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xVal>
          <yVal>
            <numRef>
              <f>gráficos!$B$7:$B$154</f>
              <numCache>
                <formatCode>General</formatCode>
                <ptCount val="14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  <c r="AA2" t="n">
        <v>9853.322790833858</v>
      </c>
      <c r="AB2" t="n">
        <v>13481.75094034175</v>
      </c>
      <c r="AC2" t="n">
        <v>12195.0715523513</v>
      </c>
      <c r="AD2" t="n">
        <v>9853322.790833857</v>
      </c>
      <c r="AE2" t="n">
        <v>13481750.94034175</v>
      </c>
      <c r="AF2" t="n">
        <v>7.074384868144577e-07</v>
      </c>
      <c r="AG2" t="n">
        <v>48.41796875</v>
      </c>
      <c r="AH2" t="n">
        <v>12195071.55235131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  <c r="AA3" t="n">
        <v>4646.390183182514</v>
      </c>
      <c r="AB3" t="n">
        <v>6357.396032898497</v>
      </c>
      <c r="AC3" t="n">
        <v>5750.655078179796</v>
      </c>
      <c r="AD3" t="n">
        <v>4646390.183182514</v>
      </c>
      <c r="AE3" t="n">
        <v>6357396.032898497</v>
      </c>
      <c r="AF3" t="n">
        <v>1.121768256535107e-06</v>
      </c>
      <c r="AG3" t="n">
        <v>30.53819444444444</v>
      </c>
      <c r="AH3" t="n">
        <v>5750655.078179796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  <c r="AA4" t="n">
        <v>3759.462958592994</v>
      </c>
      <c r="AB4" t="n">
        <v>5143.863075747447</v>
      </c>
      <c r="AC4" t="n">
        <v>4652.940003255085</v>
      </c>
      <c r="AD4" t="n">
        <v>3759462.958592994</v>
      </c>
      <c r="AE4" t="n">
        <v>5143863.075747446</v>
      </c>
      <c r="AF4" t="n">
        <v>1.280870888107837e-06</v>
      </c>
      <c r="AG4" t="n">
        <v>26.74045138888889</v>
      </c>
      <c r="AH4" t="n">
        <v>4652940.003255085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  <c r="AA5" t="n">
        <v>3375.184510619586</v>
      </c>
      <c r="AB5" t="n">
        <v>4618.076350061569</v>
      </c>
      <c r="AC5" t="n">
        <v>4177.333624722383</v>
      </c>
      <c r="AD5" t="n">
        <v>3375184.510619585</v>
      </c>
      <c r="AE5" t="n">
        <v>4618076.350061568</v>
      </c>
      <c r="AF5" t="n">
        <v>1.366735800385183e-06</v>
      </c>
      <c r="AG5" t="n">
        <v>25.06076388888889</v>
      </c>
      <c r="AH5" t="n">
        <v>4177333.624722383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  <c r="AA6" t="n">
        <v>3159.299069158121</v>
      </c>
      <c r="AB6" t="n">
        <v>4322.692364860482</v>
      </c>
      <c r="AC6" t="n">
        <v>3910.140672494873</v>
      </c>
      <c r="AD6" t="n">
        <v>3159299.069158121</v>
      </c>
      <c r="AE6" t="n">
        <v>4322692.364860483</v>
      </c>
      <c r="AF6" t="n">
        <v>1.420874890295347e-06</v>
      </c>
      <c r="AG6" t="n">
        <v>24.10590277777778</v>
      </c>
      <c r="AH6" t="n">
        <v>3910140.672494873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  <c r="AA7" t="n">
        <v>3016.962177036291</v>
      </c>
      <c r="AB7" t="n">
        <v>4127.940749598886</v>
      </c>
      <c r="AC7" t="n">
        <v>3733.975878058242</v>
      </c>
      <c r="AD7" t="n">
        <v>3016962.177036291</v>
      </c>
      <c r="AE7" t="n">
        <v>4127940.749598886</v>
      </c>
      <c r="AF7" t="n">
        <v>1.456388870557118e-06</v>
      </c>
      <c r="AG7" t="n">
        <v>23.51996527777778</v>
      </c>
      <c r="AH7" t="n">
        <v>3733975.878058242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  <c r="AA8" t="n">
        <v>2899.847007311028</v>
      </c>
      <c r="AB8" t="n">
        <v>3967.698607624136</v>
      </c>
      <c r="AC8" t="n">
        <v>3589.027021212309</v>
      </c>
      <c r="AD8" t="n">
        <v>2899847.007311028</v>
      </c>
      <c r="AE8" t="n">
        <v>3967698.607624135</v>
      </c>
      <c r="AF8" t="n">
        <v>1.483853015292887e-06</v>
      </c>
      <c r="AG8" t="n">
        <v>23.08376736111111</v>
      </c>
      <c r="AH8" t="n">
        <v>3589027.021212309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  <c r="AA9" t="n">
        <v>2816.572716676089</v>
      </c>
      <c r="AB9" t="n">
        <v>3853.759049374984</v>
      </c>
      <c r="AC9" t="n">
        <v>3485.961694487288</v>
      </c>
      <c r="AD9" t="n">
        <v>2816572.716676089</v>
      </c>
      <c r="AE9" t="n">
        <v>3853759.049374985</v>
      </c>
      <c r="AF9" t="n">
        <v>1.50453004380085e-06</v>
      </c>
      <c r="AG9" t="n">
        <v>22.76692708333333</v>
      </c>
      <c r="AH9" t="n">
        <v>3485961.694487288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  <c r="AA10" t="n">
        <v>2747.847256592623</v>
      </c>
      <c r="AB10" t="n">
        <v>3759.725842935467</v>
      </c>
      <c r="AC10" t="n">
        <v>3400.902885293926</v>
      </c>
      <c r="AD10" t="n">
        <v>2747847.256592622</v>
      </c>
      <c r="AE10" t="n">
        <v>3759725.842935467</v>
      </c>
      <c r="AF10" t="n">
        <v>1.519998355203754e-06</v>
      </c>
      <c r="AG10" t="n">
        <v>22.53689236111111</v>
      </c>
      <c r="AH10" t="n">
        <v>3400902.885293926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  <c r="AA11" t="n">
        <v>2670.049235669864</v>
      </c>
      <c r="AB11" t="n">
        <v>3653.279158502492</v>
      </c>
      <c r="AC11" t="n">
        <v>3304.615323024379</v>
      </c>
      <c r="AD11" t="n">
        <v>2670049.235669864</v>
      </c>
      <c r="AE11" t="n">
        <v>3653279.158502493</v>
      </c>
      <c r="AF11" t="n">
        <v>1.533256907834815e-06</v>
      </c>
      <c r="AG11" t="n">
        <v>22.33940972222222</v>
      </c>
      <c r="AH11" t="n">
        <v>3304615.323024379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  <c r="AA12" t="n">
        <v>2609.18620584814</v>
      </c>
      <c r="AB12" t="n">
        <v>3570.003676013033</v>
      </c>
      <c r="AC12" t="n">
        <v>3229.287535705843</v>
      </c>
      <c r="AD12" t="n">
        <v>2609186.20584814</v>
      </c>
      <c r="AE12" t="n">
        <v>3570003.676013033</v>
      </c>
      <c r="AF12" t="n">
        <v>1.54525274116768e-06</v>
      </c>
      <c r="AG12" t="n">
        <v>22.16579861111111</v>
      </c>
      <c r="AH12" t="n">
        <v>3229287.535705843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  <c r="AA13" t="n">
        <v>2557.311531628265</v>
      </c>
      <c r="AB13" t="n">
        <v>3499.026458196287</v>
      </c>
      <c r="AC13" t="n">
        <v>3165.084283940379</v>
      </c>
      <c r="AD13" t="n">
        <v>2557311.531628265</v>
      </c>
      <c r="AE13" t="n">
        <v>3499026.458196287</v>
      </c>
      <c r="AF13" t="n">
        <v>1.552671217044583e-06</v>
      </c>
      <c r="AG13" t="n">
        <v>22.06163194444444</v>
      </c>
      <c r="AH13" t="n">
        <v>3165084.28394038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  <c r="AA14" t="n">
        <v>2507.048449065702</v>
      </c>
      <c r="AB14" t="n">
        <v>3430.254291183483</v>
      </c>
      <c r="AC14" t="n">
        <v>3102.875636024936</v>
      </c>
      <c r="AD14" t="n">
        <v>2507048.449065702</v>
      </c>
      <c r="AE14" t="n">
        <v>3430254.291183482</v>
      </c>
      <c r="AF14" t="n">
        <v>1.561352412219682e-06</v>
      </c>
      <c r="AG14" t="n">
        <v>21.93793402777778</v>
      </c>
      <c r="AH14" t="n">
        <v>3102875.636024936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  <c r="AA15" t="n">
        <v>2465.933848217182</v>
      </c>
      <c r="AB15" t="n">
        <v>3373.99948045436</v>
      </c>
      <c r="AC15" t="n">
        <v>3051.989705477681</v>
      </c>
      <c r="AD15" t="n">
        <v>2465933.848217182</v>
      </c>
      <c r="AE15" t="n">
        <v>3373999.48045436</v>
      </c>
      <c r="AF15" t="n">
        <v>1.566561129324742e-06</v>
      </c>
      <c r="AG15" t="n">
        <v>21.86414930555556</v>
      </c>
      <c r="AH15" t="n">
        <v>3051989.705477681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  <c r="AA16" t="n">
        <v>2451.31745354911</v>
      </c>
      <c r="AB16" t="n">
        <v>3354.000684439679</v>
      </c>
      <c r="AC16" t="n">
        <v>3033.899566486155</v>
      </c>
      <c r="AD16" t="n">
        <v>2451317.45354911</v>
      </c>
      <c r="AE16" t="n">
        <v>3354000.68443968</v>
      </c>
      <c r="AF16" t="n">
        <v>1.568297368359762e-06</v>
      </c>
      <c r="AG16" t="n">
        <v>21.84027777777778</v>
      </c>
      <c r="AH16" t="n">
        <v>3033899.566486156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  <c r="AA17" t="n">
        <v>2453.622466678407</v>
      </c>
      <c r="AB17" t="n">
        <v>3357.154505093188</v>
      </c>
      <c r="AC17" t="n">
        <v>3036.752390922908</v>
      </c>
      <c r="AD17" t="n">
        <v>2453622.466678408</v>
      </c>
      <c r="AE17" t="n">
        <v>3357154.505093188</v>
      </c>
      <c r="AF17" t="n">
        <v>1.569717927570232e-06</v>
      </c>
      <c r="AG17" t="n">
        <v>21.82291666666667</v>
      </c>
      <c r="AH17" t="n">
        <v>3036752.390922908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  <c r="AA18" t="n">
        <v>2464.101451752039</v>
      </c>
      <c r="AB18" t="n">
        <v>3371.492314771124</v>
      </c>
      <c r="AC18" t="n">
        <v>3049.721820168424</v>
      </c>
      <c r="AD18" t="n">
        <v>2464101.451752039</v>
      </c>
      <c r="AE18" t="n">
        <v>3371492.314771124</v>
      </c>
      <c r="AF18" t="n">
        <v>1.569717927570232e-06</v>
      </c>
      <c r="AG18" t="n">
        <v>21.82291666666667</v>
      </c>
      <c r="AH18" t="n">
        <v>3049721.820168423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0.5319</v>
      </c>
      <c r="E2" t="n">
        <v>188</v>
      </c>
      <c r="F2" t="n">
        <v>144.4</v>
      </c>
      <c r="G2" t="n">
        <v>6.76</v>
      </c>
      <c r="H2" t="n">
        <v>0.11</v>
      </c>
      <c r="I2" t="n">
        <v>1281</v>
      </c>
      <c r="J2" t="n">
        <v>159.12</v>
      </c>
      <c r="K2" t="n">
        <v>50.28</v>
      </c>
      <c r="L2" t="n">
        <v>1</v>
      </c>
      <c r="M2" t="n">
        <v>1279</v>
      </c>
      <c r="N2" t="n">
        <v>27.84</v>
      </c>
      <c r="O2" t="n">
        <v>19859.16</v>
      </c>
      <c r="P2" t="n">
        <v>1759.53</v>
      </c>
      <c r="Q2" t="n">
        <v>5194.61</v>
      </c>
      <c r="R2" t="n">
        <v>1854.86</v>
      </c>
      <c r="S2" t="n">
        <v>162.12</v>
      </c>
      <c r="T2" t="n">
        <v>836908.09</v>
      </c>
      <c r="U2" t="n">
        <v>0.09</v>
      </c>
      <c r="V2" t="n">
        <v>0.61</v>
      </c>
      <c r="W2" t="n">
        <v>15.67</v>
      </c>
      <c r="X2" t="n">
        <v>50.38</v>
      </c>
      <c r="Y2" t="n">
        <v>0.5</v>
      </c>
      <c r="Z2" t="n">
        <v>10</v>
      </c>
      <c r="AA2" t="n">
        <v>6816.985395001783</v>
      </c>
      <c r="AB2" t="n">
        <v>9327.300161612142</v>
      </c>
      <c r="AC2" t="n">
        <v>8437.115725135523</v>
      </c>
      <c r="AD2" t="n">
        <v>6816985.395001783</v>
      </c>
      <c r="AE2" t="n">
        <v>9327300.161612142</v>
      </c>
      <c r="AF2" t="n">
        <v>8.896905985834468e-07</v>
      </c>
      <c r="AG2" t="n">
        <v>40.79861111111111</v>
      </c>
      <c r="AH2" t="n">
        <v>8437115.725135524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0.7674</v>
      </c>
      <c r="E3" t="n">
        <v>130.31</v>
      </c>
      <c r="F3" t="n">
        <v>112.36</v>
      </c>
      <c r="G3" t="n">
        <v>13.9</v>
      </c>
      <c r="H3" t="n">
        <v>0.22</v>
      </c>
      <c r="I3" t="n">
        <v>485</v>
      </c>
      <c r="J3" t="n">
        <v>160.54</v>
      </c>
      <c r="K3" t="n">
        <v>50.28</v>
      </c>
      <c r="L3" t="n">
        <v>2</v>
      </c>
      <c r="M3" t="n">
        <v>483</v>
      </c>
      <c r="N3" t="n">
        <v>28.26</v>
      </c>
      <c r="O3" t="n">
        <v>20034.4</v>
      </c>
      <c r="P3" t="n">
        <v>1341.99</v>
      </c>
      <c r="Q3" t="n">
        <v>5193.05</v>
      </c>
      <c r="R3" t="n">
        <v>781.71</v>
      </c>
      <c r="S3" t="n">
        <v>162.12</v>
      </c>
      <c r="T3" t="n">
        <v>304315.17</v>
      </c>
      <c r="U3" t="n">
        <v>0.21</v>
      </c>
      <c r="V3" t="n">
        <v>0.78</v>
      </c>
      <c r="W3" t="n">
        <v>14.34</v>
      </c>
      <c r="X3" t="n">
        <v>18.36</v>
      </c>
      <c r="Y3" t="n">
        <v>0.5</v>
      </c>
      <c r="Z3" t="n">
        <v>10</v>
      </c>
      <c r="AA3" t="n">
        <v>3726.196950093012</v>
      </c>
      <c r="AB3" t="n">
        <v>5098.347055325051</v>
      </c>
      <c r="AC3" t="n">
        <v>4611.76796793967</v>
      </c>
      <c r="AD3" t="n">
        <v>3726196.950093012</v>
      </c>
      <c r="AE3" t="n">
        <v>5098347.055325051</v>
      </c>
      <c r="AF3" t="n">
        <v>1.283603243754347e-06</v>
      </c>
      <c r="AG3" t="n">
        <v>28.27907986111111</v>
      </c>
      <c r="AH3" t="n">
        <v>4611767.967939669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0.8551</v>
      </c>
      <c r="E4" t="n">
        <v>116.94</v>
      </c>
      <c r="F4" t="n">
        <v>105.08</v>
      </c>
      <c r="G4" t="n">
        <v>21.3</v>
      </c>
      <c r="H4" t="n">
        <v>0.33</v>
      </c>
      <c r="I4" t="n">
        <v>296</v>
      </c>
      <c r="J4" t="n">
        <v>161.97</v>
      </c>
      <c r="K4" t="n">
        <v>50.28</v>
      </c>
      <c r="L4" t="n">
        <v>3</v>
      </c>
      <c r="M4" t="n">
        <v>294</v>
      </c>
      <c r="N4" t="n">
        <v>28.69</v>
      </c>
      <c r="O4" t="n">
        <v>20210.21</v>
      </c>
      <c r="P4" t="n">
        <v>1228.57</v>
      </c>
      <c r="Q4" t="n">
        <v>5192.75</v>
      </c>
      <c r="R4" t="n">
        <v>538.6900000000001</v>
      </c>
      <c r="S4" t="n">
        <v>162.12</v>
      </c>
      <c r="T4" t="n">
        <v>183748.42</v>
      </c>
      <c r="U4" t="n">
        <v>0.3</v>
      </c>
      <c r="V4" t="n">
        <v>0.83</v>
      </c>
      <c r="W4" t="n">
        <v>14.03</v>
      </c>
      <c r="X4" t="n">
        <v>11.09</v>
      </c>
      <c r="Y4" t="n">
        <v>0.5</v>
      </c>
      <c r="Z4" t="n">
        <v>10</v>
      </c>
      <c r="AA4" t="n">
        <v>3114.898796068445</v>
      </c>
      <c r="AB4" t="n">
        <v>4261.941952417381</v>
      </c>
      <c r="AC4" t="n">
        <v>3855.188194151604</v>
      </c>
      <c r="AD4" t="n">
        <v>3114898.796068445</v>
      </c>
      <c r="AE4" t="n">
        <v>4261941.952417381</v>
      </c>
      <c r="AF4" t="n">
        <v>1.430295978282958e-06</v>
      </c>
      <c r="AG4" t="n">
        <v>25.37760416666667</v>
      </c>
      <c r="AH4" t="n">
        <v>3855188.194151604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0.9016999999999999</v>
      </c>
      <c r="E5" t="n">
        <v>110.9</v>
      </c>
      <c r="F5" t="n">
        <v>101.81</v>
      </c>
      <c r="G5" t="n">
        <v>29.09</v>
      </c>
      <c r="H5" t="n">
        <v>0.43</v>
      </c>
      <c r="I5" t="n">
        <v>210</v>
      </c>
      <c r="J5" t="n">
        <v>163.4</v>
      </c>
      <c r="K5" t="n">
        <v>50.28</v>
      </c>
      <c r="L5" t="n">
        <v>4</v>
      </c>
      <c r="M5" t="n">
        <v>208</v>
      </c>
      <c r="N5" t="n">
        <v>29.12</v>
      </c>
      <c r="O5" t="n">
        <v>20386.62</v>
      </c>
      <c r="P5" t="n">
        <v>1163.55</v>
      </c>
      <c r="Q5" t="n">
        <v>5192.87</v>
      </c>
      <c r="R5" t="n">
        <v>429.85</v>
      </c>
      <c r="S5" t="n">
        <v>162.12</v>
      </c>
      <c r="T5" t="n">
        <v>129760.27</v>
      </c>
      <c r="U5" t="n">
        <v>0.38</v>
      </c>
      <c r="V5" t="n">
        <v>0.86</v>
      </c>
      <c r="W5" t="n">
        <v>13.88</v>
      </c>
      <c r="X5" t="n">
        <v>7.82</v>
      </c>
      <c r="Y5" t="n">
        <v>0.5</v>
      </c>
      <c r="Z5" t="n">
        <v>10</v>
      </c>
      <c r="AA5" t="n">
        <v>2833.634029763173</v>
      </c>
      <c r="AB5" t="n">
        <v>3877.103090632748</v>
      </c>
      <c r="AC5" t="n">
        <v>3507.077813210976</v>
      </c>
      <c r="AD5" t="n">
        <v>2833634.029763173</v>
      </c>
      <c r="AE5" t="n">
        <v>3877103.090632748</v>
      </c>
      <c r="AF5" t="n">
        <v>1.508242174737157e-06</v>
      </c>
      <c r="AG5" t="n">
        <v>24.06684027777778</v>
      </c>
      <c r="AH5" t="n">
        <v>3507077.813210976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0.9307</v>
      </c>
      <c r="E6" t="n">
        <v>107.44</v>
      </c>
      <c r="F6" t="n">
        <v>99.93000000000001</v>
      </c>
      <c r="G6" t="n">
        <v>37.24</v>
      </c>
      <c r="H6" t="n">
        <v>0.54</v>
      </c>
      <c r="I6" t="n">
        <v>161</v>
      </c>
      <c r="J6" t="n">
        <v>164.83</v>
      </c>
      <c r="K6" t="n">
        <v>50.28</v>
      </c>
      <c r="L6" t="n">
        <v>5</v>
      </c>
      <c r="M6" t="n">
        <v>159</v>
      </c>
      <c r="N6" t="n">
        <v>29.55</v>
      </c>
      <c r="O6" t="n">
        <v>20563.61</v>
      </c>
      <c r="P6" t="n">
        <v>1114.33</v>
      </c>
      <c r="Q6" t="n">
        <v>5192.62</v>
      </c>
      <c r="R6" t="n">
        <v>367.14</v>
      </c>
      <c r="S6" t="n">
        <v>162.12</v>
      </c>
      <c r="T6" t="n">
        <v>98647.06</v>
      </c>
      <c r="U6" t="n">
        <v>0.44</v>
      </c>
      <c r="V6" t="n">
        <v>0.88</v>
      </c>
      <c r="W6" t="n">
        <v>13.8</v>
      </c>
      <c r="X6" t="n">
        <v>5.95</v>
      </c>
      <c r="Y6" t="n">
        <v>0.5</v>
      </c>
      <c r="Z6" t="n">
        <v>10</v>
      </c>
      <c r="AA6" t="n">
        <v>2662.327149501993</v>
      </c>
      <c r="AB6" t="n">
        <v>3642.713459533212</v>
      </c>
      <c r="AC6" t="n">
        <v>3295.057999535676</v>
      </c>
      <c r="AD6" t="n">
        <v>2662327.149501992</v>
      </c>
      <c r="AE6" t="n">
        <v>3642713.459533212</v>
      </c>
      <c r="AF6" t="n">
        <v>1.556749464376036e-06</v>
      </c>
      <c r="AG6" t="n">
        <v>23.31597222222222</v>
      </c>
      <c r="AH6" t="n">
        <v>3295057.999535676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0.9495</v>
      </c>
      <c r="E7" t="n">
        <v>105.32</v>
      </c>
      <c r="F7" t="n">
        <v>98.8</v>
      </c>
      <c r="G7" t="n">
        <v>45.6</v>
      </c>
      <c r="H7" t="n">
        <v>0.64</v>
      </c>
      <c r="I7" t="n">
        <v>130</v>
      </c>
      <c r="J7" t="n">
        <v>166.27</v>
      </c>
      <c r="K7" t="n">
        <v>50.28</v>
      </c>
      <c r="L7" t="n">
        <v>6</v>
      </c>
      <c r="M7" t="n">
        <v>128</v>
      </c>
      <c r="N7" t="n">
        <v>29.99</v>
      </c>
      <c r="O7" t="n">
        <v>20741.2</v>
      </c>
      <c r="P7" t="n">
        <v>1073.75</v>
      </c>
      <c r="Q7" t="n">
        <v>5192.74</v>
      </c>
      <c r="R7" t="n">
        <v>328.74</v>
      </c>
      <c r="S7" t="n">
        <v>162.12</v>
      </c>
      <c r="T7" t="n">
        <v>79601.75999999999</v>
      </c>
      <c r="U7" t="n">
        <v>0.49</v>
      </c>
      <c r="V7" t="n">
        <v>0.89</v>
      </c>
      <c r="W7" t="n">
        <v>13.77</v>
      </c>
      <c r="X7" t="n">
        <v>4.82</v>
      </c>
      <c r="Y7" t="n">
        <v>0.5</v>
      </c>
      <c r="Z7" t="n">
        <v>10</v>
      </c>
      <c r="AA7" t="n">
        <v>2541.245477948168</v>
      </c>
      <c r="AB7" t="n">
        <v>3477.044174766913</v>
      </c>
      <c r="AC7" t="n">
        <v>3145.199958789177</v>
      </c>
      <c r="AD7" t="n">
        <v>2541245.477948168</v>
      </c>
      <c r="AE7" t="n">
        <v>3477044.174766913</v>
      </c>
      <c r="AF7" t="n">
        <v>1.58819556938331e-06</v>
      </c>
      <c r="AG7" t="n">
        <v>22.85590277777778</v>
      </c>
      <c r="AH7" t="n">
        <v>3145199.958789177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0.9645</v>
      </c>
      <c r="E8" t="n">
        <v>103.69</v>
      </c>
      <c r="F8" t="n">
        <v>97.91</v>
      </c>
      <c r="G8" t="n">
        <v>54.9</v>
      </c>
      <c r="H8" t="n">
        <v>0.74</v>
      </c>
      <c r="I8" t="n">
        <v>107</v>
      </c>
      <c r="J8" t="n">
        <v>167.72</v>
      </c>
      <c r="K8" t="n">
        <v>50.28</v>
      </c>
      <c r="L8" t="n">
        <v>7</v>
      </c>
      <c r="M8" t="n">
        <v>105</v>
      </c>
      <c r="N8" t="n">
        <v>30.44</v>
      </c>
      <c r="O8" t="n">
        <v>20919.39</v>
      </c>
      <c r="P8" t="n">
        <v>1033.88</v>
      </c>
      <c r="Q8" t="n">
        <v>5192.57</v>
      </c>
      <c r="R8" t="n">
        <v>299.71</v>
      </c>
      <c r="S8" t="n">
        <v>162.12</v>
      </c>
      <c r="T8" t="n">
        <v>65203.32</v>
      </c>
      <c r="U8" t="n">
        <v>0.54</v>
      </c>
      <c r="V8" t="n">
        <v>0.89</v>
      </c>
      <c r="W8" t="n">
        <v>13.71</v>
      </c>
      <c r="X8" t="n">
        <v>3.93</v>
      </c>
      <c r="Y8" t="n">
        <v>0.5</v>
      </c>
      <c r="Z8" t="n">
        <v>10</v>
      </c>
      <c r="AA8" t="n">
        <v>2445.29829880515</v>
      </c>
      <c r="AB8" t="n">
        <v>3345.765011372627</v>
      </c>
      <c r="AC8" t="n">
        <v>3026.449894497784</v>
      </c>
      <c r="AD8" t="n">
        <v>2445298.29880515</v>
      </c>
      <c r="AE8" t="n">
        <v>3345765.011372627</v>
      </c>
      <c r="AF8" t="n">
        <v>1.61328554678273e-06</v>
      </c>
      <c r="AG8" t="n">
        <v>22.50217013888889</v>
      </c>
      <c r="AH8" t="n">
        <v>3026449.894497783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0.9755</v>
      </c>
      <c r="E9" t="n">
        <v>102.51</v>
      </c>
      <c r="F9" t="n">
        <v>97.28</v>
      </c>
      <c r="G9" t="n">
        <v>64.84999999999999</v>
      </c>
      <c r="H9" t="n">
        <v>0.84</v>
      </c>
      <c r="I9" t="n">
        <v>90</v>
      </c>
      <c r="J9" t="n">
        <v>169.17</v>
      </c>
      <c r="K9" t="n">
        <v>50.28</v>
      </c>
      <c r="L9" t="n">
        <v>8</v>
      </c>
      <c r="M9" t="n">
        <v>88</v>
      </c>
      <c r="N9" t="n">
        <v>30.89</v>
      </c>
      <c r="O9" t="n">
        <v>21098.19</v>
      </c>
      <c r="P9" t="n">
        <v>992.91</v>
      </c>
      <c r="Q9" t="n">
        <v>5192.52</v>
      </c>
      <c r="R9" t="n">
        <v>279.21</v>
      </c>
      <c r="S9" t="n">
        <v>162.12</v>
      </c>
      <c r="T9" t="n">
        <v>55037.97</v>
      </c>
      <c r="U9" t="n">
        <v>0.58</v>
      </c>
      <c r="V9" t="n">
        <v>0.9</v>
      </c>
      <c r="W9" t="n">
        <v>13.67</v>
      </c>
      <c r="X9" t="n">
        <v>3.3</v>
      </c>
      <c r="Y9" t="n">
        <v>0.5</v>
      </c>
      <c r="Z9" t="n">
        <v>10</v>
      </c>
      <c r="AA9" t="n">
        <v>2350.504061522495</v>
      </c>
      <c r="AB9" t="n">
        <v>3216.063353895894</v>
      </c>
      <c r="AC9" t="n">
        <v>2909.126781173216</v>
      </c>
      <c r="AD9" t="n">
        <v>2350504.061522495</v>
      </c>
      <c r="AE9" t="n">
        <v>3216063.353895894</v>
      </c>
      <c r="AF9" t="n">
        <v>1.631684863542305e-06</v>
      </c>
      <c r="AG9" t="n">
        <v>22.24609375</v>
      </c>
      <c r="AH9" t="n">
        <v>2909126.781173216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0.9834000000000001</v>
      </c>
      <c r="E10" t="n">
        <v>101.69</v>
      </c>
      <c r="F10" t="n">
        <v>96.84999999999999</v>
      </c>
      <c r="G10" t="n">
        <v>74.5</v>
      </c>
      <c r="H10" t="n">
        <v>0.9399999999999999</v>
      </c>
      <c r="I10" t="n">
        <v>78</v>
      </c>
      <c r="J10" t="n">
        <v>170.62</v>
      </c>
      <c r="K10" t="n">
        <v>50.28</v>
      </c>
      <c r="L10" t="n">
        <v>9</v>
      </c>
      <c r="M10" t="n">
        <v>73</v>
      </c>
      <c r="N10" t="n">
        <v>31.34</v>
      </c>
      <c r="O10" t="n">
        <v>21277.6</v>
      </c>
      <c r="P10" t="n">
        <v>956.85</v>
      </c>
      <c r="Q10" t="n">
        <v>5192.49</v>
      </c>
      <c r="R10" t="n">
        <v>264.67</v>
      </c>
      <c r="S10" t="n">
        <v>162.12</v>
      </c>
      <c r="T10" t="n">
        <v>47827.24</v>
      </c>
      <c r="U10" t="n">
        <v>0.61</v>
      </c>
      <c r="V10" t="n">
        <v>0.9</v>
      </c>
      <c r="W10" t="n">
        <v>13.66</v>
      </c>
      <c r="X10" t="n">
        <v>2.87</v>
      </c>
      <c r="Y10" t="n">
        <v>0.5</v>
      </c>
      <c r="Z10" t="n">
        <v>10</v>
      </c>
      <c r="AA10" t="n">
        <v>2281.801579718651</v>
      </c>
      <c r="AB10" t="n">
        <v>3122.061587352285</v>
      </c>
      <c r="AC10" t="n">
        <v>2824.096411296223</v>
      </c>
      <c r="AD10" t="n">
        <v>2281801.579718651</v>
      </c>
      <c r="AE10" t="n">
        <v>3122061.587352285</v>
      </c>
      <c r="AF10" t="n">
        <v>1.644898918306e-06</v>
      </c>
      <c r="AG10" t="n">
        <v>22.06814236111111</v>
      </c>
      <c r="AH10" t="n">
        <v>2824096.411296223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0.9897</v>
      </c>
      <c r="E11" t="n">
        <v>101.04</v>
      </c>
      <c r="F11" t="n">
        <v>96.52</v>
      </c>
      <c r="G11" t="n">
        <v>85.16</v>
      </c>
      <c r="H11" t="n">
        <v>1.03</v>
      </c>
      <c r="I11" t="n">
        <v>68</v>
      </c>
      <c r="J11" t="n">
        <v>172.08</v>
      </c>
      <c r="K11" t="n">
        <v>50.28</v>
      </c>
      <c r="L11" t="n">
        <v>10</v>
      </c>
      <c r="M11" t="n">
        <v>34</v>
      </c>
      <c r="N11" t="n">
        <v>31.8</v>
      </c>
      <c r="O11" t="n">
        <v>21457.64</v>
      </c>
      <c r="P11" t="n">
        <v>922.17</v>
      </c>
      <c r="Q11" t="n">
        <v>5192.64</v>
      </c>
      <c r="R11" t="n">
        <v>251.58</v>
      </c>
      <c r="S11" t="n">
        <v>162.12</v>
      </c>
      <c r="T11" t="n">
        <v>41333.53</v>
      </c>
      <c r="U11" t="n">
        <v>0.64</v>
      </c>
      <c r="V11" t="n">
        <v>0.91</v>
      </c>
      <c r="W11" t="n">
        <v>13.7</v>
      </c>
      <c r="X11" t="n">
        <v>2.54</v>
      </c>
      <c r="Y11" t="n">
        <v>0.5</v>
      </c>
      <c r="Z11" t="n">
        <v>10</v>
      </c>
      <c r="AA11" t="n">
        <v>2219.567595143858</v>
      </c>
      <c r="AB11" t="n">
        <v>3036.910304087422</v>
      </c>
      <c r="AC11" t="n">
        <v>2747.071846995586</v>
      </c>
      <c r="AD11" t="n">
        <v>2219567.595143858</v>
      </c>
      <c r="AE11" t="n">
        <v>3036910.304087422</v>
      </c>
      <c r="AF11" t="n">
        <v>1.655436708813757e-06</v>
      </c>
      <c r="AG11" t="n">
        <v>21.92708333333333</v>
      </c>
      <c r="AH11" t="n">
        <v>2747071.846995586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0.991</v>
      </c>
      <c r="E12" t="n">
        <v>100.91</v>
      </c>
      <c r="F12" t="n">
        <v>96.45999999999999</v>
      </c>
      <c r="G12" t="n">
        <v>87.69</v>
      </c>
      <c r="H12" t="n">
        <v>1.12</v>
      </c>
      <c r="I12" t="n">
        <v>66</v>
      </c>
      <c r="J12" t="n">
        <v>173.55</v>
      </c>
      <c r="K12" t="n">
        <v>50.28</v>
      </c>
      <c r="L12" t="n">
        <v>11</v>
      </c>
      <c r="M12" t="n">
        <v>3</v>
      </c>
      <c r="N12" t="n">
        <v>32.27</v>
      </c>
      <c r="O12" t="n">
        <v>21638.31</v>
      </c>
      <c r="P12" t="n">
        <v>919.5</v>
      </c>
      <c r="Q12" t="n">
        <v>5192.62</v>
      </c>
      <c r="R12" t="n">
        <v>248.81</v>
      </c>
      <c r="S12" t="n">
        <v>162.12</v>
      </c>
      <c r="T12" t="n">
        <v>39960.33</v>
      </c>
      <c r="U12" t="n">
        <v>0.65</v>
      </c>
      <c r="V12" t="n">
        <v>0.91</v>
      </c>
      <c r="W12" t="n">
        <v>13.72</v>
      </c>
      <c r="X12" t="n">
        <v>2.47</v>
      </c>
      <c r="Y12" t="n">
        <v>0.5</v>
      </c>
      <c r="Z12" t="n">
        <v>10</v>
      </c>
      <c r="AA12" t="n">
        <v>2213.068654792249</v>
      </c>
      <c r="AB12" t="n">
        <v>3028.018167185337</v>
      </c>
      <c r="AC12" t="n">
        <v>2739.028363159243</v>
      </c>
      <c r="AD12" t="n">
        <v>2213068.654792249</v>
      </c>
      <c r="AE12" t="n">
        <v>3028018.167185337</v>
      </c>
      <c r="AF12" t="n">
        <v>1.657611173521706e-06</v>
      </c>
      <c r="AG12" t="n">
        <v>21.89887152777778</v>
      </c>
      <c r="AH12" t="n">
        <v>2739028.363159243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0.9909</v>
      </c>
      <c r="E13" t="n">
        <v>100.92</v>
      </c>
      <c r="F13" t="n">
        <v>96.45999999999999</v>
      </c>
      <c r="G13" t="n">
        <v>87.69</v>
      </c>
      <c r="H13" t="n">
        <v>1.22</v>
      </c>
      <c r="I13" t="n">
        <v>66</v>
      </c>
      <c r="J13" t="n">
        <v>175.02</v>
      </c>
      <c r="K13" t="n">
        <v>50.28</v>
      </c>
      <c r="L13" t="n">
        <v>12</v>
      </c>
      <c r="M13" t="n">
        <v>0</v>
      </c>
      <c r="N13" t="n">
        <v>32.74</v>
      </c>
      <c r="O13" t="n">
        <v>21819.6</v>
      </c>
      <c r="P13" t="n">
        <v>927.01</v>
      </c>
      <c r="Q13" t="n">
        <v>5192.61</v>
      </c>
      <c r="R13" t="n">
        <v>248.88</v>
      </c>
      <c r="S13" t="n">
        <v>162.12</v>
      </c>
      <c r="T13" t="n">
        <v>39995.02</v>
      </c>
      <c r="U13" t="n">
        <v>0.65</v>
      </c>
      <c r="V13" t="n">
        <v>0.91</v>
      </c>
      <c r="W13" t="n">
        <v>13.72</v>
      </c>
      <c r="X13" t="n">
        <v>2.48</v>
      </c>
      <c r="Y13" t="n">
        <v>0.5</v>
      </c>
      <c r="Z13" t="n">
        <v>10</v>
      </c>
      <c r="AA13" t="n">
        <v>2223.56815992346</v>
      </c>
      <c r="AB13" t="n">
        <v>3042.384053311336</v>
      </c>
      <c r="AC13" t="n">
        <v>2752.023189276024</v>
      </c>
      <c r="AD13" t="n">
        <v>2223568.15992346</v>
      </c>
      <c r="AE13" t="n">
        <v>3042384.053311336</v>
      </c>
      <c r="AF13" t="n">
        <v>1.65744390700571e-06</v>
      </c>
      <c r="AG13" t="n">
        <v>21.90104166666667</v>
      </c>
      <c r="AH13" t="n">
        <v>2752023.189276024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0.7601</v>
      </c>
      <c r="E2" t="n">
        <v>131.56</v>
      </c>
      <c r="F2" t="n">
        <v>118.58</v>
      </c>
      <c r="G2" t="n">
        <v>11.05</v>
      </c>
      <c r="H2" t="n">
        <v>0.22</v>
      </c>
      <c r="I2" t="n">
        <v>644</v>
      </c>
      <c r="J2" t="n">
        <v>80.84</v>
      </c>
      <c r="K2" t="n">
        <v>35.1</v>
      </c>
      <c r="L2" t="n">
        <v>1</v>
      </c>
      <c r="M2" t="n">
        <v>642</v>
      </c>
      <c r="N2" t="n">
        <v>9.74</v>
      </c>
      <c r="O2" t="n">
        <v>10204.21</v>
      </c>
      <c r="P2" t="n">
        <v>890.28</v>
      </c>
      <c r="Q2" t="n">
        <v>5193.31</v>
      </c>
      <c r="R2" t="n">
        <v>990.3099999999999</v>
      </c>
      <c r="S2" t="n">
        <v>162.12</v>
      </c>
      <c r="T2" t="n">
        <v>407820.5</v>
      </c>
      <c r="U2" t="n">
        <v>0.16</v>
      </c>
      <c r="V2" t="n">
        <v>0.74</v>
      </c>
      <c r="W2" t="n">
        <v>14.59</v>
      </c>
      <c r="X2" t="n">
        <v>24.58</v>
      </c>
      <c r="Y2" t="n">
        <v>0.5</v>
      </c>
      <c r="Z2" t="n">
        <v>10</v>
      </c>
      <c r="AA2" t="n">
        <v>2692.548615070939</v>
      </c>
      <c r="AB2" t="n">
        <v>3684.063802001611</v>
      </c>
      <c r="AC2" t="n">
        <v>3332.461923354459</v>
      </c>
      <c r="AD2" t="n">
        <v>2692548.615070939</v>
      </c>
      <c r="AE2" t="n">
        <v>3684063.802001611</v>
      </c>
      <c r="AF2" t="n">
        <v>1.550109178756175e-06</v>
      </c>
      <c r="AG2" t="n">
        <v>28.55034722222222</v>
      </c>
      <c r="AH2" t="n">
        <v>3332461.923354459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0.9091</v>
      </c>
      <c r="E3" t="n">
        <v>110</v>
      </c>
      <c r="F3" t="n">
        <v>103.65</v>
      </c>
      <c r="G3" t="n">
        <v>24.01</v>
      </c>
      <c r="H3" t="n">
        <v>0.43</v>
      </c>
      <c r="I3" t="n">
        <v>259</v>
      </c>
      <c r="J3" t="n">
        <v>82.04000000000001</v>
      </c>
      <c r="K3" t="n">
        <v>35.1</v>
      </c>
      <c r="L3" t="n">
        <v>2</v>
      </c>
      <c r="M3" t="n">
        <v>257</v>
      </c>
      <c r="N3" t="n">
        <v>9.94</v>
      </c>
      <c r="O3" t="n">
        <v>10352.53</v>
      </c>
      <c r="P3" t="n">
        <v>718.39</v>
      </c>
      <c r="Q3" t="n">
        <v>5192.87</v>
      </c>
      <c r="R3" t="n">
        <v>491.11</v>
      </c>
      <c r="S3" t="n">
        <v>162.12</v>
      </c>
      <c r="T3" t="n">
        <v>160145.28</v>
      </c>
      <c r="U3" t="n">
        <v>0.33</v>
      </c>
      <c r="V3" t="n">
        <v>0.84</v>
      </c>
      <c r="W3" t="n">
        <v>13.96</v>
      </c>
      <c r="X3" t="n">
        <v>9.66</v>
      </c>
      <c r="Y3" t="n">
        <v>0.5</v>
      </c>
      <c r="Z3" t="n">
        <v>10</v>
      </c>
      <c r="AA3" t="n">
        <v>1922.982834857364</v>
      </c>
      <c r="AB3" t="n">
        <v>2631.109950667093</v>
      </c>
      <c r="AC3" t="n">
        <v>2380.000509761434</v>
      </c>
      <c r="AD3" t="n">
        <v>1922982.834857364</v>
      </c>
      <c r="AE3" t="n">
        <v>2631109.950667094</v>
      </c>
      <c r="AF3" t="n">
        <v>1.853972180512089e-06</v>
      </c>
      <c r="AG3" t="n">
        <v>23.87152777777778</v>
      </c>
      <c r="AH3" t="n">
        <v>2380000.509761435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0.9572000000000001</v>
      </c>
      <c r="E4" t="n">
        <v>104.47</v>
      </c>
      <c r="F4" t="n">
        <v>99.88</v>
      </c>
      <c r="G4" t="n">
        <v>38.17</v>
      </c>
      <c r="H4" t="n">
        <v>0.63</v>
      </c>
      <c r="I4" t="n">
        <v>157</v>
      </c>
      <c r="J4" t="n">
        <v>83.25</v>
      </c>
      <c r="K4" t="n">
        <v>35.1</v>
      </c>
      <c r="L4" t="n">
        <v>3</v>
      </c>
      <c r="M4" t="n">
        <v>82</v>
      </c>
      <c r="N4" t="n">
        <v>10.15</v>
      </c>
      <c r="O4" t="n">
        <v>10501.19</v>
      </c>
      <c r="P4" t="n">
        <v>630.29</v>
      </c>
      <c r="Q4" t="n">
        <v>5192.76</v>
      </c>
      <c r="R4" t="n">
        <v>362.14</v>
      </c>
      <c r="S4" t="n">
        <v>162.12</v>
      </c>
      <c r="T4" t="n">
        <v>96171.03999999999</v>
      </c>
      <c r="U4" t="n">
        <v>0.45</v>
      </c>
      <c r="V4" t="n">
        <v>0.88</v>
      </c>
      <c r="W4" t="n">
        <v>13.89</v>
      </c>
      <c r="X4" t="n">
        <v>5.89</v>
      </c>
      <c r="Y4" t="n">
        <v>0.5</v>
      </c>
      <c r="Z4" t="n">
        <v>10</v>
      </c>
      <c r="AA4" t="n">
        <v>1682.493889725364</v>
      </c>
      <c r="AB4" t="n">
        <v>2302.062366314022</v>
      </c>
      <c r="AC4" t="n">
        <v>2082.356765037835</v>
      </c>
      <c r="AD4" t="n">
        <v>1682493.889725364</v>
      </c>
      <c r="AE4" t="n">
        <v>2302062.366314022</v>
      </c>
      <c r="AF4" t="n">
        <v>1.952064867656113e-06</v>
      </c>
      <c r="AG4" t="n">
        <v>22.67144097222222</v>
      </c>
      <c r="AH4" t="n">
        <v>2082356.765037835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0.9602000000000001</v>
      </c>
      <c r="E5" t="n">
        <v>104.14</v>
      </c>
      <c r="F5" t="n">
        <v>99.67</v>
      </c>
      <c r="G5" t="n">
        <v>39.87</v>
      </c>
      <c r="H5" t="n">
        <v>0.83</v>
      </c>
      <c r="I5" t="n">
        <v>150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629.35</v>
      </c>
      <c r="Q5" t="n">
        <v>5192.66</v>
      </c>
      <c r="R5" t="n">
        <v>351.95</v>
      </c>
      <c r="S5" t="n">
        <v>162.12</v>
      </c>
      <c r="T5" t="n">
        <v>91109.28</v>
      </c>
      <c r="U5" t="n">
        <v>0.46</v>
      </c>
      <c r="V5" t="n">
        <v>0.88</v>
      </c>
      <c r="W5" t="n">
        <v>13.97</v>
      </c>
      <c r="X5" t="n">
        <v>5.68</v>
      </c>
      <c r="Y5" t="n">
        <v>0.5</v>
      </c>
      <c r="Z5" t="n">
        <v>10</v>
      </c>
      <c r="AA5" t="n">
        <v>1675.939430177516</v>
      </c>
      <c r="AB5" t="n">
        <v>2293.094265598309</v>
      </c>
      <c r="AC5" t="n">
        <v>2074.244567267621</v>
      </c>
      <c r="AD5" t="n">
        <v>1675939.430177516</v>
      </c>
      <c r="AE5" t="n">
        <v>2293094.265598309</v>
      </c>
      <c r="AF5" t="n">
        <v>1.958182914671332e-06</v>
      </c>
      <c r="AG5" t="n">
        <v>22.59982638888889</v>
      </c>
      <c r="AH5" t="n">
        <v>2074244.567267621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0.6756</v>
      </c>
      <c r="E2" t="n">
        <v>148.02</v>
      </c>
      <c r="F2" t="n">
        <v>126.98</v>
      </c>
      <c r="G2" t="n">
        <v>8.91</v>
      </c>
      <c r="H2" t="n">
        <v>0.16</v>
      </c>
      <c r="I2" t="n">
        <v>855</v>
      </c>
      <c r="J2" t="n">
        <v>107.41</v>
      </c>
      <c r="K2" t="n">
        <v>41.65</v>
      </c>
      <c r="L2" t="n">
        <v>1</v>
      </c>
      <c r="M2" t="n">
        <v>853</v>
      </c>
      <c r="N2" t="n">
        <v>14.77</v>
      </c>
      <c r="O2" t="n">
        <v>13481.73</v>
      </c>
      <c r="P2" t="n">
        <v>1179.53</v>
      </c>
      <c r="Q2" t="n">
        <v>5193.45</v>
      </c>
      <c r="R2" t="n">
        <v>1271.24</v>
      </c>
      <c r="S2" t="n">
        <v>162.12</v>
      </c>
      <c r="T2" t="n">
        <v>547229.92</v>
      </c>
      <c r="U2" t="n">
        <v>0.13</v>
      </c>
      <c r="V2" t="n">
        <v>0.6899999999999999</v>
      </c>
      <c r="W2" t="n">
        <v>14.96</v>
      </c>
      <c r="X2" t="n">
        <v>32.99</v>
      </c>
      <c r="Y2" t="n">
        <v>0.5</v>
      </c>
      <c r="Z2" t="n">
        <v>10</v>
      </c>
      <c r="AA2" t="n">
        <v>3810.469168252109</v>
      </c>
      <c r="AB2" t="n">
        <v>5213.652022038208</v>
      </c>
      <c r="AC2" t="n">
        <v>4716.068390461256</v>
      </c>
      <c r="AD2" t="n">
        <v>3810469.168252109</v>
      </c>
      <c r="AE2" t="n">
        <v>5213652.022038208</v>
      </c>
      <c r="AF2" t="n">
        <v>1.269020518213902e-06</v>
      </c>
      <c r="AG2" t="n">
        <v>32.12239583333334</v>
      </c>
      <c r="AH2" t="n">
        <v>4716068.390461256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0.8582</v>
      </c>
      <c r="E3" t="n">
        <v>116.52</v>
      </c>
      <c r="F3" t="n">
        <v>106.87</v>
      </c>
      <c r="G3" t="n">
        <v>18.69</v>
      </c>
      <c r="H3" t="n">
        <v>0.32</v>
      </c>
      <c r="I3" t="n">
        <v>343</v>
      </c>
      <c r="J3" t="n">
        <v>108.68</v>
      </c>
      <c r="K3" t="n">
        <v>41.65</v>
      </c>
      <c r="L3" t="n">
        <v>2</v>
      </c>
      <c r="M3" t="n">
        <v>341</v>
      </c>
      <c r="N3" t="n">
        <v>15.03</v>
      </c>
      <c r="O3" t="n">
        <v>13638.32</v>
      </c>
      <c r="P3" t="n">
        <v>950.96</v>
      </c>
      <c r="Q3" t="n">
        <v>5192.9</v>
      </c>
      <c r="R3" t="n">
        <v>598.8099999999999</v>
      </c>
      <c r="S3" t="n">
        <v>162.12</v>
      </c>
      <c r="T3" t="n">
        <v>213574.52</v>
      </c>
      <c r="U3" t="n">
        <v>0.27</v>
      </c>
      <c r="V3" t="n">
        <v>0.82</v>
      </c>
      <c r="W3" t="n">
        <v>14.09</v>
      </c>
      <c r="X3" t="n">
        <v>12.88</v>
      </c>
      <c r="Y3" t="n">
        <v>0.5</v>
      </c>
      <c r="Z3" t="n">
        <v>10</v>
      </c>
      <c r="AA3" t="n">
        <v>2521.222706200965</v>
      </c>
      <c r="AB3" t="n">
        <v>3449.648135120043</v>
      </c>
      <c r="AC3" t="n">
        <v>3120.418558715621</v>
      </c>
      <c r="AD3" t="n">
        <v>2521222.706200965</v>
      </c>
      <c r="AE3" t="n">
        <v>3449648.135120043</v>
      </c>
      <c r="AF3" t="n">
        <v>1.612009189951407e-06</v>
      </c>
      <c r="AG3" t="n">
        <v>25.28645833333333</v>
      </c>
      <c r="AH3" t="n">
        <v>3120418.558715621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0.9228</v>
      </c>
      <c r="E4" t="n">
        <v>108.37</v>
      </c>
      <c r="F4" t="n">
        <v>101.73</v>
      </c>
      <c r="G4" t="n">
        <v>29.49</v>
      </c>
      <c r="H4" t="n">
        <v>0.48</v>
      </c>
      <c r="I4" t="n">
        <v>207</v>
      </c>
      <c r="J4" t="n">
        <v>109.96</v>
      </c>
      <c r="K4" t="n">
        <v>41.65</v>
      </c>
      <c r="L4" t="n">
        <v>3</v>
      </c>
      <c r="M4" t="n">
        <v>205</v>
      </c>
      <c r="N4" t="n">
        <v>15.31</v>
      </c>
      <c r="O4" t="n">
        <v>13795.21</v>
      </c>
      <c r="P4" t="n">
        <v>860.65</v>
      </c>
      <c r="Q4" t="n">
        <v>5192.66</v>
      </c>
      <c r="R4" t="n">
        <v>426.67</v>
      </c>
      <c r="S4" t="n">
        <v>162.12</v>
      </c>
      <c r="T4" t="n">
        <v>128184.3</v>
      </c>
      <c r="U4" t="n">
        <v>0.38</v>
      </c>
      <c r="V4" t="n">
        <v>0.86</v>
      </c>
      <c r="W4" t="n">
        <v>13.89</v>
      </c>
      <c r="X4" t="n">
        <v>7.75</v>
      </c>
      <c r="Y4" t="n">
        <v>0.5</v>
      </c>
      <c r="Z4" t="n">
        <v>10</v>
      </c>
      <c r="AA4" t="n">
        <v>2180.646913896484</v>
      </c>
      <c r="AB4" t="n">
        <v>2983.657310945318</v>
      </c>
      <c r="AC4" t="n">
        <v>2698.901244778033</v>
      </c>
      <c r="AD4" t="n">
        <v>2180646.913896484</v>
      </c>
      <c r="AE4" t="n">
        <v>2983657.310945318</v>
      </c>
      <c r="AF4" t="n">
        <v>1.733351293972453e-06</v>
      </c>
      <c r="AG4" t="n">
        <v>23.51779513888889</v>
      </c>
      <c r="AH4" t="n">
        <v>2698901.244778033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0.9568</v>
      </c>
      <c r="E5" t="n">
        <v>104.51</v>
      </c>
      <c r="F5" t="n">
        <v>99.3</v>
      </c>
      <c r="G5" t="n">
        <v>41.66</v>
      </c>
      <c r="H5" t="n">
        <v>0.63</v>
      </c>
      <c r="I5" t="n">
        <v>143</v>
      </c>
      <c r="J5" t="n">
        <v>111.23</v>
      </c>
      <c r="K5" t="n">
        <v>41.65</v>
      </c>
      <c r="L5" t="n">
        <v>4</v>
      </c>
      <c r="M5" t="n">
        <v>141</v>
      </c>
      <c r="N5" t="n">
        <v>15.58</v>
      </c>
      <c r="O5" t="n">
        <v>13952.52</v>
      </c>
      <c r="P5" t="n">
        <v>791.21</v>
      </c>
      <c r="Q5" t="n">
        <v>5192.62</v>
      </c>
      <c r="R5" t="n">
        <v>346.41</v>
      </c>
      <c r="S5" t="n">
        <v>162.12</v>
      </c>
      <c r="T5" t="n">
        <v>88371.46000000001</v>
      </c>
      <c r="U5" t="n">
        <v>0.47</v>
      </c>
      <c r="V5" t="n">
        <v>0.88</v>
      </c>
      <c r="W5" t="n">
        <v>13.76</v>
      </c>
      <c r="X5" t="n">
        <v>5.31</v>
      </c>
      <c r="Y5" t="n">
        <v>0.5</v>
      </c>
      <c r="Z5" t="n">
        <v>10</v>
      </c>
      <c r="AA5" t="n">
        <v>1993.976946939639</v>
      </c>
      <c r="AB5" t="n">
        <v>2728.247226857238</v>
      </c>
      <c r="AC5" t="n">
        <v>2467.867140645015</v>
      </c>
      <c r="AD5" t="n">
        <v>1993976.946939639</v>
      </c>
      <c r="AE5" t="n">
        <v>2728247.226857238</v>
      </c>
      <c r="AF5" t="n">
        <v>1.797215559246687e-06</v>
      </c>
      <c r="AG5" t="n">
        <v>22.68012152777778</v>
      </c>
      <c r="AH5" t="n">
        <v>2467867.140645016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0.9754</v>
      </c>
      <c r="E6" t="n">
        <v>102.52</v>
      </c>
      <c r="F6" t="n">
        <v>98.06</v>
      </c>
      <c r="G6" t="n">
        <v>53.98</v>
      </c>
      <c r="H6" t="n">
        <v>0.78</v>
      </c>
      <c r="I6" t="n">
        <v>109</v>
      </c>
      <c r="J6" t="n">
        <v>112.51</v>
      </c>
      <c r="K6" t="n">
        <v>41.65</v>
      </c>
      <c r="L6" t="n">
        <v>5</v>
      </c>
      <c r="M6" t="n">
        <v>59</v>
      </c>
      <c r="N6" t="n">
        <v>15.86</v>
      </c>
      <c r="O6" t="n">
        <v>14110.24</v>
      </c>
      <c r="P6" t="n">
        <v>735.86</v>
      </c>
      <c r="Q6" t="n">
        <v>5192.78</v>
      </c>
      <c r="R6" t="n">
        <v>302.42</v>
      </c>
      <c r="S6" t="n">
        <v>162.12</v>
      </c>
      <c r="T6" t="n">
        <v>66547.42</v>
      </c>
      <c r="U6" t="n">
        <v>0.54</v>
      </c>
      <c r="V6" t="n">
        <v>0.89</v>
      </c>
      <c r="W6" t="n">
        <v>13.78</v>
      </c>
      <c r="X6" t="n">
        <v>4.07</v>
      </c>
      <c r="Y6" t="n">
        <v>0.5</v>
      </c>
      <c r="Z6" t="n">
        <v>10</v>
      </c>
      <c r="AA6" t="n">
        <v>1869.124992504551</v>
      </c>
      <c r="AB6" t="n">
        <v>2557.419274719663</v>
      </c>
      <c r="AC6" t="n">
        <v>2313.342768500914</v>
      </c>
      <c r="AD6" t="n">
        <v>1869124.992504551</v>
      </c>
      <c r="AE6" t="n">
        <v>2557419.274719663</v>
      </c>
      <c r="AF6" t="n">
        <v>1.83215306907318e-06</v>
      </c>
      <c r="AG6" t="n">
        <v>22.24826388888889</v>
      </c>
      <c r="AH6" t="n">
        <v>2313342.768500914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0.9772999999999999</v>
      </c>
      <c r="E7" t="n">
        <v>102.32</v>
      </c>
      <c r="F7" t="n">
        <v>97.95</v>
      </c>
      <c r="G7" t="n">
        <v>55.97</v>
      </c>
      <c r="H7" t="n">
        <v>0.93</v>
      </c>
      <c r="I7" t="n">
        <v>105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734.8200000000001</v>
      </c>
      <c r="Q7" t="n">
        <v>5192.78</v>
      </c>
      <c r="R7" t="n">
        <v>296.84</v>
      </c>
      <c r="S7" t="n">
        <v>162.12</v>
      </c>
      <c r="T7" t="n">
        <v>63781.04</v>
      </c>
      <c r="U7" t="n">
        <v>0.55</v>
      </c>
      <c r="V7" t="n">
        <v>0.89</v>
      </c>
      <c r="W7" t="n">
        <v>13.83</v>
      </c>
      <c r="X7" t="n">
        <v>3.96</v>
      </c>
      <c r="Y7" t="n">
        <v>0.5</v>
      </c>
      <c r="Z7" t="n">
        <v>10</v>
      </c>
      <c r="AA7" t="n">
        <v>1864.099318595158</v>
      </c>
      <c r="AB7" t="n">
        <v>2550.542925959747</v>
      </c>
      <c r="AC7" t="n">
        <v>2307.122688815627</v>
      </c>
      <c r="AD7" t="n">
        <v>1864099.318595158</v>
      </c>
      <c r="AE7" t="n">
        <v>2550542.925959747</v>
      </c>
      <c r="AF7" t="n">
        <v>1.835721954485563e-06</v>
      </c>
      <c r="AG7" t="n">
        <v>22.20486111111111</v>
      </c>
      <c r="AH7" t="n">
        <v>2307122.688815627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0.8257</v>
      </c>
      <c r="E2" t="n">
        <v>121.11</v>
      </c>
      <c r="F2" t="n">
        <v>112.54</v>
      </c>
      <c r="G2" t="n">
        <v>13.84</v>
      </c>
      <c r="H2" t="n">
        <v>0.28</v>
      </c>
      <c r="I2" t="n">
        <v>488</v>
      </c>
      <c r="J2" t="n">
        <v>61.76</v>
      </c>
      <c r="K2" t="n">
        <v>28.92</v>
      </c>
      <c r="L2" t="n">
        <v>1</v>
      </c>
      <c r="M2" t="n">
        <v>486</v>
      </c>
      <c r="N2" t="n">
        <v>6.84</v>
      </c>
      <c r="O2" t="n">
        <v>7851.41</v>
      </c>
      <c r="P2" t="n">
        <v>675.13</v>
      </c>
      <c r="Q2" t="n">
        <v>5192.96</v>
      </c>
      <c r="R2" t="n">
        <v>787.03</v>
      </c>
      <c r="S2" t="n">
        <v>162.12</v>
      </c>
      <c r="T2" t="n">
        <v>306958.66</v>
      </c>
      <c r="U2" t="n">
        <v>0.21</v>
      </c>
      <c r="V2" t="n">
        <v>0.78</v>
      </c>
      <c r="W2" t="n">
        <v>14.37</v>
      </c>
      <c r="X2" t="n">
        <v>18.55</v>
      </c>
      <c r="Y2" t="n">
        <v>0.5</v>
      </c>
      <c r="Z2" t="n">
        <v>10</v>
      </c>
      <c r="AA2" t="n">
        <v>1997.650302022389</v>
      </c>
      <c r="AB2" t="n">
        <v>2733.273273338446</v>
      </c>
      <c r="AC2" t="n">
        <v>2472.413508304157</v>
      </c>
      <c r="AD2" t="n">
        <v>1997650.302022389</v>
      </c>
      <c r="AE2" t="n">
        <v>2733273.273338446</v>
      </c>
      <c r="AF2" t="n">
        <v>1.811213620740218e-06</v>
      </c>
      <c r="AG2" t="n">
        <v>26.28255208333333</v>
      </c>
      <c r="AH2" t="n">
        <v>2472413.508304157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0.9364</v>
      </c>
      <c r="E3" t="n">
        <v>106.79</v>
      </c>
      <c r="F3" t="n">
        <v>102.05</v>
      </c>
      <c r="G3" t="n">
        <v>28.88</v>
      </c>
      <c r="H3" t="n">
        <v>0.55</v>
      </c>
      <c r="I3" t="n">
        <v>212</v>
      </c>
      <c r="J3" t="n">
        <v>62.92</v>
      </c>
      <c r="K3" t="n">
        <v>28.92</v>
      </c>
      <c r="L3" t="n">
        <v>2</v>
      </c>
      <c r="M3" t="n">
        <v>42</v>
      </c>
      <c r="N3" t="n">
        <v>7</v>
      </c>
      <c r="O3" t="n">
        <v>7994.37</v>
      </c>
      <c r="P3" t="n">
        <v>541.2</v>
      </c>
      <c r="Q3" t="n">
        <v>5192.91</v>
      </c>
      <c r="R3" t="n">
        <v>430.65</v>
      </c>
      <c r="S3" t="n">
        <v>162.12</v>
      </c>
      <c r="T3" t="n">
        <v>130148.7</v>
      </c>
      <c r="U3" t="n">
        <v>0.38</v>
      </c>
      <c r="V3" t="n">
        <v>0.86</v>
      </c>
      <c r="W3" t="n">
        <v>14.1</v>
      </c>
      <c r="X3" t="n">
        <v>8.06</v>
      </c>
      <c r="Y3" t="n">
        <v>0.5</v>
      </c>
      <c r="Z3" t="n">
        <v>10</v>
      </c>
      <c r="AA3" t="n">
        <v>1529.895160241147</v>
      </c>
      <c r="AB3" t="n">
        <v>2093.270052452905</v>
      </c>
      <c r="AC3" t="n">
        <v>1893.491296569769</v>
      </c>
      <c r="AD3" t="n">
        <v>1529895.160241147</v>
      </c>
      <c r="AE3" t="n">
        <v>2093270.052452904</v>
      </c>
      <c r="AF3" t="n">
        <v>2.054039523387599e-06</v>
      </c>
      <c r="AG3" t="n">
        <v>23.17491319444444</v>
      </c>
      <c r="AH3" t="n">
        <v>1893491.296569769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0.9376</v>
      </c>
      <c r="E4" t="n">
        <v>106.66</v>
      </c>
      <c r="F4" t="n">
        <v>101.96</v>
      </c>
      <c r="G4" t="n">
        <v>29.27</v>
      </c>
      <c r="H4" t="n">
        <v>0.8100000000000001</v>
      </c>
      <c r="I4" t="n">
        <v>209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547.73</v>
      </c>
      <c r="Q4" t="n">
        <v>5192.86</v>
      </c>
      <c r="R4" t="n">
        <v>425.45</v>
      </c>
      <c r="S4" t="n">
        <v>162.12</v>
      </c>
      <c r="T4" t="n">
        <v>127563.81</v>
      </c>
      <c r="U4" t="n">
        <v>0.38</v>
      </c>
      <c r="V4" t="n">
        <v>0.86</v>
      </c>
      <c r="W4" t="n">
        <v>14.15</v>
      </c>
      <c r="X4" t="n">
        <v>7.97</v>
      </c>
      <c r="Y4" t="n">
        <v>0.5</v>
      </c>
      <c r="Z4" t="n">
        <v>10</v>
      </c>
      <c r="AA4" t="n">
        <v>1537.44931783878</v>
      </c>
      <c r="AB4" t="n">
        <v>2103.605984143898</v>
      </c>
      <c r="AC4" t="n">
        <v>1902.840781446746</v>
      </c>
      <c r="AD4" t="n">
        <v>1537449.31783878</v>
      </c>
      <c r="AE4" t="n">
        <v>2103605.984143898</v>
      </c>
      <c r="AF4" t="n">
        <v>2.056671782494888e-06</v>
      </c>
      <c r="AG4" t="n">
        <v>23.14670138888889</v>
      </c>
      <c r="AH4" t="n">
        <v>1902840.781446746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0.5103</v>
      </c>
      <c r="E2" t="n">
        <v>195.97</v>
      </c>
      <c r="F2" t="n">
        <v>147.57</v>
      </c>
      <c r="G2" t="n">
        <v>6.52</v>
      </c>
      <c r="H2" t="n">
        <v>0.11</v>
      </c>
      <c r="I2" t="n">
        <v>1358</v>
      </c>
      <c r="J2" t="n">
        <v>167.88</v>
      </c>
      <c r="K2" t="n">
        <v>51.39</v>
      </c>
      <c r="L2" t="n">
        <v>1</v>
      </c>
      <c r="M2" t="n">
        <v>1356</v>
      </c>
      <c r="N2" t="n">
        <v>30.49</v>
      </c>
      <c r="O2" t="n">
        <v>20939.59</v>
      </c>
      <c r="P2" t="n">
        <v>1863.49</v>
      </c>
      <c r="Q2" t="n">
        <v>5194.4</v>
      </c>
      <c r="R2" t="n">
        <v>1961.98</v>
      </c>
      <c r="S2" t="n">
        <v>162.12</v>
      </c>
      <c r="T2" t="n">
        <v>890083.24</v>
      </c>
      <c r="U2" t="n">
        <v>0.08</v>
      </c>
      <c r="V2" t="n">
        <v>0.59</v>
      </c>
      <c r="W2" t="n">
        <v>15.78</v>
      </c>
      <c r="X2" t="n">
        <v>53.56</v>
      </c>
      <c r="Y2" t="n">
        <v>0.5</v>
      </c>
      <c r="Z2" t="n">
        <v>10</v>
      </c>
      <c r="AA2" t="n">
        <v>7475.025618118516</v>
      </c>
      <c r="AB2" t="n">
        <v>10227.65982556627</v>
      </c>
      <c r="AC2" t="n">
        <v>9251.546326424559</v>
      </c>
      <c r="AD2" t="n">
        <v>7475025.618118516</v>
      </c>
      <c r="AE2" t="n">
        <v>10227659.82556627</v>
      </c>
      <c r="AF2" t="n">
        <v>8.403692801822519e-07</v>
      </c>
      <c r="AG2" t="n">
        <v>42.52821180555556</v>
      </c>
      <c r="AH2" t="n">
        <v>9251546.32642456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0.7527</v>
      </c>
      <c r="E3" t="n">
        <v>132.85</v>
      </c>
      <c r="F3" t="n">
        <v>113.26</v>
      </c>
      <c r="G3" t="n">
        <v>13.38</v>
      </c>
      <c r="H3" t="n">
        <v>0.21</v>
      </c>
      <c r="I3" t="n">
        <v>508</v>
      </c>
      <c r="J3" t="n">
        <v>169.33</v>
      </c>
      <c r="K3" t="n">
        <v>51.39</v>
      </c>
      <c r="L3" t="n">
        <v>2</v>
      </c>
      <c r="M3" t="n">
        <v>506</v>
      </c>
      <c r="N3" t="n">
        <v>30.94</v>
      </c>
      <c r="O3" t="n">
        <v>21118.46</v>
      </c>
      <c r="P3" t="n">
        <v>1404.88</v>
      </c>
      <c r="Q3" t="n">
        <v>5193.34</v>
      </c>
      <c r="R3" t="n">
        <v>811.85</v>
      </c>
      <c r="S3" t="n">
        <v>162.12</v>
      </c>
      <c r="T3" t="n">
        <v>319269.04</v>
      </c>
      <c r="U3" t="n">
        <v>0.2</v>
      </c>
      <c r="V3" t="n">
        <v>0.77</v>
      </c>
      <c r="W3" t="n">
        <v>14.39</v>
      </c>
      <c r="X3" t="n">
        <v>19.27</v>
      </c>
      <c r="Y3" t="n">
        <v>0.5</v>
      </c>
      <c r="Z3" t="n">
        <v>10</v>
      </c>
      <c r="AA3" t="n">
        <v>3948.487779251649</v>
      </c>
      <c r="AB3" t="n">
        <v>5402.49517455917</v>
      </c>
      <c r="AC3" t="n">
        <v>4886.888617548639</v>
      </c>
      <c r="AD3" t="n">
        <v>3948487.77925165</v>
      </c>
      <c r="AE3" t="n">
        <v>5402495.174559169</v>
      </c>
      <c r="AF3" t="n">
        <v>1.239557039375232e-06</v>
      </c>
      <c r="AG3" t="n">
        <v>28.83029513888889</v>
      </c>
      <c r="AH3" t="n">
        <v>4886888.617548639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0.8444</v>
      </c>
      <c r="E4" t="n">
        <v>118.43</v>
      </c>
      <c r="F4" t="n">
        <v>105.58</v>
      </c>
      <c r="G4" t="n">
        <v>20.5</v>
      </c>
      <c r="H4" t="n">
        <v>0.31</v>
      </c>
      <c r="I4" t="n">
        <v>309</v>
      </c>
      <c r="J4" t="n">
        <v>170.79</v>
      </c>
      <c r="K4" t="n">
        <v>51.39</v>
      </c>
      <c r="L4" t="n">
        <v>3</v>
      </c>
      <c r="M4" t="n">
        <v>307</v>
      </c>
      <c r="N4" t="n">
        <v>31.4</v>
      </c>
      <c r="O4" t="n">
        <v>21297.94</v>
      </c>
      <c r="P4" t="n">
        <v>1284.83</v>
      </c>
      <c r="Q4" t="n">
        <v>5192.87</v>
      </c>
      <c r="R4" t="n">
        <v>555.4400000000001</v>
      </c>
      <c r="S4" t="n">
        <v>162.12</v>
      </c>
      <c r="T4" t="n">
        <v>192060.51</v>
      </c>
      <c r="U4" t="n">
        <v>0.29</v>
      </c>
      <c r="V4" t="n">
        <v>0.83</v>
      </c>
      <c r="W4" t="n">
        <v>14.04</v>
      </c>
      <c r="X4" t="n">
        <v>11.59</v>
      </c>
      <c r="Y4" t="n">
        <v>0.5</v>
      </c>
      <c r="Z4" t="n">
        <v>10</v>
      </c>
      <c r="AA4" t="n">
        <v>3266.375819474813</v>
      </c>
      <c r="AB4" t="n">
        <v>4469.199498536617</v>
      </c>
      <c r="AC4" t="n">
        <v>4042.665370957006</v>
      </c>
      <c r="AD4" t="n">
        <v>3266375.819474814</v>
      </c>
      <c r="AE4" t="n">
        <v>4469199.498536617</v>
      </c>
      <c r="AF4" t="n">
        <v>1.390569900423072e-06</v>
      </c>
      <c r="AG4" t="n">
        <v>25.70095486111111</v>
      </c>
      <c r="AH4" t="n">
        <v>4042665.370957006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0.8928</v>
      </c>
      <c r="E5" t="n">
        <v>112</v>
      </c>
      <c r="F5" t="n">
        <v>102.17</v>
      </c>
      <c r="G5" t="n">
        <v>27.87</v>
      </c>
      <c r="H5" t="n">
        <v>0.41</v>
      </c>
      <c r="I5" t="n">
        <v>220</v>
      </c>
      <c r="J5" t="n">
        <v>172.25</v>
      </c>
      <c r="K5" t="n">
        <v>51.39</v>
      </c>
      <c r="L5" t="n">
        <v>4</v>
      </c>
      <c r="M5" t="n">
        <v>218</v>
      </c>
      <c r="N5" t="n">
        <v>31.86</v>
      </c>
      <c r="O5" t="n">
        <v>21478.05</v>
      </c>
      <c r="P5" t="n">
        <v>1218.2</v>
      </c>
      <c r="Q5" t="n">
        <v>5192.78</v>
      </c>
      <c r="R5" t="n">
        <v>442.38</v>
      </c>
      <c r="S5" t="n">
        <v>162.12</v>
      </c>
      <c r="T5" t="n">
        <v>135975.5</v>
      </c>
      <c r="U5" t="n">
        <v>0.37</v>
      </c>
      <c r="V5" t="n">
        <v>0.86</v>
      </c>
      <c r="W5" t="n">
        <v>13.88</v>
      </c>
      <c r="X5" t="n">
        <v>8.18</v>
      </c>
      <c r="Y5" t="n">
        <v>0.5</v>
      </c>
      <c r="Z5" t="n">
        <v>10</v>
      </c>
      <c r="AA5" t="n">
        <v>2964.650990509998</v>
      </c>
      <c r="AB5" t="n">
        <v>4056.366276386935</v>
      </c>
      <c r="AC5" t="n">
        <v>3669.232372114238</v>
      </c>
      <c r="AD5" t="n">
        <v>2964650.990509998</v>
      </c>
      <c r="AE5" t="n">
        <v>4056366.276386935</v>
      </c>
      <c r="AF5" t="n">
        <v>1.470275707126621e-06</v>
      </c>
      <c r="AG5" t="n">
        <v>24.30555555555556</v>
      </c>
      <c r="AH5" t="n">
        <v>3669232.372114238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0.9231</v>
      </c>
      <c r="E6" t="n">
        <v>108.34</v>
      </c>
      <c r="F6" t="n">
        <v>100.24</v>
      </c>
      <c r="G6" t="n">
        <v>35.59</v>
      </c>
      <c r="H6" t="n">
        <v>0.51</v>
      </c>
      <c r="I6" t="n">
        <v>169</v>
      </c>
      <c r="J6" t="n">
        <v>173.71</v>
      </c>
      <c r="K6" t="n">
        <v>51.39</v>
      </c>
      <c r="L6" t="n">
        <v>5</v>
      </c>
      <c r="M6" t="n">
        <v>167</v>
      </c>
      <c r="N6" t="n">
        <v>32.32</v>
      </c>
      <c r="O6" t="n">
        <v>21658.78</v>
      </c>
      <c r="P6" t="n">
        <v>1169.47</v>
      </c>
      <c r="Q6" t="n">
        <v>5192.67</v>
      </c>
      <c r="R6" t="n">
        <v>377.74</v>
      </c>
      <c r="S6" t="n">
        <v>162.12</v>
      </c>
      <c r="T6" t="n">
        <v>103908.4</v>
      </c>
      <c r="U6" t="n">
        <v>0.43</v>
      </c>
      <c r="V6" t="n">
        <v>0.87</v>
      </c>
      <c r="W6" t="n">
        <v>13.8</v>
      </c>
      <c r="X6" t="n">
        <v>6.25</v>
      </c>
      <c r="Y6" t="n">
        <v>0.5</v>
      </c>
      <c r="Z6" t="n">
        <v>10</v>
      </c>
      <c r="AA6" t="n">
        <v>2784.511004896265</v>
      </c>
      <c r="AB6" t="n">
        <v>3809.890800854933</v>
      </c>
      <c r="AC6" t="n">
        <v>3446.280170036516</v>
      </c>
      <c r="AD6" t="n">
        <v>2784511.004896265</v>
      </c>
      <c r="AE6" t="n">
        <v>3809890.800854933</v>
      </c>
      <c r="AF6" t="n">
        <v>1.520174177025743e-06</v>
      </c>
      <c r="AG6" t="n">
        <v>23.51128472222222</v>
      </c>
      <c r="AH6" t="n">
        <v>3446280.170036516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0.9434</v>
      </c>
      <c r="E7" t="n">
        <v>106</v>
      </c>
      <c r="F7" t="n">
        <v>99.02</v>
      </c>
      <c r="G7" t="n">
        <v>43.68</v>
      </c>
      <c r="H7" t="n">
        <v>0.61</v>
      </c>
      <c r="I7" t="n">
        <v>136</v>
      </c>
      <c r="J7" t="n">
        <v>175.18</v>
      </c>
      <c r="K7" t="n">
        <v>51.39</v>
      </c>
      <c r="L7" t="n">
        <v>6</v>
      </c>
      <c r="M7" t="n">
        <v>134</v>
      </c>
      <c r="N7" t="n">
        <v>32.79</v>
      </c>
      <c r="O7" t="n">
        <v>21840.16</v>
      </c>
      <c r="P7" t="n">
        <v>1129.44</v>
      </c>
      <c r="Q7" t="n">
        <v>5192.54</v>
      </c>
      <c r="R7" t="n">
        <v>336.24</v>
      </c>
      <c r="S7" t="n">
        <v>162.12</v>
      </c>
      <c r="T7" t="n">
        <v>83326.09</v>
      </c>
      <c r="U7" t="n">
        <v>0.48</v>
      </c>
      <c r="V7" t="n">
        <v>0.88</v>
      </c>
      <c r="W7" t="n">
        <v>13.77</v>
      </c>
      <c r="X7" t="n">
        <v>5.03</v>
      </c>
      <c r="Y7" t="n">
        <v>0.5</v>
      </c>
      <c r="Z7" t="n">
        <v>10</v>
      </c>
      <c r="AA7" t="n">
        <v>2656.418690068047</v>
      </c>
      <c r="AB7" t="n">
        <v>3634.629244672855</v>
      </c>
      <c r="AC7" t="n">
        <v>3287.745330795324</v>
      </c>
      <c r="AD7" t="n">
        <v>2656418.690068047</v>
      </c>
      <c r="AE7" t="n">
        <v>3634629.244672855</v>
      </c>
      <c r="AF7" t="n">
        <v>1.553604505043967e-06</v>
      </c>
      <c r="AG7" t="n">
        <v>23.00347222222222</v>
      </c>
      <c r="AH7" t="n">
        <v>3287745.330795324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0.9582000000000001</v>
      </c>
      <c r="E8" t="n">
        <v>104.36</v>
      </c>
      <c r="F8" t="n">
        <v>98.16</v>
      </c>
      <c r="G8" t="n">
        <v>52.12</v>
      </c>
      <c r="H8" t="n">
        <v>0.7</v>
      </c>
      <c r="I8" t="n">
        <v>113</v>
      </c>
      <c r="J8" t="n">
        <v>176.66</v>
      </c>
      <c r="K8" t="n">
        <v>51.39</v>
      </c>
      <c r="L8" t="n">
        <v>7</v>
      </c>
      <c r="M8" t="n">
        <v>111</v>
      </c>
      <c r="N8" t="n">
        <v>33.27</v>
      </c>
      <c r="O8" t="n">
        <v>22022.17</v>
      </c>
      <c r="P8" t="n">
        <v>1091.47</v>
      </c>
      <c r="Q8" t="n">
        <v>5192.62</v>
      </c>
      <c r="R8" t="n">
        <v>307.61</v>
      </c>
      <c r="S8" t="n">
        <v>162.12</v>
      </c>
      <c r="T8" t="n">
        <v>69125.83</v>
      </c>
      <c r="U8" t="n">
        <v>0.53</v>
      </c>
      <c r="V8" t="n">
        <v>0.89</v>
      </c>
      <c r="W8" t="n">
        <v>13.73</v>
      </c>
      <c r="X8" t="n">
        <v>4.17</v>
      </c>
      <c r="Y8" t="n">
        <v>0.5</v>
      </c>
      <c r="Z8" t="n">
        <v>10</v>
      </c>
      <c r="AA8" t="n">
        <v>2561.149977629116</v>
      </c>
      <c r="AB8" t="n">
        <v>3504.278389354939</v>
      </c>
      <c r="AC8" t="n">
        <v>3169.83497816038</v>
      </c>
      <c r="AD8" t="n">
        <v>2561149.977629116</v>
      </c>
      <c r="AE8" t="n">
        <v>3504278.389354939</v>
      </c>
      <c r="AF8" t="n">
        <v>1.577977355027697e-06</v>
      </c>
      <c r="AG8" t="n">
        <v>22.64756944444444</v>
      </c>
      <c r="AH8" t="n">
        <v>3169834.97816038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0.9693000000000001</v>
      </c>
      <c r="E9" t="n">
        <v>103.16</v>
      </c>
      <c r="F9" t="n">
        <v>97.54000000000001</v>
      </c>
      <c r="G9" t="n">
        <v>60.96</v>
      </c>
      <c r="H9" t="n">
        <v>0.8</v>
      </c>
      <c r="I9" t="n">
        <v>96</v>
      </c>
      <c r="J9" t="n">
        <v>178.14</v>
      </c>
      <c r="K9" t="n">
        <v>51.39</v>
      </c>
      <c r="L9" t="n">
        <v>8</v>
      </c>
      <c r="M9" t="n">
        <v>94</v>
      </c>
      <c r="N9" t="n">
        <v>33.75</v>
      </c>
      <c r="O9" t="n">
        <v>22204.83</v>
      </c>
      <c r="P9" t="n">
        <v>1057.28</v>
      </c>
      <c r="Q9" t="n">
        <v>5192.66</v>
      </c>
      <c r="R9" t="n">
        <v>286.98</v>
      </c>
      <c r="S9" t="n">
        <v>162.12</v>
      </c>
      <c r="T9" t="n">
        <v>58895.02</v>
      </c>
      <c r="U9" t="n">
        <v>0.5600000000000001</v>
      </c>
      <c r="V9" t="n">
        <v>0.9</v>
      </c>
      <c r="W9" t="n">
        <v>13.7</v>
      </c>
      <c r="X9" t="n">
        <v>3.55</v>
      </c>
      <c r="Y9" t="n">
        <v>0.5</v>
      </c>
      <c r="Z9" t="n">
        <v>10</v>
      </c>
      <c r="AA9" t="n">
        <v>2473.702753094824</v>
      </c>
      <c r="AB9" t="n">
        <v>3384.629238847844</v>
      </c>
      <c r="AC9" t="n">
        <v>3061.604974649049</v>
      </c>
      <c r="AD9" t="n">
        <v>2473702.753094824</v>
      </c>
      <c r="AE9" t="n">
        <v>3384629.238847844</v>
      </c>
      <c r="AF9" t="n">
        <v>1.596256992515494e-06</v>
      </c>
      <c r="AG9" t="n">
        <v>22.38715277777778</v>
      </c>
      <c r="AH9" t="n">
        <v>3061604.974649049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0.9791</v>
      </c>
      <c r="E10" t="n">
        <v>102.14</v>
      </c>
      <c r="F10" t="n">
        <v>96.98999999999999</v>
      </c>
      <c r="G10" t="n">
        <v>70.97</v>
      </c>
      <c r="H10" t="n">
        <v>0.89</v>
      </c>
      <c r="I10" t="n">
        <v>82</v>
      </c>
      <c r="J10" t="n">
        <v>179.63</v>
      </c>
      <c r="K10" t="n">
        <v>51.39</v>
      </c>
      <c r="L10" t="n">
        <v>9</v>
      </c>
      <c r="M10" t="n">
        <v>80</v>
      </c>
      <c r="N10" t="n">
        <v>34.24</v>
      </c>
      <c r="O10" t="n">
        <v>22388.15</v>
      </c>
      <c r="P10" t="n">
        <v>1018.1</v>
      </c>
      <c r="Q10" t="n">
        <v>5192.54</v>
      </c>
      <c r="R10" t="n">
        <v>269.31</v>
      </c>
      <c r="S10" t="n">
        <v>162.12</v>
      </c>
      <c r="T10" t="n">
        <v>50130.44</v>
      </c>
      <c r="U10" t="n">
        <v>0.6</v>
      </c>
      <c r="V10" t="n">
        <v>0.9</v>
      </c>
      <c r="W10" t="n">
        <v>13.66</v>
      </c>
      <c r="X10" t="n">
        <v>3</v>
      </c>
      <c r="Y10" t="n">
        <v>0.5</v>
      </c>
      <c r="Z10" t="n">
        <v>10</v>
      </c>
      <c r="AA10" t="n">
        <v>2394.422497014737</v>
      </c>
      <c r="AB10" t="n">
        <v>3276.154494881013</v>
      </c>
      <c r="AC10" t="n">
        <v>2963.482908001158</v>
      </c>
      <c r="AD10" t="n">
        <v>2394422.497014738</v>
      </c>
      <c r="AE10" t="n">
        <v>3276154.494881013</v>
      </c>
      <c r="AF10" t="n">
        <v>1.612395771558775e-06</v>
      </c>
      <c r="AG10" t="n">
        <v>22.16579861111111</v>
      </c>
      <c r="AH10" t="n">
        <v>2963482.908001158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0.9859</v>
      </c>
      <c r="E11" t="n">
        <v>101.44</v>
      </c>
      <c r="F11" t="n">
        <v>96.62</v>
      </c>
      <c r="G11" t="n">
        <v>80.52</v>
      </c>
      <c r="H11" t="n">
        <v>0.98</v>
      </c>
      <c r="I11" t="n">
        <v>72</v>
      </c>
      <c r="J11" t="n">
        <v>181.12</v>
      </c>
      <c r="K11" t="n">
        <v>51.39</v>
      </c>
      <c r="L11" t="n">
        <v>10</v>
      </c>
      <c r="M11" t="n">
        <v>66</v>
      </c>
      <c r="N11" t="n">
        <v>34.73</v>
      </c>
      <c r="O11" t="n">
        <v>22572.13</v>
      </c>
      <c r="P11" t="n">
        <v>983.8099999999999</v>
      </c>
      <c r="Q11" t="n">
        <v>5192.56</v>
      </c>
      <c r="R11" t="n">
        <v>256.52</v>
      </c>
      <c r="S11" t="n">
        <v>162.12</v>
      </c>
      <c r="T11" t="n">
        <v>43784.81</v>
      </c>
      <c r="U11" t="n">
        <v>0.63</v>
      </c>
      <c r="V11" t="n">
        <v>0.91</v>
      </c>
      <c r="W11" t="n">
        <v>13.66</v>
      </c>
      <c r="X11" t="n">
        <v>2.64</v>
      </c>
      <c r="Y11" t="n">
        <v>0.5</v>
      </c>
      <c r="Z11" t="n">
        <v>10</v>
      </c>
      <c r="AA11" t="n">
        <v>2330.610062715788</v>
      </c>
      <c r="AB11" t="n">
        <v>3188.84350706727</v>
      </c>
      <c r="AC11" t="n">
        <v>2884.504758322622</v>
      </c>
      <c r="AD11" t="n">
        <v>2330610.062715787</v>
      </c>
      <c r="AE11" t="n">
        <v>3188843.507067271</v>
      </c>
      <c r="AF11" t="n">
        <v>1.623594108037786e-06</v>
      </c>
      <c r="AG11" t="n">
        <v>22.01388888888889</v>
      </c>
      <c r="AH11" t="n">
        <v>2884504.758322622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0.9903</v>
      </c>
      <c r="E12" t="n">
        <v>100.98</v>
      </c>
      <c r="F12" t="n">
        <v>96.40000000000001</v>
      </c>
      <c r="G12" t="n">
        <v>88.98</v>
      </c>
      <c r="H12" t="n">
        <v>1.07</v>
      </c>
      <c r="I12" t="n">
        <v>65</v>
      </c>
      <c r="J12" t="n">
        <v>182.62</v>
      </c>
      <c r="K12" t="n">
        <v>51.39</v>
      </c>
      <c r="L12" t="n">
        <v>11</v>
      </c>
      <c r="M12" t="n">
        <v>34</v>
      </c>
      <c r="N12" t="n">
        <v>35.22</v>
      </c>
      <c r="O12" t="n">
        <v>22756.91</v>
      </c>
      <c r="P12" t="n">
        <v>954.7</v>
      </c>
      <c r="Q12" t="n">
        <v>5192.6</v>
      </c>
      <c r="R12" t="n">
        <v>248.27</v>
      </c>
      <c r="S12" t="n">
        <v>162.12</v>
      </c>
      <c r="T12" t="n">
        <v>39692.24</v>
      </c>
      <c r="U12" t="n">
        <v>0.65</v>
      </c>
      <c r="V12" t="n">
        <v>0.91</v>
      </c>
      <c r="W12" t="n">
        <v>13.68</v>
      </c>
      <c r="X12" t="n">
        <v>2.42</v>
      </c>
      <c r="Y12" t="n">
        <v>0.5</v>
      </c>
      <c r="Z12" t="n">
        <v>10</v>
      </c>
      <c r="AA12" t="n">
        <v>2280.230765961313</v>
      </c>
      <c r="AB12" t="n">
        <v>3119.912330670084</v>
      </c>
      <c r="AC12" t="n">
        <v>2822.152276655271</v>
      </c>
      <c r="AD12" t="n">
        <v>2280230.765961313</v>
      </c>
      <c r="AE12" t="n">
        <v>3119912.330670084</v>
      </c>
      <c r="AF12" t="n">
        <v>1.630840090465381e-06</v>
      </c>
      <c r="AG12" t="n">
        <v>21.9140625</v>
      </c>
      <c r="AH12" t="n">
        <v>2822152.276655271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0.9915</v>
      </c>
      <c r="E13" t="n">
        <v>100.86</v>
      </c>
      <c r="F13" t="n">
        <v>96.34999999999999</v>
      </c>
      <c r="G13" t="n">
        <v>91.77</v>
      </c>
      <c r="H13" t="n">
        <v>1.16</v>
      </c>
      <c r="I13" t="n">
        <v>63</v>
      </c>
      <c r="J13" t="n">
        <v>184.12</v>
      </c>
      <c r="K13" t="n">
        <v>51.39</v>
      </c>
      <c r="L13" t="n">
        <v>12</v>
      </c>
      <c r="M13" t="n">
        <v>1</v>
      </c>
      <c r="N13" t="n">
        <v>35.73</v>
      </c>
      <c r="O13" t="n">
        <v>22942.24</v>
      </c>
      <c r="P13" t="n">
        <v>949.59</v>
      </c>
      <c r="Q13" t="n">
        <v>5192.68</v>
      </c>
      <c r="R13" t="n">
        <v>245.22</v>
      </c>
      <c r="S13" t="n">
        <v>162.12</v>
      </c>
      <c r="T13" t="n">
        <v>38177.2</v>
      </c>
      <c r="U13" t="n">
        <v>0.66</v>
      </c>
      <c r="V13" t="n">
        <v>0.91</v>
      </c>
      <c r="W13" t="n">
        <v>13.72</v>
      </c>
      <c r="X13" t="n">
        <v>2.37</v>
      </c>
      <c r="Y13" t="n">
        <v>0.5</v>
      </c>
      <c r="Z13" t="n">
        <v>10</v>
      </c>
      <c r="AA13" t="n">
        <v>2270.56095481578</v>
      </c>
      <c r="AB13" t="n">
        <v>3106.681668458804</v>
      </c>
      <c r="AC13" t="n">
        <v>2810.184330276086</v>
      </c>
      <c r="AD13" t="n">
        <v>2270560.95481578</v>
      </c>
      <c r="AE13" t="n">
        <v>3106681.668458804</v>
      </c>
      <c r="AF13" t="n">
        <v>1.632816267491089e-06</v>
      </c>
      <c r="AG13" t="n">
        <v>21.88802083333333</v>
      </c>
      <c r="AH13" t="n">
        <v>2810184.330276086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0.9915</v>
      </c>
      <c r="E14" t="n">
        <v>100.86</v>
      </c>
      <c r="F14" t="n">
        <v>96.34999999999999</v>
      </c>
      <c r="G14" t="n">
        <v>91.77</v>
      </c>
      <c r="H14" t="n">
        <v>1.24</v>
      </c>
      <c r="I14" t="n">
        <v>63</v>
      </c>
      <c r="J14" t="n">
        <v>185.63</v>
      </c>
      <c r="K14" t="n">
        <v>51.39</v>
      </c>
      <c r="L14" t="n">
        <v>13</v>
      </c>
      <c r="M14" t="n">
        <v>0</v>
      </c>
      <c r="N14" t="n">
        <v>36.24</v>
      </c>
      <c r="O14" t="n">
        <v>23128.27</v>
      </c>
      <c r="P14" t="n">
        <v>956.1799999999999</v>
      </c>
      <c r="Q14" t="n">
        <v>5192.68</v>
      </c>
      <c r="R14" t="n">
        <v>245.13</v>
      </c>
      <c r="S14" t="n">
        <v>162.12</v>
      </c>
      <c r="T14" t="n">
        <v>38134.75</v>
      </c>
      <c r="U14" t="n">
        <v>0.66</v>
      </c>
      <c r="V14" t="n">
        <v>0.91</v>
      </c>
      <c r="W14" t="n">
        <v>13.72</v>
      </c>
      <c r="X14" t="n">
        <v>2.37</v>
      </c>
      <c r="Y14" t="n">
        <v>0.5</v>
      </c>
      <c r="Z14" t="n">
        <v>10</v>
      </c>
      <c r="AA14" t="n">
        <v>2279.603442701876</v>
      </c>
      <c r="AB14" t="n">
        <v>3119.053999310973</v>
      </c>
      <c r="AC14" t="n">
        <v>2821.375863236397</v>
      </c>
      <c r="AD14" t="n">
        <v>2279603.442701876</v>
      </c>
      <c r="AE14" t="n">
        <v>3119053.999310973</v>
      </c>
      <c r="AF14" t="n">
        <v>1.632816267491089e-06</v>
      </c>
      <c r="AG14" t="n">
        <v>21.88802083333333</v>
      </c>
      <c r="AH14" t="n">
        <v>2821375.863236398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0.8657</v>
      </c>
      <c r="E2" t="n">
        <v>115.51</v>
      </c>
      <c r="F2" t="n">
        <v>108.93</v>
      </c>
      <c r="G2" t="n">
        <v>16.55</v>
      </c>
      <c r="H2" t="n">
        <v>0.34</v>
      </c>
      <c r="I2" t="n">
        <v>395</v>
      </c>
      <c r="J2" t="n">
        <v>51.33</v>
      </c>
      <c r="K2" t="n">
        <v>24.83</v>
      </c>
      <c r="L2" t="n">
        <v>1</v>
      </c>
      <c r="M2" t="n">
        <v>392</v>
      </c>
      <c r="N2" t="n">
        <v>5.51</v>
      </c>
      <c r="O2" t="n">
        <v>6564.78</v>
      </c>
      <c r="P2" t="n">
        <v>546.98</v>
      </c>
      <c r="Q2" t="n">
        <v>5192.94</v>
      </c>
      <c r="R2" t="n">
        <v>666.9299999999999</v>
      </c>
      <c r="S2" t="n">
        <v>162.12</v>
      </c>
      <c r="T2" t="n">
        <v>247374.6</v>
      </c>
      <c r="U2" t="n">
        <v>0.24</v>
      </c>
      <c r="V2" t="n">
        <v>0.8</v>
      </c>
      <c r="W2" t="n">
        <v>14.21</v>
      </c>
      <c r="X2" t="n">
        <v>14.94</v>
      </c>
      <c r="Y2" t="n">
        <v>0.5</v>
      </c>
      <c r="Z2" t="n">
        <v>10</v>
      </c>
      <c r="AA2" t="n">
        <v>1637.477207779515</v>
      </c>
      <c r="AB2" t="n">
        <v>2240.468556079869</v>
      </c>
      <c r="AC2" t="n">
        <v>2026.641381604974</v>
      </c>
      <c r="AD2" t="n">
        <v>1637477.207779515</v>
      </c>
      <c r="AE2" t="n">
        <v>2240468.556079869</v>
      </c>
      <c r="AF2" t="n">
        <v>1.987964544063835e-06</v>
      </c>
      <c r="AG2" t="n">
        <v>25.06727430555556</v>
      </c>
      <c r="AH2" t="n">
        <v>2026641.381604974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0.9182</v>
      </c>
      <c r="E3" t="n">
        <v>108.91</v>
      </c>
      <c r="F3" t="n">
        <v>103.97</v>
      </c>
      <c r="G3" t="n">
        <v>23.9</v>
      </c>
      <c r="H3" t="n">
        <v>0.66</v>
      </c>
      <c r="I3" t="n">
        <v>261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491.65</v>
      </c>
      <c r="Q3" t="n">
        <v>5193.29</v>
      </c>
      <c r="R3" t="n">
        <v>489.4</v>
      </c>
      <c r="S3" t="n">
        <v>162.12</v>
      </c>
      <c r="T3" t="n">
        <v>159278.68</v>
      </c>
      <c r="U3" t="n">
        <v>0.33</v>
      </c>
      <c r="V3" t="n">
        <v>0.84</v>
      </c>
      <c r="W3" t="n">
        <v>14.32</v>
      </c>
      <c r="X3" t="n">
        <v>9.98</v>
      </c>
      <c r="Y3" t="n">
        <v>0.5</v>
      </c>
      <c r="Z3" t="n">
        <v>10</v>
      </c>
      <c r="AA3" t="n">
        <v>1444.218990708964</v>
      </c>
      <c r="AB3" t="n">
        <v>1976.044137533135</v>
      </c>
      <c r="AC3" t="n">
        <v>1787.453258442337</v>
      </c>
      <c r="AD3" t="n">
        <v>1444218.990708964</v>
      </c>
      <c r="AE3" t="n">
        <v>1976044.137533135</v>
      </c>
      <c r="AF3" t="n">
        <v>2.10852378925657e-06</v>
      </c>
      <c r="AG3" t="n">
        <v>23.63498263888889</v>
      </c>
      <c r="AH3" t="n">
        <v>1787453.258442337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0.6006</v>
      </c>
      <c r="E2" t="n">
        <v>166.51</v>
      </c>
      <c r="F2" t="n">
        <v>135.4</v>
      </c>
      <c r="G2" t="n">
        <v>7.64</v>
      </c>
      <c r="H2" t="n">
        <v>0.13</v>
      </c>
      <c r="I2" t="n">
        <v>1063</v>
      </c>
      <c r="J2" t="n">
        <v>133.21</v>
      </c>
      <c r="K2" t="n">
        <v>46.47</v>
      </c>
      <c r="L2" t="n">
        <v>1</v>
      </c>
      <c r="M2" t="n">
        <v>1061</v>
      </c>
      <c r="N2" t="n">
        <v>20.75</v>
      </c>
      <c r="O2" t="n">
        <v>16663.42</v>
      </c>
      <c r="P2" t="n">
        <v>1462.96</v>
      </c>
      <c r="Q2" t="n">
        <v>5193.76</v>
      </c>
      <c r="R2" t="n">
        <v>1552.62</v>
      </c>
      <c r="S2" t="n">
        <v>162.12</v>
      </c>
      <c r="T2" t="n">
        <v>686876.59</v>
      </c>
      <c r="U2" t="n">
        <v>0.1</v>
      </c>
      <c r="V2" t="n">
        <v>0.65</v>
      </c>
      <c r="W2" t="n">
        <v>15.32</v>
      </c>
      <c r="X2" t="n">
        <v>41.39</v>
      </c>
      <c r="Y2" t="n">
        <v>0.5</v>
      </c>
      <c r="Z2" t="n">
        <v>10</v>
      </c>
      <c r="AA2" t="n">
        <v>5145.821689374837</v>
      </c>
      <c r="AB2" t="n">
        <v>7040.740253033889</v>
      </c>
      <c r="AC2" t="n">
        <v>6368.781885025078</v>
      </c>
      <c r="AD2" t="n">
        <v>5145821.689374837</v>
      </c>
      <c r="AE2" t="n">
        <v>7040740.253033889</v>
      </c>
      <c r="AF2" t="n">
        <v>1.058530808512143e-06</v>
      </c>
      <c r="AG2" t="n">
        <v>36.13498263888889</v>
      </c>
      <c r="AH2" t="n">
        <v>6368781.885025077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0.8117</v>
      </c>
      <c r="E3" t="n">
        <v>123.2</v>
      </c>
      <c r="F3" t="n">
        <v>109.69</v>
      </c>
      <c r="G3" t="n">
        <v>15.82</v>
      </c>
      <c r="H3" t="n">
        <v>0.26</v>
      </c>
      <c r="I3" t="n">
        <v>416</v>
      </c>
      <c r="J3" t="n">
        <v>134.55</v>
      </c>
      <c r="K3" t="n">
        <v>46.47</v>
      </c>
      <c r="L3" t="n">
        <v>2</v>
      </c>
      <c r="M3" t="n">
        <v>414</v>
      </c>
      <c r="N3" t="n">
        <v>21.09</v>
      </c>
      <c r="O3" t="n">
        <v>16828.84</v>
      </c>
      <c r="P3" t="n">
        <v>1151.98</v>
      </c>
      <c r="Q3" t="n">
        <v>5193</v>
      </c>
      <c r="R3" t="n">
        <v>693.3200000000001</v>
      </c>
      <c r="S3" t="n">
        <v>162.12</v>
      </c>
      <c r="T3" t="n">
        <v>260461.85</v>
      </c>
      <c r="U3" t="n">
        <v>0.23</v>
      </c>
      <c r="V3" t="n">
        <v>0.8</v>
      </c>
      <c r="W3" t="n">
        <v>14.21</v>
      </c>
      <c r="X3" t="n">
        <v>15.7</v>
      </c>
      <c r="Y3" t="n">
        <v>0.5</v>
      </c>
      <c r="Z3" t="n">
        <v>10</v>
      </c>
      <c r="AA3" t="n">
        <v>3108.711079308258</v>
      </c>
      <c r="AB3" t="n">
        <v>4253.475645363295</v>
      </c>
      <c r="AC3" t="n">
        <v>3847.529899560225</v>
      </c>
      <c r="AD3" t="n">
        <v>3108711.079308258</v>
      </c>
      <c r="AE3" t="n">
        <v>4253475.645363295</v>
      </c>
      <c r="AF3" t="n">
        <v>1.430585176938573e-06</v>
      </c>
      <c r="AG3" t="n">
        <v>26.73611111111111</v>
      </c>
      <c r="AH3" t="n">
        <v>3847529.899560225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0.8889</v>
      </c>
      <c r="E4" t="n">
        <v>112.5</v>
      </c>
      <c r="F4" t="n">
        <v>103.44</v>
      </c>
      <c r="G4" t="n">
        <v>24.53</v>
      </c>
      <c r="H4" t="n">
        <v>0.39</v>
      </c>
      <c r="I4" t="n">
        <v>253</v>
      </c>
      <c r="J4" t="n">
        <v>135.9</v>
      </c>
      <c r="K4" t="n">
        <v>46.47</v>
      </c>
      <c r="L4" t="n">
        <v>3</v>
      </c>
      <c r="M4" t="n">
        <v>251</v>
      </c>
      <c r="N4" t="n">
        <v>21.43</v>
      </c>
      <c r="O4" t="n">
        <v>16994.64</v>
      </c>
      <c r="P4" t="n">
        <v>1052.89</v>
      </c>
      <c r="Q4" t="n">
        <v>5192.63</v>
      </c>
      <c r="R4" t="n">
        <v>484.3</v>
      </c>
      <c r="S4" t="n">
        <v>162.12</v>
      </c>
      <c r="T4" t="n">
        <v>156768.24</v>
      </c>
      <c r="U4" t="n">
        <v>0.33</v>
      </c>
      <c r="V4" t="n">
        <v>0.85</v>
      </c>
      <c r="W4" t="n">
        <v>13.94</v>
      </c>
      <c r="X4" t="n">
        <v>9.449999999999999</v>
      </c>
      <c r="Y4" t="n">
        <v>0.5</v>
      </c>
      <c r="Z4" t="n">
        <v>10</v>
      </c>
      <c r="AA4" t="n">
        <v>2642.743338207285</v>
      </c>
      <c r="AB4" t="n">
        <v>3615.918024943014</v>
      </c>
      <c r="AC4" t="n">
        <v>3270.819883615138</v>
      </c>
      <c r="AD4" t="n">
        <v>2642743.338207285</v>
      </c>
      <c r="AE4" t="n">
        <v>3615918.024943014</v>
      </c>
      <c r="AF4" t="n">
        <v>1.566646746064676e-06</v>
      </c>
      <c r="AG4" t="n">
        <v>24.4140625</v>
      </c>
      <c r="AH4" t="n">
        <v>3270819.883615138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0.9285</v>
      </c>
      <c r="E5" t="n">
        <v>107.71</v>
      </c>
      <c r="F5" t="n">
        <v>100.65</v>
      </c>
      <c r="G5" t="n">
        <v>33.74</v>
      </c>
      <c r="H5" t="n">
        <v>0.52</v>
      </c>
      <c r="I5" t="n">
        <v>179</v>
      </c>
      <c r="J5" t="n">
        <v>137.25</v>
      </c>
      <c r="K5" t="n">
        <v>46.47</v>
      </c>
      <c r="L5" t="n">
        <v>4</v>
      </c>
      <c r="M5" t="n">
        <v>177</v>
      </c>
      <c r="N5" t="n">
        <v>21.78</v>
      </c>
      <c r="O5" t="n">
        <v>17160.92</v>
      </c>
      <c r="P5" t="n">
        <v>991.0599999999999</v>
      </c>
      <c r="Q5" t="n">
        <v>5192.8</v>
      </c>
      <c r="R5" t="n">
        <v>390.72</v>
      </c>
      <c r="S5" t="n">
        <v>162.12</v>
      </c>
      <c r="T5" t="n">
        <v>110349.57</v>
      </c>
      <c r="U5" t="n">
        <v>0.41</v>
      </c>
      <c r="V5" t="n">
        <v>0.87</v>
      </c>
      <c r="W5" t="n">
        <v>13.84</v>
      </c>
      <c r="X5" t="n">
        <v>6.67</v>
      </c>
      <c r="Y5" t="n">
        <v>0.5</v>
      </c>
      <c r="Z5" t="n">
        <v>10</v>
      </c>
      <c r="AA5" t="n">
        <v>2427.925126775142</v>
      </c>
      <c r="AB5" t="n">
        <v>3321.994270950911</v>
      </c>
      <c r="AC5" t="n">
        <v>3004.947800179472</v>
      </c>
      <c r="AD5" t="n">
        <v>2427925.126775141</v>
      </c>
      <c r="AE5" t="n">
        <v>3321994.270950911</v>
      </c>
      <c r="AF5" t="n">
        <v>1.636439986186356e-06</v>
      </c>
      <c r="AG5" t="n">
        <v>23.37456597222222</v>
      </c>
      <c r="AH5" t="n">
        <v>3004947.800179472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0.9530999999999999</v>
      </c>
      <c r="E6" t="n">
        <v>104.92</v>
      </c>
      <c r="F6" t="n">
        <v>99.04000000000001</v>
      </c>
      <c r="G6" t="n">
        <v>43.69</v>
      </c>
      <c r="H6" t="n">
        <v>0.64</v>
      </c>
      <c r="I6" t="n">
        <v>136</v>
      </c>
      <c r="J6" t="n">
        <v>138.6</v>
      </c>
      <c r="K6" t="n">
        <v>46.47</v>
      </c>
      <c r="L6" t="n">
        <v>5</v>
      </c>
      <c r="M6" t="n">
        <v>134</v>
      </c>
      <c r="N6" t="n">
        <v>22.13</v>
      </c>
      <c r="O6" t="n">
        <v>17327.69</v>
      </c>
      <c r="P6" t="n">
        <v>937.63</v>
      </c>
      <c r="Q6" t="n">
        <v>5192.61</v>
      </c>
      <c r="R6" t="n">
        <v>337.19</v>
      </c>
      <c r="S6" t="n">
        <v>162.12</v>
      </c>
      <c r="T6" t="n">
        <v>83798.64</v>
      </c>
      <c r="U6" t="n">
        <v>0.48</v>
      </c>
      <c r="V6" t="n">
        <v>0.88</v>
      </c>
      <c r="W6" t="n">
        <v>13.76</v>
      </c>
      <c r="X6" t="n">
        <v>5.05</v>
      </c>
      <c r="Y6" t="n">
        <v>0.5</v>
      </c>
      <c r="Z6" t="n">
        <v>10</v>
      </c>
      <c r="AA6" t="n">
        <v>2278.73447220019</v>
      </c>
      <c r="AB6" t="n">
        <v>3117.865035534293</v>
      </c>
      <c r="AC6" t="n">
        <v>2820.300372493844</v>
      </c>
      <c r="AD6" t="n">
        <v>2278734.47220019</v>
      </c>
      <c r="AE6" t="n">
        <v>3117865.035534293</v>
      </c>
      <c r="AF6" t="n">
        <v>1.679796392928611e-06</v>
      </c>
      <c r="AG6" t="n">
        <v>22.76909722222222</v>
      </c>
      <c r="AH6" t="n">
        <v>2820300.372493844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0.9701</v>
      </c>
      <c r="E7" t="n">
        <v>103.08</v>
      </c>
      <c r="F7" t="n">
        <v>97.95999999999999</v>
      </c>
      <c r="G7" t="n">
        <v>54.42</v>
      </c>
      <c r="H7" t="n">
        <v>0.76</v>
      </c>
      <c r="I7" t="n">
        <v>108</v>
      </c>
      <c r="J7" t="n">
        <v>139.95</v>
      </c>
      <c r="K7" t="n">
        <v>46.47</v>
      </c>
      <c r="L7" t="n">
        <v>6</v>
      </c>
      <c r="M7" t="n">
        <v>106</v>
      </c>
      <c r="N7" t="n">
        <v>22.49</v>
      </c>
      <c r="O7" t="n">
        <v>17494.97</v>
      </c>
      <c r="P7" t="n">
        <v>888.99</v>
      </c>
      <c r="Q7" t="n">
        <v>5192.6</v>
      </c>
      <c r="R7" t="n">
        <v>301.25</v>
      </c>
      <c r="S7" t="n">
        <v>162.12</v>
      </c>
      <c r="T7" t="n">
        <v>65969.84</v>
      </c>
      <c r="U7" t="n">
        <v>0.54</v>
      </c>
      <c r="V7" t="n">
        <v>0.89</v>
      </c>
      <c r="W7" t="n">
        <v>13.72</v>
      </c>
      <c r="X7" t="n">
        <v>3.98</v>
      </c>
      <c r="Y7" t="n">
        <v>0.5</v>
      </c>
      <c r="Z7" t="n">
        <v>10</v>
      </c>
      <c r="AA7" t="n">
        <v>2160.493508607323</v>
      </c>
      <c r="AB7" t="n">
        <v>2956.082532723197</v>
      </c>
      <c r="AC7" t="n">
        <v>2673.958164687986</v>
      </c>
      <c r="AD7" t="n">
        <v>2160493.508607323</v>
      </c>
      <c r="AE7" t="n">
        <v>2956082.532723197</v>
      </c>
      <c r="AF7" t="n">
        <v>1.709758137425292e-06</v>
      </c>
      <c r="AG7" t="n">
        <v>22.36979166666667</v>
      </c>
      <c r="AH7" t="n">
        <v>2673958.164687986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0.9821</v>
      </c>
      <c r="E8" t="n">
        <v>101.82</v>
      </c>
      <c r="F8" t="n">
        <v>97.23999999999999</v>
      </c>
      <c r="G8" t="n">
        <v>66.3</v>
      </c>
      <c r="H8" t="n">
        <v>0.88</v>
      </c>
      <c r="I8" t="n">
        <v>88</v>
      </c>
      <c r="J8" t="n">
        <v>141.31</v>
      </c>
      <c r="K8" t="n">
        <v>46.47</v>
      </c>
      <c r="L8" t="n">
        <v>7</v>
      </c>
      <c r="M8" t="n">
        <v>73</v>
      </c>
      <c r="N8" t="n">
        <v>22.85</v>
      </c>
      <c r="O8" t="n">
        <v>17662.75</v>
      </c>
      <c r="P8" t="n">
        <v>839.91</v>
      </c>
      <c r="Q8" t="n">
        <v>5192.59</v>
      </c>
      <c r="R8" t="n">
        <v>277.01</v>
      </c>
      <c r="S8" t="n">
        <v>162.12</v>
      </c>
      <c r="T8" t="n">
        <v>53950.31</v>
      </c>
      <c r="U8" t="n">
        <v>0.59</v>
      </c>
      <c r="V8" t="n">
        <v>0.9</v>
      </c>
      <c r="W8" t="n">
        <v>13.7</v>
      </c>
      <c r="X8" t="n">
        <v>3.26</v>
      </c>
      <c r="Y8" t="n">
        <v>0.5</v>
      </c>
      <c r="Z8" t="n">
        <v>10</v>
      </c>
      <c r="AA8" t="n">
        <v>2066.035993158366</v>
      </c>
      <c r="AB8" t="n">
        <v>2826.841592914456</v>
      </c>
      <c r="AC8" t="n">
        <v>2557.051798783794</v>
      </c>
      <c r="AD8" t="n">
        <v>2066035.993158366</v>
      </c>
      <c r="AE8" t="n">
        <v>2826841.592914456</v>
      </c>
      <c r="AF8" t="n">
        <v>1.730907604128831e-06</v>
      </c>
      <c r="AG8" t="n">
        <v>22.09635416666667</v>
      </c>
      <c r="AH8" t="n">
        <v>2557051.798783794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0.9853</v>
      </c>
      <c r="E9" t="n">
        <v>101.5</v>
      </c>
      <c r="F9" t="n">
        <v>97.08</v>
      </c>
      <c r="G9" t="n">
        <v>71.04000000000001</v>
      </c>
      <c r="H9" t="n">
        <v>0.99</v>
      </c>
      <c r="I9" t="n">
        <v>82</v>
      </c>
      <c r="J9" t="n">
        <v>142.68</v>
      </c>
      <c r="K9" t="n">
        <v>46.47</v>
      </c>
      <c r="L9" t="n">
        <v>8</v>
      </c>
      <c r="M9" t="n">
        <v>6</v>
      </c>
      <c r="N9" t="n">
        <v>23.21</v>
      </c>
      <c r="O9" t="n">
        <v>17831.04</v>
      </c>
      <c r="P9" t="n">
        <v>826.4299999999999</v>
      </c>
      <c r="Q9" t="n">
        <v>5192.66</v>
      </c>
      <c r="R9" t="n">
        <v>268.9</v>
      </c>
      <c r="S9" t="n">
        <v>162.12</v>
      </c>
      <c r="T9" t="n">
        <v>49922.45</v>
      </c>
      <c r="U9" t="n">
        <v>0.6</v>
      </c>
      <c r="V9" t="n">
        <v>0.9</v>
      </c>
      <c r="W9" t="n">
        <v>13.77</v>
      </c>
      <c r="X9" t="n">
        <v>3.1</v>
      </c>
      <c r="Y9" t="n">
        <v>0.5</v>
      </c>
      <c r="Z9" t="n">
        <v>10</v>
      </c>
      <c r="AA9" t="n">
        <v>2040.880125554781</v>
      </c>
      <c r="AB9" t="n">
        <v>2792.422225060679</v>
      </c>
      <c r="AC9" t="n">
        <v>2525.917367090095</v>
      </c>
      <c r="AD9" t="n">
        <v>2040880.125554781</v>
      </c>
      <c r="AE9" t="n">
        <v>2792422.225060679</v>
      </c>
      <c r="AF9" t="n">
        <v>1.736547461916442e-06</v>
      </c>
      <c r="AG9" t="n">
        <v>22.02690972222222</v>
      </c>
      <c r="AH9" t="n">
        <v>2525917.367090095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0.9859</v>
      </c>
      <c r="E10" t="n">
        <v>101.43</v>
      </c>
      <c r="F10" t="n">
        <v>97.04000000000001</v>
      </c>
      <c r="G10" t="n">
        <v>71.88</v>
      </c>
      <c r="H10" t="n">
        <v>1.11</v>
      </c>
      <c r="I10" t="n">
        <v>81</v>
      </c>
      <c r="J10" t="n">
        <v>144.05</v>
      </c>
      <c r="K10" t="n">
        <v>46.47</v>
      </c>
      <c r="L10" t="n">
        <v>9</v>
      </c>
      <c r="M10" t="n">
        <v>0</v>
      </c>
      <c r="N10" t="n">
        <v>23.58</v>
      </c>
      <c r="O10" t="n">
        <v>17999.83</v>
      </c>
      <c r="P10" t="n">
        <v>832.6</v>
      </c>
      <c r="Q10" t="n">
        <v>5192.64</v>
      </c>
      <c r="R10" t="n">
        <v>267.54</v>
      </c>
      <c r="S10" t="n">
        <v>162.12</v>
      </c>
      <c r="T10" t="n">
        <v>49250.14</v>
      </c>
      <c r="U10" t="n">
        <v>0.61</v>
      </c>
      <c r="V10" t="n">
        <v>0.9</v>
      </c>
      <c r="W10" t="n">
        <v>13.77</v>
      </c>
      <c r="X10" t="n">
        <v>3.06</v>
      </c>
      <c r="Y10" t="n">
        <v>0.5</v>
      </c>
      <c r="Z10" t="n">
        <v>10</v>
      </c>
      <c r="AA10" t="n">
        <v>2048.125737446575</v>
      </c>
      <c r="AB10" t="n">
        <v>2802.335990904868</v>
      </c>
      <c r="AC10" t="n">
        <v>2534.884977036173</v>
      </c>
      <c r="AD10" t="n">
        <v>2048125.737446575</v>
      </c>
      <c r="AE10" t="n">
        <v>2802335.990904868</v>
      </c>
      <c r="AF10" t="n">
        <v>1.737604935251619e-06</v>
      </c>
      <c r="AG10" t="n">
        <v>22.01171875</v>
      </c>
      <c r="AH10" t="n">
        <v>2534884.977036173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0.5545</v>
      </c>
      <c r="E2" t="n">
        <v>180.35</v>
      </c>
      <c r="F2" t="n">
        <v>141.22</v>
      </c>
      <c r="G2" t="n">
        <v>7.03</v>
      </c>
      <c r="H2" t="n">
        <v>0.12</v>
      </c>
      <c r="I2" t="n">
        <v>1206</v>
      </c>
      <c r="J2" t="n">
        <v>150.44</v>
      </c>
      <c r="K2" t="n">
        <v>49.1</v>
      </c>
      <c r="L2" t="n">
        <v>1</v>
      </c>
      <c r="M2" t="n">
        <v>1204</v>
      </c>
      <c r="N2" t="n">
        <v>25.34</v>
      </c>
      <c r="O2" t="n">
        <v>18787.76</v>
      </c>
      <c r="P2" t="n">
        <v>1657.22</v>
      </c>
      <c r="Q2" t="n">
        <v>5193.85</v>
      </c>
      <c r="R2" t="n">
        <v>1750.44</v>
      </c>
      <c r="S2" t="n">
        <v>162.12</v>
      </c>
      <c r="T2" t="n">
        <v>785075.3199999999</v>
      </c>
      <c r="U2" t="n">
        <v>0.09</v>
      </c>
      <c r="V2" t="n">
        <v>0.62</v>
      </c>
      <c r="W2" t="n">
        <v>15.49</v>
      </c>
      <c r="X2" t="n">
        <v>47.22</v>
      </c>
      <c r="Y2" t="n">
        <v>0.5</v>
      </c>
      <c r="Z2" t="n">
        <v>10</v>
      </c>
      <c r="AA2" t="n">
        <v>6211.90387410527</v>
      </c>
      <c r="AB2" t="n">
        <v>8499.400930408774</v>
      </c>
      <c r="AC2" t="n">
        <v>7688.230034594367</v>
      </c>
      <c r="AD2" t="n">
        <v>6211903.87410527</v>
      </c>
      <c r="AE2" t="n">
        <v>8499400.930408774</v>
      </c>
      <c r="AF2" t="n">
        <v>9.428561862884196e-07</v>
      </c>
      <c r="AG2" t="n">
        <v>39.13845486111111</v>
      </c>
      <c r="AH2" t="n">
        <v>7688230.034594366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0.7823</v>
      </c>
      <c r="E3" t="n">
        <v>127.83</v>
      </c>
      <c r="F3" t="n">
        <v>111.43</v>
      </c>
      <c r="G3" t="n">
        <v>14.47</v>
      </c>
      <c r="H3" t="n">
        <v>0.23</v>
      </c>
      <c r="I3" t="n">
        <v>462</v>
      </c>
      <c r="J3" t="n">
        <v>151.83</v>
      </c>
      <c r="K3" t="n">
        <v>49.1</v>
      </c>
      <c r="L3" t="n">
        <v>2</v>
      </c>
      <c r="M3" t="n">
        <v>460</v>
      </c>
      <c r="N3" t="n">
        <v>25.73</v>
      </c>
      <c r="O3" t="n">
        <v>18959.54</v>
      </c>
      <c r="P3" t="n">
        <v>1278.55</v>
      </c>
      <c r="Q3" t="n">
        <v>5192.99</v>
      </c>
      <c r="R3" t="n">
        <v>752.53</v>
      </c>
      <c r="S3" t="n">
        <v>162.12</v>
      </c>
      <c r="T3" t="n">
        <v>289839.06</v>
      </c>
      <c r="U3" t="n">
        <v>0.22</v>
      </c>
      <c r="V3" t="n">
        <v>0.79</v>
      </c>
      <c r="W3" t="n">
        <v>14.27</v>
      </c>
      <c r="X3" t="n">
        <v>17.44</v>
      </c>
      <c r="Y3" t="n">
        <v>0.5</v>
      </c>
      <c r="Z3" t="n">
        <v>10</v>
      </c>
      <c r="AA3" t="n">
        <v>3519.150789224644</v>
      </c>
      <c r="AB3" t="n">
        <v>4815.057363792979</v>
      </c>
      <c r="AC3" t="n">
        <v>4355.515046967849</v>
      </c>
      <c r="AD3" t="n">
        <v>3519150.789224644</v>
      </c>
      <c r="AE3" t="n">
        <v>4815057.363792979</v>
      </c>
      <c r="AF3" t="n">
        <v>1.330200891854699e-06</v>
      </c>
      <c r="AG3" t="n">
        <v>27.74088541666667</v>
      </c>
      <c r="AH3" t="n">
        <v>4355515.046967849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0.8663</v>
      </c>
      <c r="E4" t="n">
        <v>115.44</v>
      </c>
      <c r="F4" t="n">
        <v>104.54</v>
      </c>
      <c r="G4" t="n">
        <v>22.24</v>
      </c>
      <c r="H4" t="n">
        <v>0.35</v>
      </c>
      <c r="I4" t="n">
        <v>282</v>
      </c>
      <c r="J4" t="n">
        <v>153.23</v>
      </c>
      <c r="K4" t="n">
        <v>49.1</v>
      </c>
      <c r="L4" t="n">
        <v>3</v>
      </c>
      <c r="M4" t="n">
        <v>280</v>
      </c>
      <c r="N4" t="n">
        <v>26.13</v>
      </c>
      <c r="O4" t="n">
        <v>19131.85</v>
      </c>
      <c r="P4" t="n">
        <v>1171.91</v>
      </c>
      <c r="Q4" t="n">
        <v>5192.89</v>
      </c>
      <c r="R4" t="n">
        <v>521.55</v>
      </c>
      <c r="S4" t="n">
        <v>162.12</v>
      </c>
      <c r="T4" t="n">
        <v>175248.79</v>
      </c>
      <c r="U4" t="n">
        <v>0.31</v>
      </c>
      <c r="V4" t="n">
        <v>0.84</v>
      </c>
      <c r="W4" t="n">
        <v>13.98</v>
      </c>
      <c r="X4" t="n">
        <v>10.55</v>
      </c>
      <c r="Y4" t="n">
        <v>0.5</v>
      </c>
      <c r="Z4" t="n">
        <v>10</v>
      </c>
      <c r="AA4" t="n">
        <v>2954.371153203714</v>
      </c>
      <c r="AB4" t="n">
        <v>4042.300949470063</v>
      </c>
      <c r="AC4" t="n">
        <v>3656.509420257502</v>
      </c>
      <c r="AD4" t="n">
        <v>2954371.153203714</v>
      </c>
      <c r="AE4" t="n">
        <v>4042300.949470063</v>
      </c>
      <c r="AF4" t="n">
        <v>1.473032126567463e-06</v>
      </c>
      <c r="AG4" t="n">
        <v>25.05208333333333</v>
      </c>
      <c r="AH4" t="n">
        <v>3656509.420257502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0.9104</v>
      </c>
      <c r="E5" t="n">
        <v>109.84</v>
      </c>
      <c r="F5" t="n">
        <v>101.45</v>
      </c>
      <c r="G5" t="n">
        <v>30.43</v>
      </c>
      <c r="H5" t="n">
        <v>0.46</v>
      </c>
      <c r="I5" t="n">
        <v>200</v>
      </c>
      <c r="J5" t="n">
        <v>154.63</v>
      </c>
      <c r="K5" t="n">
        <v>49.1</v>
      </c>
      <c r="L5" t="n">
        <v>4</v>
      </c>
      <c r="M5" t="n">
        <v>198</v>
      </c>
      <c r="N5" t="n">
        <v>26.53</v>
      </c>
      <c r="O5" t="n">
        <v>19304.72</v>
      </c>
      <c r="P5" t="n">
        <v>1108.67</v>
      </c>
      <c r="Q5" t="n">
        <v>5192.75</v>
      </c>
      <c r="R5" t="n">
        <v>417.39</v>
      </c>
      <c r="S5" t="n">
        <v>162.12</v>
      </c>
      <c r="T5" t="n">
        <v>123578.92</v>
      </c>
      <c r="U5" t="n">
        <v>0.39</v>
      </c>
      <c r="V5" t="n">
        <v>0.86</v>
      </c>
      <c r="W5" t="n">
        <v>13.88</v>
      </c>
      <c r="X5" t="n">
        <v>7.46</v>
      </c>
      <c r="Y5" t="n">
        <v>0.5</v>
      </c>
      <c r="Z5" t="n">
        <v>10</v>
      </c>
      <c r="AA5" t="n">
        <v>2704.464756737648</v>
      </c>
      <c r="AB5" t="n">
        <v>3700.36799273307</v>
      </c>
      <c r="AC5" t="n">
        <v>3347.210065005583</v>
      </c>
      <c r="AD5" t="n">
        <v>2704464.756737648</v>
      </c>
      <c r="AE5" t="n">
        <v>3700367.992733071</v>
      </c>
      <c r="AF5" t="n">
        <v>1.548018524791663e-06</v>
      </c>
      <c r="AG5" t="n">
        <v>23.83680555555556</v>
      </c>
      <c r="AH5" t="n">
        <v>3347210.065005583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0.9378</v>
      </c>
      <c r="E6" t="n">
        <v>106.63</v>
      </c>
      <c r="F6" t="n">
        <v>99.68000000000001</v>
      </c>
      <c r="G6" t="n">
        <v>39.09</v>
      </c>
      <c r="H6" t="n">
        <v>0.57</v>
      </c>
      <c r="I6" t="n">
        <v>153</v>
      </c>
      <c r="J6" t="n">
        <v>156.03</v>
      </c>
      <c r="K6" t="n">
        <v>49.1</v>
      </c>
      <c r="L6" t="n">
        <v>5</v>
      </c>
      <c r="M6" t="n">
        <v>151</v>
      </c>
      <c r="N6" t="n">
        <v>26.94</v>
      </c>
      <c r="O6" t="n">
        <v>19478.15</v>
      </c>
      <c r="P6" t="n">
        <v>1058.96</v>
      </c>
      <c r="Q6" t="n">
        <v>5192.75</v>
      </c>
      <c r="R6" t="n">
        <v>358.18</v>
      </c>
      <c r="S6" t="n">
        <v>162.12</v>
      </c>
      <c r="T6" t="n">
        <v>94207.39999999999</v>
      </c>
      <c r="U6" t="n">
        <v>0.45</v>
      </c>
      <c r="V6" t="n">
        <v>0.88</v>
      </c>
      <c r="W6" t="n">
        <v>13.81</v>
      </c>
      <c r="X6" t="n">
        <v>5.69</v>
      </c>
      <c r="Y6" t="n">
        <v>0.5</v>
      </c>
      <c r="Z6" t="n">
        <v>10</v>
      </c>
      <c r="AA6" t="n">
        <v>2542.819922970168</v>
      </c>
      <c r="AB6" t="n">
        <v>3479.198399905626</v>
      </c>
      <c r="AC6" t="n">
        <v>3147.148587704125</v>
      </c>
      <c r="AD6" t="n">
        <v>2542819.922970168</v>
      </c>
      <c r="AE6" t="n">
        <v>3479198.399905626</v>
      </c>
      <c r="AF6" t="n">
        <v>1.594608713257493e-06</v>
      </c>
      <c r="AG6" t="n">
        <v>23.14019097222222</v>
      </c>
      <c r="AH6" t="n">
        <v>3147148.587704124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0.9564</v>
      </c>
      <c r="E7" t="n">
        <v>104.56</v>
      </c>
      <c r="F7" t="n">
        <v>98.52</v>
      </c>
      <c r="G7" t="n">
        <v>48.06</v>
      </c>
      <c r="H7" t="n">
        <v>0.67</v>
      </c>
      <c r="I7" t="n">
        <v>123</v>
      </c>
      <c r="J7" t="n">
        <v>157.44</v>
      </c>
      <c r="K7" t="n">
        <v>49.1</v>
      </c>
      <c r="L7" t="n">
        <v>6</v>
      </c>
      <c r="M7" t="n">
        <v>121</v>
      </c>
      <c r="N7" t="n">
        <v>27.35</v>
      </c>
      <c r="O7" t="n">
        <v>19652.13</v>
      </c>
      <c r="P7" t="n">
        <v>1015.57</v>
      </c>
      <c r="Q7" t="n">
        <v>5192.65</v>
      </c>
      <c r="R7" t="n">
        <v>320.6</v>
      </c>
      <c r="S7" t="n">
        <v>162.12</v>
      </c>
      <c r="T7" t="n">
        <v>75570.39</v>
      </c>
      <c r="U7" t="n">
        <v>0.51</v>
      </c>
      <c r="V7" t="n">
        <v>0.89</v>
      </c>
      <c r="W7" t="n">
        <v>13.73</v>
      </c>
      <c r="X7" t="n">
        <v>4.54</v>
      </c>
      <c r="Y7" t="n">
        <v>0.5</v>
      </c>
      <c r="Z7" t="n">
        <v>10</v>
      </c>
      <c r="AA7" t="n">
        <v>2421.371250144231</v>
      </c>
      <c r="AB7" t="n">
        <v>3313.026967807868</v>
      </c>
      <c r="AC7" t="n">
        <v>2996.836323862713</v>
      </c>
      <c r="AD7" t="n">
        <v>2421371.250144231</v>
      </c>
      <c r="AE7" t="n">
        <v>3313026.967807868</v>
      </c>
      <c r="AF7" t="n">
        <v>1.626235629515319e-06</v>
      </c>
      <c r="AG7" t="n">
        <v>22.69097222222222</v>
      </c>
      <c r="AH7" t="n">
        <v>2996836.323862713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0.9701</v>
      </c>
      <c r="E8" t="n">
        <v>103.08</v>
      </c>
      <c r="F8" t="n">
        <v>97.72</v>
      </c>
      <c r="G8" t="n">
        <v>58.05</v>
      </c>
      <c r="H8" t="n">
        <v>0.78</v>
      </c>
      <c r="I8" t="n">
        <v>101</v>
      </c>
      <c r="J8" t="n">
        <v>158.86</v>
      </c>
      <c r="K8" t="n">
        <v>49.1</v>
      </c>
      <c r="L8" t="n">
        <v>7</v>
      </c>
      <c r="M8" t="n">
        <v>99</v>
      </c>
      <c r="N8" t="n">
        <v>27.77</v>
      </c>
      <c r="O8" t="n">
        <v>19826.68</v>
      </c>
      <c r="P8" t="n">
        <v>973.7</v>
      </c>
      <c r="Q8" t="n">
        <v>5192.65</v>
      </c>
      <c r="R8" t="n">
        <v>293.39</v>
      </c>
      <c r="S8" t="n">
        <v>162.12</v>
      </c>
      <c r="T8" t="n">
        <v>62071.39</v>
      </c>
      <c r="U8" t="n">
        <v>0.55</v>
      </c>
      <c r="V8" t="n">
        <v>0.9</v>
      </c>
      <c r="W8" t="n">
        <v>13.7</v>
      </c>
      <c r="X8" t="n">
        <v>3.74</v>
      </c>
      <c r="Y8" t="n">
        <v>0.5</v>
      </c>
      <c r="Z8" t="n">
        <v>10</v>
      </c>
      <c r="AA8" t="n">
        <v>2318.455667062176</v>
      </c>
      <c r="AB8" t="n">
        <v>3172.213326719905</v>
      </c>
      <c r="AC8" t="n">
        <v>2869.461739047004</v>
      </c>
      <c r="AD8" t="n">
        <v>2318455.667062175</v>
      </c>
      <c r="AE8" t="n">
        <v>3172213.326719905</v>
      </c>
      <c r="AF8" t="n">
        <v>1.649530723748234e-06</v>
      </c>
      <c r="AG8" t="n">
        <v>22.36979166666667</v>
      </c>
      <c r="AH8" t="n">
        <v>2869461.739047004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0.9804</v>
      </c>
      <c r="E9" t="n">
        <v>102</v>
      </c>
      <c r="F9" t="n">
        <v>97.13</v>
      </c>
      <c r="G9" t="n">
        <v>68.56</v>
      </c>
      <c r="H9" t="n">
        <v>0.88</v>
      </c>
      <c r="I9" t="n">
        <v>85</v>
      </c>
      <c r="J9" t="n">
        <v>160.28</v>
      </c>
      <c r="K9" t="n">
        <v>49.1</v>
      </c>
      <c r="L9" t="n">
        <v>8</v>
      </c>
      <c r="M9" t="n">
        <v>80</v>
      </c>
      <c r="N9" t="n">
        <v>28.19</v>
      </c>
      <c r="O9" t="n">
        <v>20001.93</v>
      </c>
      <c r="P9" t="n">
        <v>928</v>
      </c>
      <c r="Q9" t="n">
        <v>5192.53</v>
      </c>
      <c r="R9" t="n">
        <v>273.83</v>
      </c>
      <c r="S9" t="n">
        <v>162.12</v>
      </c>
      <c r="T9" t="n">
        <v>52372.32</v>
      </c>
      <c r="U9" t="n">
        <v>0.59</v>
      </c>
      <c r="V9" t="n">
        <v>0.9</v>
      </c>
      <c r="W9" t="n">
        <v>13.67</v>
      </c>
      <c r="X9" t="n">
        <v>3.14</v>
      </c>
      <c r="Y9" t="n">
        <v>0.5</v>
      </c>
      <c r="Z9" t="n">
        <v>10</v>
      </c>
      <c r="AA9" t="n">
        <v>2230.647314579899</v>
      </c>
      <c r="AB9" t="n">
        <v>3052.070065022537</v>
      </c>
      <c r="AC9" t="n">
        <v>2760.784781623911</v>
      </c>
      <c r="AD9" t="n">
        <v>2230647.314579899</v>
      </c>
      <c r="AE9" t="n">
        <v>3052070.065022537</v>
      </c>
      <c r="AF9" t="n">
        <v>1.667044553718966e-06</v>
      </c>
      <c r="AG9" t="n">
        <v>22.13541666666667</v>
      </c>
      <c r="AH9" t="n">
        <v>2760784.781623911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0.9879</v>
      </c>
      <c r="E10" t="n">
        <v>101.22</v>
      </c>
      <c r="F10" t="n">
        <v>96.72</v>
      </c>
      <c r="G10" t="n">
        <v>79.48999999999999</v>
      </c>
      <c r="H10" t="n">
        <v>0.99</v>
      </c>
      <c r="I10" t="n">
        <v>73</v>
      </c>
      <c r="J10" t="n">
        <v>161.71</v>
      </c>
      <c r="K10" t="n">
        <v>49.1</v>
      </c>
      <c r="L10" t="n">
        <v>9</v>
      </c>
      <c r="M10" t="n">
        <v>44</v>
      </c>
      <c r="N10" t="n">
        <v>28.61</v>
      </c>
      <c r="O10" t="n">
        <v>20177.64</v>
      </c>
      <c r="P10" t="n">
        <v>893.29</v>
      </c>
      <c r="Q10" t="n">
        <v>5192.69</v>
      </c>
      <c r="R10" t="n">
        <v>258.69</v>
      </c>
      <c r="S10" t="n">
        <v>162.12</v>
      </c>
      <c r="T10" t="n">
        <v>44862.73</v>
      </c>
      <c r="U10" t="n">
        <v>0.63</v>
      </c>
      <c r="V10" t="n">
        <v>0.9</v>
      </c>
      <c r="W10" t="n">
        <v>13.7</v>
      </c>
      <c r="X10" t="n">
        <v>2.73</v>
      </c>
      <c r="Y10" t="n">
        <v>0.5</v>
      </c>
      <c r="Z10" t="n">
        <v>10</v>
      </c>
      <c r="AA10" t="n">
        <v>2165.836884189314</v>
      </c>
      <c r="AB10" t="n">
        <v>2963.39357492757</v>
      </c>
      <c r="AC10" t="n">
        <v>2680.571451285487</v>
      </c>
      <c r="AD10" t="n">
        <v>2165836.884189314</v>
      </c>
      <c r="AE10" t="n">
        <v>2963393.57492757</v>
      </c>
      <c r="AF10" t="n">
        <v>1.679797342532606e-06</v>
      </c>
      <c r="AG10" t="n">
        <v>21.96614583333333</v>
      </c>
      <c r="AH10" t="n">
        <v>2680571.451285487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0.989</v>
      </c>
      <c r="E11" t="n">
        <v>101.11</v>
      </c>
      <c r="F11" t="n">
        <v>96.67</v>
      </c>
      <c r="G11" t="n">
        <v>81.69</v>
      </c>
      <c r="H11" t="n">
        <v>1.09</v>
      </c>
      <c r="I11" t="n">
        <v>71</v>
      </c>
      <c r="J11" t="n">
        <v>163.13</v>
      </c>
      <c r="K11" t="n">
        <v>49.1</v>
      </c>
      <c r="L11" t="n">
        <v>10</v>
      </c>
      <c r="M11" t="n">
        <v>2</v>
      </c>
      <c r="N11" t="n">
        <v>29.04</v>
      </c>
      <c r="O11" t="n">
        <v>20353.94</v>
      </c>
      <c r="P11" t="n">
        <v>891.33</v>
      </c>
      <c r="Q11" t="n">
        <v>5192.66</v>
      </c>
      <c r="R11" t="n">
        <v>256.02</v>
      </c>
      <c r="S11" t="n">
        <v>162.12</v>
      </c>
      <c r="T11" t="n">
        <v>43539.23</v>
      </c>
      <c r="U11" t="n">
        <v>0.63</v>
      </c>
      <c r="V11" t="n">
        <v>0.91</v>
      </c>
      <c r="W11" t="n">
        <v>13.72</v>
      </c>
      <c r="X11" t="n">
        <v>2.68</v>
      </c>
      <c r="Y11" t="n">
        <v>0.5</v>
      </c>
      <c r="Z11" t="n">
        <v>10</v>
      </c>
      <c r="AA11" t="n">
        <v>2160.807606122329</v>
      </c>
      <c r="AB11" t="n">
        <v>2956.512294800233</v>
      </c>
      <c r="AC11" t="n">
        <v>2674.346910875565</v>
      </c>
      <c r="AD11" t="n">
        <v>2160807.606122329</v>
      </c>
      <c r="AE11" t="n">
        <v>2956512.294800233</v>
      </c>
      <c r="AF11" t="n">
        <v>1.681667751558606e-06</v>
      </c>
      <c r="AG11" t="n">
        <v>21.94227430555556</v>
      </c>
      <c r="AH11" t="n">
        <v>2674346.910875565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0.9888</v>
      </c>
      <c r="E12" t="n">
        <v>101.13</v>
      </c>
      <c r="F12" t="n">
        <v>96.68000000000001</v>
      </c>
      <c r="G12" t="n">
        <v>81.7</v>
      </c>
      <c r="H12" t="n">
        <v>1.18</v>
      </c>
      <c r="I12" t="n">
        <v>71</v>
      </c>
      <c r="J12" t="n">
        <v>164.57</v>
      </c>
      <c r="K12" t="n">
        <v>49.1</v>
      </c>
      <c r="L12" t="n">
        <v>11</v>
      </c>
      <c r="M12" t="n">
        <v>0</v>
      </c>
      <c r="N12" t="n">
        <v>29.47</v>
      </c>
      <c r="O12" t="n">
        <v>20530.82</v>
      </c>
      <c r="P12" t="n">
        <v>898.6799999999999</v>
      </c>
      <c r="Q12" t="n">
        <v>5192.61</v>
      </c>
      <c r="R12" t="n">
        <v>256.22</v>
      </c>
      <c r="S12" t="n">
        <v>162.12</v>
      </c>
      <c r="T12" t="n">
        <v>43639.76</v>
      </c>
      <c r="U12" t="n">
        <v>0.63</v>
      </c>
      <c r="V12" t="n">
        <v>0.9</v>
      </c>
      <c r="W12" t="n">
        <v>13.73</v>
      </c>
      <c r="X12" t="n">
        <v>2.7</v>
      </c>
      <c r="Y12" t="n">
        <v>0.5</v>
      </c>
      <c r="Z12" t="n">
        <v>10</v>
      </c>
      <c r="AA12" t="n">
        <v>2171.349293347127</v>
      </c>
      <c r="AB12" t="n">
        <v>2970.935896327618</v>
      </c>
      <c r="AC12" t="n">
        <v>2687.393944116829</v>
      </c>
      <c r="AD12" t="n">
        <v>2171349.293347127</v>
      </c>
      <c r="AE12" t="n">
        <v>2970935.896327618</v>
      </c>
      <c r="AF12" t="n">
        <v>1.681327677190242e-06</v>
      </c>
      <c r="AG12" t="n">
        <v>21.94661458333333</v>
      </c>
      <c r="AH12" t="n">
        <v>2687393.944116828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0.4685</v>
      </c>
      <c r="E2" t="n">
        <v>213.47</v>
      </c>
      <c r="F2" t="n">
        <v>154.42</v>
      </c>
      <c r="G2" t="n">
        <v>6.1</v>
      </c>
      <c r="H2" t="n">
        <v>0.1</v>
      </c>
      <c r="I2" t="n">
        <v>1520</v>
      </c>
      <c r="J2" t="n">
        <v>185.69</v>
      </c>
      <c r="K2" t="n">
        <v>53.44</v>
      </c>
      <c r="L2" t="n">
        <v>1</v>
      </c>
      <c r="M2" t="n">
        <v>1518</v>
      </c>
      <c r="N2" t="n">
        <v>36.26</v>
      </c>
      <c r="O2" t="n">
        <v>23136.14</v>
      </c>
      <c r="P2" t="n">
        <v>2083.64</v>
      </c>
      <c r="Q2" t="n">
        <v>5194.47</v>
      </c>
      <c r="R2" t="n">
        <v>2191.67</v>
      </c>
      <c r="S2" t="n">
        <v>162.12</v>
      </c>
      <c r="T2" t="n">
        <v>1004118.56</v>
      </c>
      <c r="U2" t="n">
        <v>0.07000000000000001</v>
      </c>
      <c r="V2" t="n">
        <v>0.57</v>
      </c>
      <c r="W2" t="n">
        <v>16.07</v>
      </c>
      <c r="X2" t="n">
        <v>60.4</v>
      </c>
      <c r="Y2" t="n">
        <v>0.5</v>
      </c>
      <c r="Z2" t="n">
        <v>10</v>
      </c>
      <c r="AA2" t="n">
        <v>8983.802042245712</v>
      </c>
      <c r="AB2" t="n">
        <v>12292.0342915753</v>
      </c>
      <c r="AC2" t="n">
        <v>11118.89979076538</v>
      </c>
      <c r="AD2" t="n">
        <v>8983802.042245712</v>
      </c>
      <c r="AE2" t="n">
        <v>12292034.2915753</v>
      </c>
      <c r="AF2" t="n">
        <v>7.49529027466398e-07</v>
      </c>
      <c r="AG2" t="n">
        <v>46.32595486111111</v>
      </c>
      <c r="AH2" t="n">
        <v>11118899.79076537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0.7243000000000001</v>
      </c>
      <c r="E3" t="n">
        <v>138.06</v>
      </c>
      <c r="F3" t="n">
        <v>115.01</v>
      </c>
      <c r="G3" t="n">
        <v>12.48</v>
      </c>
      <c r="H3" t="n">
        <v>0.19</v>
      </c>
      <c r="I3" t="n">
        <v>553</v>
      </c>
      <c r="J3" t="n">
        <v>187.21</v>
      </c>
      <c r="K3" t="n">
        <v>53.44</v>
      </c>
      <c r="L3" t="n">
        <v>2</v>
      </c>
      <c r="M3" t="n">
        <v>551</v>
      </c>
      <c r="N3" t="n">
        <v>36.77</v>
      </c>
      <c r="O3" t="n">
        <v>23322.88</v>
      </c>
      <c r="P3" t="n">
        <v>1529.09</v>
      </c>
      <c r="Q3" t="n">
        <v>5193.21</v>
      </c>
      <c r="R3" t="n">
        <v>869.83</v>
      </c>
      <c r="S3" t="n">
        <v>162.12</v>
      </c>
      <c r="T3" t="n">
        <v>348032.95</v>
      </c>
      <c r="U3" t="n">
        <v>0.19</v>
      </c>
      <c r="V3" t="n">
        <v>0.76</v>
      </c>
      <c r="W3" t="n">
        <v>14.47</v>
      </c>
      <c r="X3" t="n">
        <v>21.01</v>
      </c>
      <c r="Y3" t="n">
        <v>0.5</v>
      </c>
      <c r="Z3" t="n">
        <v>10</v>
      </c>
      <c r="AA3" t="n">
        <v>4408.449680964918</v>
      </c>
      <c r="AB3" t="n">
        <v>6031.835340570261</v>
      </c>
      <c r="AC3" t="n">
        <v>5456.165441400078</v>
      </c>
      <c r="AD3" t="n">
        <v>4408449.680964918</v>
      </c>
      <c r="AE3" t="n">
        <v>6031835.340570261</v>
      </c>
      <c r="AF3" t="n">
        <v>1.15877027661454e-06</v>
      </c>
      <c r="AG3" t="n">
        <v>29.9609375</v>
      </c>
      <c r="AH3" t="n">
        <v>5456165.441400078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0.8226</v>
      </c>
      <c r="E4" t="n">
        <v>121.57</v>
      </c>
      <c r="F4" t="n">
        <v>106.6</v>
      </c>
      <c r="G4" t="n">
        <v>19.03</v>
      </c>
      <c r="H4" t="n">
        <v>0.28</v>
      </c>
      <c r="I4" t="n">
        <v>336</v>
      </c>
      <c r="J4" t="n">
        <v>188.73</v>
      </c>
      <c r="K4" t="n">
        <v>53.44</v>
      </c>
      <c r="L4" t="n">
        <v>3</v>
      </c>
      <c r="M4" t="n">
        <v>334</v>
      </c>
      <c r="N4" t="n">
        <v>37.29</v>
      </c>
      <c r="O4" t="n">
        <v>23510.33</v>
      </c>
      <c r="P4" t="n">
        <v>1395.28</v>
      </c>
      <c r="Q4" t="n">
        <v>5192.89</v>
      </c>
      <c r="R4" t="n">
        <v>589.47</v>
      </c>
      <c r="S4" t="n">
        <v>162.12</v>
      </c>
      <c r="T4" t="n">
        <v>208941.29</v>
      </c>
      <c r="U4" t="n">
        <v>0.28</v>
      </c>
      <c r="V4" t="n">
        <v>0.82</v>
      </c>
      <c r="W4" t="n">
        <v>14.09</v>
      </c>
      <c r="X4" t="n">
        <v>12.61</v>
      </c>
      <c r="Y4" t="n">
        <v>0.5</v>
      </c>
      <c r="Z4" t="n">
        <v>10</v>
      </c>
      <c r="AA4" t="n">
        <v>3587.375911534055</v>
      </c>
      <c r="AB4" t="n">
        <v>4908.405986016692</v>
      </c>
      <c r="AC4" t="n">
        <v>4439.95460770214</v>
      </c>
      <c r="AD4" t="n">
        <v>3587375.911534056</v>
      </c>
      <c r="AE4" t="n">
        <v>4908405.986016692</v>
      </c>
      <c r="AF4" t="n">
        <v>1.316035385259037e-06</v>
      </c>
      <c r="AG4" t="n">
        <v>26.38237847222222</v>
      </c>
      <c r="AH4" t="n">
        <v>4439954.607702141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0.8751</v>
      </c>
      <c r="E5" t="n">
        <v>114.28</v>
      </c>
      <c r="F5" t="n">
        <v>102.91</v>
      </c>
      <c r="G5" t="n">
        <v>25.84</v>
      </c>
      <c r="H5" t="n">
        <v>0.37</v>
      </c>
      <c r="I5" t="n">
        <v>239</v>
      </c>
      <c r="J5" t="n">
        <v>190.25</v>
      </c>
      <c r="K5" t="n">
        <v>53.44</v>
      </c>
      <c r="L5" t="n">
        <v>4</v>
      </c>
      <c r="M5" t="n">
        <v>237</v>
      </c>
      <c r="N5" t="n">
        <v>37.82</v>
      </c>
      <c r="O5" t="n">
        <v>23698.48</v>
      </c>
      <c r="P5" t="n">
        <v>1325.11</v>
      </c>
      <c r="Q5" t="n">
        <v>5192.66</v>
      </c>
      <c r="R5" t="n">
        <v>466.7</v>
      </c>
      <c r="S5" t="n">
        <v>162.12</v>
      </c>
      <c r="T5" t="n">
        <v>148037.26</v>
      </c>
      <c r="U5" t="n">
        <v>0.35</v>
      </c>
      <c r="V5" t="n">
        <v>0.85</v>
      </c>
      <c r="W5" t="n">
        <v>13.93</v>
      </c>
      <c r="X5" t="n">
        <v>8.93</v>
      </c>
      <c r="Y5" t="n">
        <v>0.5</v>
      </c>
      <c r="Z5" t="n">
        <v>10</v>
      </c>
      <c r="AA5" t="n">
        <v>3239.182512354968</v>
      </c>
      <c r="AB5" t="n">
        <v>4431.992416051204</v>
      </c>
      <c r="AC5" t="n">
        <v>4009.009280203533</v>
      </c>
      <c r="AD5" t="n">
        <v>3239182.512354969</v>
      </c>
      <c r="AE5" t="n">
        <v>4431992.416051203</v>
      </c>
      <c r="AF5" t="n">
        <v>1.400027432093585e-06</v>
      </c>
      <c r="AG5" t="n">
        <v>24.80034722222222</v>
      </c>
      <c r="AH5" t="n">
        <v>4009009.280203533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0.9081</v>
      </c>
      <c r="E6" t="n">
        <v>110.11</v>
      </c>
      <c r="F6" t="n">
        <v>100.8</v>
      </c>
      <c r="G6" t="n">
        <v>32.87</v>
      </c>
      <c r="H6" t="n">
        <v>0.46</v>
      </c>
      <c r="I6" t="n">
        <v>184</v>
      </c>
      <c r="J6" t="n">
        <v>191.78</v>
      </c>
      <c r="K6" t="n">
        <v>53.44</v>
      </c>
      <c r="L6" t="n">
        <v>5</v>
      </c>
      <c r="M6" t="n">
        <v>182</v>
      </c>
      <c r="N6" t="n">
        <v>38.35</v>
      </c>
      <c r="O6" t="n">
        <v>23887.36</v>
      </c>
      <c r="P6" t="n">
        <v>1275.68</v>
      </c>
      <c r="Q6" t="n">
        <v>5192.66</v>
      </c>
      <c r="R6" t="n">
        <v>396.54</v>
      </c>
      <c r="S6" t="n">
        <v>162.12</v>
      </c>
      <c r="T6" t="n">
        <v>113235.74</v>
      </c>
      <c r="U6" t="n">
        <v>0.41</v>
      </c>
      <c r="V6" t="n">
        <v>0.87</v>
      </c>
      <c r="W6" t="n">
        <v>13.83</v>
      </c>
      <c r="X6" t="n">
        <v>6.81</v>
      </c>
      <c r="Y6" t="n">
        <v>0.5</v>
      </c>
      <c r="Z6" t="n">
        <v>10</v>
      </c>
      <c r="AA6" t="n">
        <v>3035.845978741422</v>
      </c>
      <c r="AB6" t="n">
        <v>4153.778400186382</v>
      </c>
      <c r="AC6" t="n">
        <v>3757.347619537036</v>
      </c>
      <c r="AD6" t="n">
        <v>3035845.978741422</v>
      </c>
      <c r="AE6" t="n">
        <v>4153778.400186382</v>
      </c>
      <c r="AF6" t="n">
        <v>1.452822432961016e-06</v>
      </c>
      <c r="AG6" t="n">
        <v>23.89539930555556</v>
      </c>
      <c r="AH6" t="n">
        <v>3757347.619537036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0.9298</v>
      </c>
      <c r="E7" t="n">
        <v>107.55</v>
      </c>
      <c r="F7" t="n">
        <v>99.54000000000001</v>
      </c>
      <c r="G7" t="n">
        <v>40.08</v>
      </c>
      <c r="H7" t="n">
        <v>0.55</v>
      </c>
      <c r="I7" t="n">
        <v>149</v>
      </c>
      <c r="J7" t="n">
        <v>193.32</v>
      </c>
      <c r="K7" t="n">
        <v>53.44</v>
      </c>
      <c r="L7" t="n">
        <v>6</v>
      </c>
      <c r="M7" t="n">
        <v>147</v>
      </c>
      <c r="N7" t="n">
        <v>38.89</v>
      </c>
      <c r="O7" t="n">
        <v>24076.95</v>
      </c>
      <c r="P7" t="n">
        <v>1238.13</v>
      </c>
      <c r="Q7" t="n">
        <v>5192.67</v>
      </c>
      <c r="R7" t="n">
        <v>353.74</v>
      </c>
      <c r="S7" t="n">
        <v>162.12</v>
      </c>
      <c r="T7" t="n">
        <v>92010.97</v>
      </c>
      <c r="U7" t="n">
        <v>0.46</v>
      </c>
      <c r="V7" t="n">
        <v>0.88</v>
      </c>
      <c r="W7" t="n">
        <v>13.79</v>
      </c>
      <c r="X7" t="n">
        <v>5.55</v>
      </c>
      <c r="Y7" t="n">
        <v>0.5</v>
      </c>
      <c r="Z7" t="n">
        <v>10</v>
      </c>
      <c r="AA7" t="n">
        <v>2899.698055573831</v>
      </c>
      <c r="AB7" t="n">
        <v>3967.494805286014</v>
      </c>
      <c r="AC7" t="n">
        <v>3588.842669483299</v>
      </c>
      <c r="AD7" t="n">
        <v>2899698.05557383</v>
      </c>
      <c r="AE7" t="n">
        <v>3967494.805286014</v>
      </c>
      <c r="AF7" t="n">
        <v>1.487539145652629e-06</v>
      </c>
      <c r="AG7" t="n">
        <v>23.33984375</v>
      </c>
      <c r="AH7" t="n">
        <v>3588842.669483299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0.9459</v>
      </c>
      <c r="E8" t="n">
        <v>105.72</v>
      </c>
      <c r="F8" t="n">
        <v>98.59999999999999</v>
      </c>
      <c r="G8" t="n">
        <v>47.33</v>
      </c>
      <c r="H8" t="n">
        <v>0.64</v>
      </c>
      <c r="I8" t="n">
        <v>125</v>
      </c>
      <c r="J8" t="n">
        <v>194.86</v>
      </c>
      <c r="K8" t="n">
        <v>53.44</v>
      </c>
      <c r="L8" t="n">
        <v>7</v>
      </c>
      <c r="M8" t="n">
        <v>123</v>
      </c>
      <c r="N8" t="n">
        <v>39.43</v>
      </c>
      <c r="O8" t="n">
        <v>24267.28</v>
      </c>
      <c r="P8" t="n">
        <v>1203.21</v>
      </c>
      <c r="Q8" t="n">
        <v>5192.88</v>
      </c>
      <c r="R8" t="n">
        <v>322.81</v>
      </c>
      <c r="S8" t="n">
        <v>162.12</v>
      </c>
      <c r="T8" t="n">
        <v>76662.05</v>
      </c>
      <c r="U8" t="n">
        <v>0.5</v>
      </c>
      <c r="V8" t="n">
        <v>0.89</v>
      </c>
      <c r="W8" t="n">
        <v>13.74</v>
      </c>
      <c r="X8" t="n">
        <v>4.62</v>
      </c>
      <c r="Y8" t="n">
        <v>0.5</v>
      </c>
      <c r="Z8" t="n">
        <v>10</v>
      </c>
      <c r="AA8" t="n">
        <v>2789.556368174019</v>
      </c>
      <c r="AB8" t="n">
        <v>3816.794089477274</v>
      </c>
      <c r="AC8" t="n">
        <v>3452.524618481568</v>
      </c>
      <c r="AD8" t="n">
        <v>2789556.368174019</v>
      </c>
      <c r="AE8" t="n">
        <v>3816794.089477274</v>
      </c>
      <c r="AF8" t="n">
        <v>1.513296706681891e-06</v>
      </c>
      <c r="AG8" t="n">
        <v>22.94270833333333</v>
      </c>
      <c r="AH8" t="n">
        <v>3452524.618481568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0.9586</v>
      </c>
      <c r="E9" t="n">
        <v>104.32</v>
      </c>
      <c r="F9" t="n">
        <v>97.91</v>
      </c>
      <c r="G9" t="n">
        <v>55.42</v>
      </c>
      <c r="H9" t="n">
        <v>0.72</v>
      </c>
      <c r="I9" t="n">
        <v>106</v>
      </c>
      <c r="J9" t="n">
        <v>196.41</v>
      </c>
      <c r="K9" t="n">
        <v>53.44</v>
      </c>
      <c r="L9" t="n">
        <v>8</v>
      </c>
      <c r="M9" t="n">
        <v>104</v>
      </c>
      <c r="N9" t="n">
        <v>39.98</v>
      </c>
      <c r="O9" t="n">
        <v>24458.36</v>
      </c>
      <c r="P9" t="n">
        <v>1171.34</v>
      </c>
      <c r="Q9" t="n">
        <v>5192.64</v>
      </c>
      <c r="R9" t="n">
        <v>299.22</v>
      </c>
      <c r="S9" t="n">
        <v>162.12</v>
      </c>
      <c r="T9" t="n">
        <v>64962.03</v>
      </c>
      <c r="U9" t="n">
        <v>0.54</v>
      </c>
      <c r="V9" t="n">
        <v>0.89</v>
      </c>
      <c r="W9" t="n">
        <v>13.72</v>
      </c>
      <c r="X9" t="n">
        <v>3.92</v>
      </c>
      <c r="Y9" t="n">
        <v>0.5</v>
      </c>
      <c r="Z9" t="n">
        <v>10</v>
      </c>
      <c r="AA9" t="n">
        <v>2707.41411861504</v>
      </c>
      <c r="AB9" t="n">
        <v>3704.40343977038</v>
      </c>
      <c r="AC9" t="n">
        <v>3350.860374641436</v>
      </c>
      <c r="AD9" t="n">
        <v>2707414.11861504</v>
      </c>
      <c r="AE9" t="n">
        <v>3704403.43977038</v>
      </c>
      <c r="AF9" t="n">
        <v>1.533614782773296e-06</v>
      </c>
      <c r="AG9" t="n">
        <v>22.63888888888889</v>
      </c>
      <c r="AH9" t="n">
        <v>3350860.374641437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0.9685</v>
      </c>
      <c r="E10" t="n">
        <v>103.25</v>
      </c>
      <c r="F10" t="n">
        <v>97.36</v>
      </c>
      <c r="G10" t="n">
        <v>63.49</v>
      </c>
      <c r="H10" t="n">
        <v>0.8100000000000001</v>
      </c>
      <c r="I10" t="n">
        <v>92</v>
      </c>
      <c r="J10" t="n">
        <v>197.97</v>
      </c>
      <c r="K10" t="n">
        <v>53.44</v>
      </c>
      <c r="L10" t="n">
        <v>9</v>
      </c>
      <c r="M10" t="n">
        <v>90</v>
      </c>
      <c r="N10" t="n">
        <v>40.53</v>
      </c>
      <c r="O10" t="n">
        <v>24650.18</v>
      </c>
      <c r="P10" t="n">
        <v>1138.64</v>
      </c>
      <c r="Q10" t="n">
        <v>5192.62</v>
      </c>
      <c r="R10" t="n">
        <v>281.47</v>
      </c>
      <c r="S10" t="n">
        <v>162.12</v>
      </c>
      <c r="T10" t="n">
        <v>56159.29</v>
      </c>
      <c r="U10" t="n">
        <v>0.58</v>
      </c>
      <c r="V10" t="n">
        <v>0.9</v>
      </c>
      <c r="W10" t="n">
        <v>13.68</v>
      </c>
      <c r="X10" t="n">
        <v>3.37</v>
      </c>
      <c r="Y10" t="n">
        <v>0.5</v>
      </c>
      <c r="Z10" t="n">
        <v>10</v>
      </c>
      <c r="AA10" t="n">
        <v>2623.419221272772</v>
      </c>
      <c r="AB10" t="n">
        <v>3589.477915633341</v>
      </c>
      <c r="AC10" t="n">
        <v>3246.903181229055</v>
      </c>
      <c r="AD10" t="n">
        <v>2623419.221272772</v>
      </c>
      <c r="AE10" t="n">
        <v>3589477.915633341</v>
      </c>
      <c r="AF10" t="n">
        <v>1.549453283033525e-06</v>
      </c>
      <c r="AG10" t="n">
        <v>22.40668402777778</v>
      </c>
      <c r="AH10" t="n">
        <v>3246903.181229054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0.9762999999999999</v>
      </c>
      <c r="E11" t="n">
        <v>102.43</v>
      </c>
      <c r="F11" t="n">
        <v>96.94</v>
      </c>
      <c r="G11" t="n">
        <v>71.81</v>
      </c>
      <c r="H11" t="n">
        <v>0.89</v>
      </c>
      <c r="I11" t="n">
        <v>81</v>
      </c>
      <c r="J11" t="n">
        <v>199.53</v>
      </c>
      <c r="K11" t="n">
        <v>53.44</v>
      </c>
      <c r="L11" t="n">
        <v>10</v>
      </c>
      <c r="M11" t="n">
        <v>79</v>
      </c>
      <c r="N11" t="n">
        <v>41.1</v>
      </c>
      <c r="O11" t="n">
        <v>24842.77</v>
      </c>
      <c r="P11" t="n">
        <v>1106.47</v>
      </c>
      <c r="Q11" t="n">
        <v>5192.68</v>
      </c>
      <c r="R11" t="n">
        <v>267.35</v>
      </c>
      <c r="S11" t="n">
        <v>162.12</v>
      </c>
      <c r="T11" t="n">
        <v>49154.6</v>
      </c>
      <c r="U11" t="n">
        <v>0.61</v>
      </c>
      <c r="V11" t="n">
        <v>0.9</v>
      </c>
      <c r="W11" t="n">
        <v>13.67</v>
      </c>
      <c r="X11" t="n">
        <v>2.96</v>
      </c>
      <c r="Y11" t="n">
        <v>0.5</v>
      </c>
      <c r="Z11" t="n">
        <v>10</v>
      </c>
      <c r="AA11" t="n">
        <v>2557.601647391295</v>
      </c>
      <c r="AB11" t="n">
        <v>3499.423407382269</v>
      </c>
      <c r="AC11" t="n">
        <v>3165.443348853173</v>
      </c>
      <c r="AD11" t="n">
        <v>2557601.647391295</v>
      </c>
      <c r="AE11" t="n">
        <v>3499423.407382269</v>
      </c>
      <c r="AF11" t="n">
        <v>1.561932101420372e-06</v>
      </c>
      <c r="AG11" t="n">
        <v>22.22873263888889</v>
      </c>
      <c r="AH11" t="n">
        <v>3165443.348853173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0.9828</v>
      </c>
      <c r="E12" t="n">
        <v>101.75</v>
      </c>
      <c r="F12" t="n">
        <v>96.61</v>
      </c>
      <c r="G12" t="n">
        <v>80.5</v>
      </c>
      <c r="H12" t="n">
        <v>0.97</v>
      </c>
      <c r="I12" t="n">
        <v>72</v>
      </c>
      <c r="J12" t="n">
        <v>201.1</v>
      </c>
      <c r="K12" t="n">
        <v>53.44</v>
      </c>
      <c r="L12" t="n">
        <v>11</v>
      </c>
      <c r="M12" t="n">
        <v>70</v>
      </c>
      <c r="N12" t="n">
        <v>41.66</v>
      </c>
      <c r="O12" t="n">
        <v>25036.12</v>
      </c>
      <c r="P12" t="n">
        <v>1076.87</v>
      </c>
      <c r="Q12" t="n">
        <v>5192.53</v>
      </c>
      <c r="R12" t="n">
        <v>256.52</v>
      </c>
      <c r="S12" t="n">
        <v>162.12</v>
      </c>
      <c r="T12" t="n">
        <v>43783.5</v>
      </c>
      <c r="U12" t="n">
        <v>0.63</v>
      </c>
      <c r="V12" t="n">
        <v>0.91</v>
      </c>
      <c r="W12" t="n">
        <v>13.65</v>
      </c>
      <c r="X12" t="n">
        <v>2.62</v>
      </c>
      <c r="Y12" t="n">
        <v>0.5</v>
      </c>
      <c r="Z12" t="n">
        <v>10</v>
      </c>
      <c r="AA12" t="n">
        <v>2499.822671321235</v>
      </c>
      <c r="AB12" t="n">
        <v>3420.367663294685</v>
      </c>
      <c r="AC12" t="n">
        <v>3093.932574025877</v>
      </c>
      <c r="AD12" t="n">
        <v>2499822.671321235</v>
      </c>
      <c r="AE12" t="n">
        <v>3420367.663294685</v>
      </c>
      <c r="AF12" t="n">
        <v>1.572331116742745e-06</v>
      </c>
      <c r="AG12" t="n">
        <v>22.08116319444444</v>
      </c>
      <c r="AH12" t="n">
        <v>3093932.574025877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0.9883</v>
      </c>
      <c r="E13" t="n">
        <v>101.19</v>
      </c>
      <c r="F13" t="n">
        <v>96.34</v>
      </c>
      <c r="G13" t="n">
        <v>90.31999999999999</v>
      </c>
      <c r="H13" t="n">
        <v>1.05</v>
      </c>
      <c r="I13" t="n">
        <v>64</v>
      </c>
      <c r="J13" t="n">
        <v>202.67</v>
      </c>
      <c r="K13" t="n">
        <v>53.44</v>
      </c>
      <c r="L13" t="n">
        <v>12</v>
      </c>
      <c r="M13" t="n">
        <v>60</v>
      </c>
      <c r="N13" t="n">
        <v>42.24</v>
      </c>
      <c r="O13" t="n">
        <v>25230.25</v>
      </c>
      <c r="P13" t="n">
        <v>1046.04</v>
      </c>
      <c r="Q13" t="n">
        <v>5192.63</v>
      </c>
      <c r="R13" t="n">
        <v>247.23</v>
      </c>
      <c r="S13" t="n">
        <v>162.12</v>
      </c>
      <c r="T13" t="n">
        <v>39178.22</v>
      </c>
      <c r="U13" t="n">
        <v>0.66</v>
      </c>
      <c r="V13" t="n">
        <v>0.91</v>
      </c>
      <c r="W13" t="n">
        <v>13.64</v>
      </c>
      <c r="X13" t="n">
        <v>2.35</v>
      </c>
      <c r="Y13" t="n">
        <v>0.5</v>
      </c>
      <c r="Z13" t="n">
        <v>10</v>
      </c>
      <c r="AA13" t="n">
        <v>2443.455950808519</v>
      </c>
      <c r="AB13" t="n">
        <v>3343.24422956498</v>
      </c>
      <c r="AC13" t="n">
        <v>3024.169692567918</v>
      </c>
      <c r="AD13" t="n">
        <v>2443455.950808519</v>
      </c>
      <c r="AE13" t="n">
        <v>3343244.22956498</v>
      </c>
      <c r="AF13" t="n">
        <v>1.581130283553983e-06</v>
      </c>
      <c r="AG13" t="n">
        <v>21.95963541666667</v>
      </c>
      <c r="AH13" t="n">
        <v>3024169.692567918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0.9923999999999999</v>
      </c>
      <c r="E14" t="n">
        <v>100.76</v>
      </c>
      <c r="F14" t="n">
        <v>96.13</v>
      </c>
      <c r="G14" t="n">
        <v>99.45</v>
      </c>
      <c r="H14" t="n">
        <v>1.13</v>
      </c>
      <c r="I14" t="n">
        <v>58</v>
      </c>
      <c r="J14" t="n">
        <v>204.25</v>
      </c>
      <c r="K14" t="n">
        <v>53.44</v>
      </c>
      <c r="L14" t="n">
        <v>13</v>
      </c>
      <c r="M14" t="n">
        <v>37</v>
      </c>
      <c r="N14" t="n">
        <v>42.82</v>
      </c>
      <c r="O14" t="n">
        <v>25425.3</v>
      </c>
      <c r="P14" t="n">
        <v>1020.16</v>
      </c>
      <c r="Q14" t="n">
        <v>5192.5</v>
      </c>
      <c r="R14" t="n">
        <v>239.67</v>
      </c>
      <c r="S14" t="n">
        <v>162.12</v>
      </c>
      <c r="T14" t="n">
        <v>35429.4</v>
      </c>
      <c r="U14" t="n">
        <v>0.68</v>
      </c>
      <c r="V14" t="n">
        <v>0.91</v>
      </c>
      <c r="W14" t="n">
        <v>13.66</v>
      </c>
      <c r="X14" t="n">
        <v>2.15</v>
      </c>
      <c r="Y14" t="n">
        <v>0.5</v>
      </c>
      <c r="Z14" t="n">
        <v>10</v>
      </c>
      <c r="AA14" t="n">
        <v>2397.938601993224</v>
      </c>
      <c r="AB14" t="n">
        <v>3280.965384832182</v>
      </c>
      <c r="AC14" t="n">
        <v>2967.834653367514</v>
      </c>
      <c r="AD14" t="n">
        <v>2397938.601993224</v>
      </c>
      <c r="AE14" t="n">
        <v>3280965.384832182</v>
      </c>
      <c r="AF14" t="n">
        <v>1.587689662449633e-06</v>
      </c>
      <c r="AG14" t="n">
        <v>21.86631944444444</v>
      </c>
      <c r="AH14" t="n">
        <v>2967834.653367514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0.994</v>
      </c>
      <c r="E15" t="n">
        <v>100.6</v>
      </c>
      <c r="F15" t="n">
        <v>96.05</v>
      </c>
      <c r="G15" t="n">
        <v>102.91</v>
      </c>
      <c r="H15" t="n">
        <v>1.21</v>
      </c>
      <c r="I15" t="n">
        <v>56</v>
      </c>
      <c r="J15" t="n">
        <v>205.84</v>
      </c>
      <c r="K15" t="n">
        <v>53.44</v>
      </c>
      <c r="L15" t="n">
        <v>14</v>
      </c>
      <c r="M15" t="n">
        <v>4</v>
      </c>
      <c r="N15" t="n">
        <v>43.4</v>
      </c>
      <c r="O15" t="n">
        <v>25621.03</v>
      </c>
      <c r="P15" t="n">
        <v>1013.03</v>
      </c>
      <c r="Q15" t="n">
        <v>5192.55</v>
      </c>
      <c r="R15" t="n">
        <v>235.75</v>
      </c>
      <c r="S15" t="n">
        <v>162.12</v>
      </c>
      <c r="T15" t="n">
        <v>33476.98</v>
      </c>
      <c r="U15" t="n">
        <v>0.6899999999999999</v>
      </c>
      <c r="V15" t="n">
        <v>0.91</v>
      </c>
      <c r="W15" t="n">
        <v>13.68</v>
      </c>
      <c r="X15" t="n">
        <v>2.06</v>
      </c>
      <c r="Y15" t="n">
        <v>0.5</v>
      </c>
      <c r="Z15" t="n">
        <v>10</v>
      </c>
      <c r="AA15" t="n">
        <v>2384.355036498356</v>
      </c>
      <c r="AB15" t="n">
        <v>3262.379751257486</v>
      </c>
      <c r="AC15" t="n">
        <v>2951.022806576088</v>
      </c>
      <c r="AD15" t="n">
        <v>2384355.036498356</v>
      </c>
      <c r="AE15" t="n">
        <v>3262379.751257486</v>
      </c>
      <c r="AF15" t="n">
        <v>1.590249420067448e-06</v>
      </c>
      <c r="AG15" t="n">
        <v>21.83159722222222</v>
      </c>
      <c r="AH15" t="n">
        <v>2951022.806576088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0.9938</v>
      </c>
      <c r="E16" t="n">
        <v>100.62</v>
      </c>
      <c r="F16" t="n">
        <v>96.06999999999999</v>
      </c>
      <c r="G16" t="n">
        <v>102.93</v>
      </c>
      <c r="H16" t="n">
        <v>1.28</v>
      </c>
      <c r="I16" t="n">
        <v>56</v>
      </c>
      <c r="J16" t="n">
        <v>207.43</v>
      </c>
      <c r="K16" t="n">
        <v>53.44</v>
      </c>
      <c r="L16" t="n">
        <v>15</v>
      </c>
      <c r="M16" t="n">
        <v>0</v>
      </c>
      <c r="N16" t="n">
        <v>44</v>
      </c>
      <c r="O16" t="n">
        <v>25817.56</v>
      </c>
      <c r="P16" t="n">
        <v>1020.45</v>
      </c>
      <c r="Q16" t="n">
        <v>5192.54</v>
      </c>
      <c r="R16" t="n">
        <v>236.11</v>
      </c>
      <c r="S16" t="n">
        <v>162.12</v>
      </c>
      <c r="T16" t="n">
        <v>33657.21</v>
      </c>
      <c r="U16" t="n">
        <v>0.6899999999999999</v>
      </c>
      <c r="V16" t="n">
        <v>0.91</v>
      </c>
      <c r="W16" t="n">
        <v>13.7</v>
      </c>
      <c r="X16" t="n">
        <v>2.09</v>
      </c>
      <c r="Y16" t="n">
        <v>0.5</v>
      </c>
      <c r="Z16" t="n">
        <v>10</v>
      </c>
      <c r="AA16" t="n">
        <v>2395.055277451267</v>
      </c>
      <c r="AB16" t="n">
        <v>3277.020292990574</v>
      </c>
      <c r="AC16" t="n">
        <v>2964.266075554298</v>
      </c>
      <c r="AD16" t="n">
        <v>2395055.277451267</v>
      </c>
      <c r="AE16" t="n">
        <v>3277020.292990575</v>
      </c>
      <c r="AF16" t="n">
        <v>1.589929450365221e-06</v>
      </c>
      <c r="AG16" t="n">
        <v>21.8359375</v>
      </c>
      <c r="AH16" t="n">
        <v>2964266.075554298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0.6503</v>
      </c>
      <c r="E2" t="n">
        <v>153.77</v>
      </c>
      <c r="F2" t="n">
        <v>129.64</v>
      </c>
      <c r="G2" t="n">
        <v>8.43</v>
      </c>
      <c r="H2" t="n">
        <v>0.15</v>
      </c>
      <c r="I2" t="n">
        <v>923</v>
      </c>
      <c r="J2" t="n">
        <v>116.05</v>
      </c>
      <c r="K2" t="n">
        <v>43.4</v>
      </c>
      <c r="L2" t="n">
        <v>1</v>
      </c>
      <c r="M2" t="n">
        <v>921</v>
      </c>
      <c r="N2" t="n">
        <v>16.65</v>
      </c>
      <c r="O2" t="n">
        <v>14546.17</v>
      </c>
      <c r="P2" t="n">
        <v>1272.37</v>
      </c>
      <c r="Q2" t="n">
        <v>5193.68</v>
      </c>
      <c r="R2" t="n">
        <v>1361.34</v>
      </c>
      <c r="S2" t="n">
        <v>162.12</v>
      </c>
      <c r="T2" t="n">
        <v>591940.8100000001</v>
      </c>
      <c r="U2" t="n">
        <v>0.12</v>
      </c>
      <c r="V2" t="n">
        <v>0.68</v>
      </c>
      <c r="W2" t="n">
        <v>15.02</v>
      </c>
      <c r="X2" t="n">
        <v>35.63</v>
      </c>
      <c r="Y2" t="n">
        <v>0.5</v>
      </c>
      <c r="Z2" t="n">
        <v>10</v>
      </c>
      <c r="AA2" t="n">
        <v>4220.519869238012</v>
      </c>
      <c r="AB2" t="n">
        <v>5774.70148128734</v>
      </c>
      <c r="AC2" t="n">
        <v>5223.572076757491</v>
      </c>
      <c r="AD2" t="n">
        <v>4220519.869238012</v>
      </c>
      <c r="AE2" t="n">
        <v>5774701.481287341</v>
      </c>
      <c r="AF2" t="n">
        <v>1.193930941610484e-06</v>
      </c>
      <c r="AG2" t="n">
        <v>33.37022569444444</v>
      </c>
      <c r="AH2" t="n">
        <v>5223572.076757492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0.8425</v>
      </c>
      <c r="E3" t="n">
        <v>118.7</v>
      </c>
      <c r="F3" t="n">
        <v>107.82</v>
      </c>
      <c r="G3" t="n">
        <v>17.58</v>
      </c>
      <c r="H3" t="n">
        <v>0.3</v>
      </c>
      <c r="I3" t="n">
        <v>368</v>
      </c>
      <c r="J3" t="n">
        <v>117.34</v>
      </c>
      <c r="K3" t="n">
        <v>43.4</v>
      </c>
      <c r="L3" t="n">
        <v>2</v>
      </c>
      <c r="M3" t="n">
        <v>366</v>
      </c>
      <c r="N3" t="n">
        <v>16.94</v>
      </c>
      <c r="O3" t="n">
        <v>14705.49</v>
      </c>
      <c r="P3" t="n">
        <v>1019.79</v>
      </c>
      <c r="Q3" t="n">
        <v>5193.17</v>
      </c>
      <c r="R3" t="n">
        <v>630.5</v>
      </c>
      <c r="S3" t="n">
        <v>162.12</v>
      </c>
      <c r="T3" t="n">
        <v>229292.69</v>
      </c>
      <c r="U3" t="n">
        <v>0.26</v>
      </c>
      <c r="V3" t="n">
        <v>0.8100000000000001</v>
      </c>
      <c r="W3" t="n">
        <v>14.13</v>
      </c>
      <c r="X3" t="n">
        <v>13.83</v>
      </c>
      <c r="Y3" t="n">
        <v>0.5</v>
      </c>
      <c r="Z3" t="n">
        <v>10</v>
      </c>
      <c r="AA3" t="n">
        <v>2717.908309419448</v>
      </c>
      <c r="AB3" t="n">
        <v>3718.762054599998</v>
      </c>
      <c r="AC3" t="n">
        <v>3363.848623424158</v>
      </c>
      <c r="AD3" t="n">
        <v>2717908.309419448</v>
      </c>
      <c r="AE3" t="n">
        <v>3718762.054599998</v>
      </c>
      <c r="AF3" t="n">
        <v>1.546804272346352e-06</v>
      </c>
      <c r="AG3" t="n">
        <v>25.75954861111111</v>
      </c>
      <c r="AH3" t="n">
        <v>3363848.623424158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0.9113</v>
      </c>
      <c r="E4" t="n">
        <v>109.73</v>
      </c>
      <c r="F4" t="n">
        <v>102.32</v>
      </c>
      <c r="G4" t="n">
        <v>27.53</v>
      </c>
      <c r="H4" t="n">
        <v>0.45</v>
      </c>
      <c r="I4" t="n">
        <v>223</v>
      </c>
      <c r="J4" t="n">
        <v>118.63</v>
      </c>
      <c r="K4" t="n">
        <v>43.4</v>
      </c>
      <c r="L4" t="n">
        <v>3</v>
      </c>
      <c r="M4" t="n">
        <v>221</v>
      </c>
      <c r="N4" t="n">
        <v>17.23</v>
      </c>
      <c r="O4" t="n">
        <v>14865.24</v>
      </c>
      <c r="P4" t="n">
        <v>928.24</v>
      </c>
      <c r="Q4" t="n">
        <v>5192.81</v>
      </c>
      <c r="R4" t="n">
        <v>446.15</v>
      </c>
      <c r="S4" t="n">
        <v>162.12</v>
      </c>
      <c r="T4" t="n">
        <v>137844.2</v>
      </c>
      <c r="U4" t="n">
        <v>0.36</v>
      </c>
      <c r="V4" t="n">
        <v>0.86</v>
      </c>
      <c r="W4" t="n">
        <v>13.92</v>
      </c>
      <c r="X4" t="n">
        <v>8.33</v>
      </c>
      <c r="Y4" t="n">
        <v>0.5</v>
      </c>
      <c r="Z4" t="n">
        <v>10</v>
      </c>
      <c r="AA4" t="n">
        <v>2344.100778785717</v>
      </c>
      <c r="AB4" t="n">
        <v>3207.302099962539</v>
      </c>
      <c r="AC4" t="n">
        <v>2901.201689018762</v>
      </c>
      <c r="AD4" t="n">
        <v>2344100.778785718</v>
      </c>
      <c r="AE4" t="n">
        <v>3207302.099962539</v>
      </c>
      <c r="AF4" t="n">
        <v>1.673118971381876e-06</v>
      </c>
      <c r="AG4" t="n">
        <v>23.81293402777778</v>
      </c>
      <c r="AH4" t="n">
        <v>2901201.689018762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0.9472</v>
      </c>
      <c r="E5" t="n">
        <v>105.57</v>
      </c>
      <c r="F5" t="n">
        <v>99.76000000000001</v>
      </c>
      <c r="G5" t="n">
        <v>38.37</v>
      </c>
      <c r="H5" t="n">
        <v>0.59</v>
      </c>
      <c r="I5" t="n">
        <v>156</v>
      </c>
      <c r="J5" t="n">
        <v>119.93</v>
      </c>
      <c r="K5" t="n">
        <v>43.4</v>
      </c>
      <c r="L5" t="n">
        <v>4</v>
      </c>
      <c r="M5" t="n">
        <v>154</v>
      </c>
      <c r="N5" t="n">
        <v>17.53</v>
      </c>
      <c r="O5" t="n">
        <v>15025.44</v>
      </c>
      <c r="P5" t="n">
        <v>861.99</v>
      </c>
      <c r="Q5" t="n">
        <v>5192.57</v>
      </c>
      <c r="R5" t="n">
        <v>361.73</v>
      </c>
      <c r="S5" t="n">
        <v>162.12</v>
      </c>
      <c r="T5" t="n">
        <v>95969.58</v>
      </c>
      <c r="U5" t="n">
        <v>0.45</v>
      </c>
      <c r="V5" t="n">
        <v>0.88</v>
      </c>
      <c r="W5" t="n">
        <v>13.79</v>
      </c>
      <c r="X5" t="n">
        <v>5.78</v>
      </c>
      <c r="Y5" t="n">
        <v>0.5</v>
      </c>
      <c r="Z5" t="n">
        <v>10</v>
      </c>
      <c r="AA5" t="n">
        <v>2140.053746702491</v>
      </c>
      <c r="AB5" t="n">
        <v>2928.115948746352</v>
      </c>
      <c r="AC5" t="n">
        <v>2648.660672234545</v>
      </c>
      <c r="AD5" t="n">
        <v>2140053.746702491</v>
      </c>
      <c r="AE5" t="n">
        <v>2928115.948746352</v>
      </c>
      <c r="AF5" t="n">
        <v>1.739030275093727e-06</v>
      </c>
      <c r="AG5" t="n">
        <v>22.91015625</v>
      </c>
      <c r="AH5" t="n">
        <v>2648660.672234545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0.9698</v>
      </c>
      <c r="E6" t="n">
        <v>103.12</v>
      </c>
      <c r="F6" t="n">
        <v>98.26000000000001</v>
      </c>
      <c r="G6" t="n">
        <v>50.83</v>
      </c>
      <c r="H6" t="n">
        <v>0.73</v>
      </c>
      <c r="I6" t="n">
        <v>116</v>
      </c>
      <c r="J6" t="n">
        <v>121.23</v>
      </c>
      <c r="K6" t="n">
        <v>43.4</v>
      </c>
      <c r="L6" t="n">
        <v>5</v>
      </c>
      <c r="M6" t="n">
        <v>111</v>
      </c>
      <c r="N6" t="n">
        <v>17.83</v>
      </c>
      <c r="O6" t="n">
        <v>15186.08</v>
      </c>
      <c r="P6" t="n">
        <v>801.59</v>
      </c>
      <c r="Q6" t="n">
        <v>5192.58</v>
      </c>
      <c r="R6" t="n">
        <v>311.52</v>
      </c>
      <c r="S6" t="n">
        <v>162.12</v>
      </c>
      <c r="T6" t="n">
        <v>71065.99000000001</v>
      </c>
      <c r="U6" t="n">
        <v>0.52</v>
      </c>
      <c r="V6" t="n">
        <v>0.89</v>
      </c>
      <c r="W6" t="n">
        <v>13.72</v>
      </c>
      <c r="X6" t="n">
        <v>4.28</v>
      </c>
      <c r="Y6" t="n">
        <v>0.5</v>
      </c>
      <c r="Z6" t="n">
        <v>10</v>
      </c>
      <c r="AA6" t="n">
        <v>1995.498064217262</v>
      </c>
      <c r="AB6" t="n">
        <v>2730.32848662344</v>
      </c>
      <c r="AC6" t="n">
        <v>2469.749767900197</v>
      </c>
      <c r="AD6" t="n">
        <v>1995498.064217262</v>
      </c>
      <c r="AE6" t="n">
        <v>2730328.48662344</v>
      </c>
      <c r="AF6" t="n">
        <v>1.780523184951326e-06</v>
      </c>
      <c r="AG6" t="n">
        <v>22.37847222222222</v>
      </c>
      <c r="AH6" t="n">
        <v>2469749.767900197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0.9798</v>
      </c>
      <c r="E7" t="n">
        <v>102.07</v>
      </c>
      <c r="F7" t="n">
        <v>97.66</v>
      </c>
      <c r="G7" t="n">
        <v>60.41</v>
      </c>
      <c r="H7" t="n">
        <v>0.86</v>
      </c>
      <c r="I7" t="n">
        <v>97</v>
      </c>
      <c r="J7" t="n">
        <v>122.54</v>
      </c>
      <c r="K7" t="n">
        <v>43.4</v>
      </c>
      <c r="L7" t="n">
        <v>6</v>
      </c>
      <c r="M7" t="n">
        <v>21</v>
      </c>
      <c r="N7" t="n">
        <v>18.14</v>
      </c>
      <c r="O7" t="n">
        <v>15347.16</v>
      </c>
      <c r="P7" t="n">
        <v>765.39</v>
      </c>
      <c r="Q7" t="n">
        <v>5192.63</v>
      </c>
      <c r="R7" t="n">
        <v>288.31</v>
      </c>
      <c r="S7" t="n">
        <v>162.12</v>
      </c>
      <c r="T7" t="n">
        <v>59556.1</v>
      </c>
      <c r="U7" t="n">
        <v>0.5600000000000001</v>
      </c>
      <c r="V7" t="n">
        <v>0.9</v>
      </c>
      <c r="W7" t="n">
        <v>13.79</v>
      </c>
      <c r="X7" t="n">
        <v>3.68</v>
      </c>
      <c r="Y7" t="n">
        <v>0.5</v>
      </c>
      <c r="Z7" t="n">
        <v>10</v>
      </c>
      <c r="AA7" t="n">
        <v>1924.965182334766</v>
      </c>
      <c r="AB7" t="n">
        <v>2633.822285940674</v>
      </c>
      <c r="AC7" t="n">
        <v>2382.453983563291</v>
      </c>
      <c r="AD7" t="n">
        <v>1924965.182334766</v>
      </c>
      <c r="AE7" t="n">
        <v>2633822.285940674</v>
      </c>
      <c r="AF7" t="n">
        <v>1.798882879578582e-06</v>
      </c>
      <c r="AG7" t="n">
        <v>22.15060763888889</v>
      </c>
      <c r="AH7" t="n">
        <v>2382453.983563291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0.9804</v>
      </c>
      <c r="E8" t="n">
        <v>102</v>
      </c>
      <c r="F8" t="n">
        <v>97.63</v>
      </c>
      <c r="G8" t="n">
        <v>61.02</v>
      </c>
      <c r="H8" t="n">
        <v>1</v>
      </c>
      <c r="I8" t="n">
        <v>96</v>
      </c>
      <c r="J8" t="n">
        <v>123.85</v>
      </c>
      <c r="K8" t="n">
        <v>43.4</v>
      </c>
      <c r="L8" t="n">
        <v>7</v>
      </c>
      <c r="M8" t="n">
        <v>0</v>
      </c>
      <c r="N8" t="n">
        <v>18.45</v>
      </c>
      <c r="O8" t="n">
        <v>15508.69</v>
      </c>
      <c r="P8" t="n">
        <v>768.4</v>
      </c>
      <c r="Q8" t="n">
        <v>5192.87</v>
      </c>
      <c r="R8" t="n">
        <v>286.27</v>
      </c>
      <c r="S8" t="n">
        <v>162.12</v>
      </c>
      <c r="T8" t="n">
        <v>58540.34</v>
      </c>
      <c r="U8" t="n">
        <v>0.57</v>
      </c>
      <c r="V8" t="n">
        <v>0.9</v>
      </c>
      <c r="W8" t="n">
        <v>13.81</v>
      </c>
      <c r="X8" t="n">
        <v>3.64</v>
      </c>
      <c r="Y8" t="n">
        <v>0.5</v>
      </c>
      <c r="Z8" t="n">
        <v>10</v>
      </c>
      <c r="AA8" t="n">
        <v>1928.002641921746</v>
      </c>
      <c r="AB8" t="n">
        <v>2637.978272150839</v>
      </c>
      <c r="AC8" t="n">
        <v>2386.21332828252</v>
      </c>
      <c r="AD8" t="n">
        <v>1928002.641921746</v>
      </c>
      <c r="AE8" t="n">
        <v>2637978.272150839</v>
      </c>
      <c r="AF8" t="n">
        <v>1.799984461256218e-06</v>
      </c>
      <c r="AG8" t="n">
        <v>22.13541666666667</v>
      </c>
      <c r="AH8" t="n">
        <v>2386213.32828252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0.73</v>
      </c>
      <c r="E2" t="n">
        <v>136.99</v>
      </c>
      <c r="F2" t="n">
        <v>121.51</v>
      </c>
      <c r="G2" t="n">
        <v>10.17</v>
      </c>
      <c r="H2" t="n">
        <v>0.2</v>
      </c>
      <c r="I2" t="n">
        <v>717</v>
      </c>
      <c r="J2" t="n">
        <v>89.87</v>
      </c>
      <c r="K2" t="n">
        <v>37.55</v>
      </c>
      <c r="L2" t="n">
        <v>1</v>
      </c>
      <c r="M2" t="n">
        <v>715</v>
      </c>
      <c r="N2" t="n">
        <v>11.32</v>
      </c>
      <c r="O2" t="n">
        <v>11317.98</v>
      </c>
      <c r="P2" t="n">
        <v>990.05</v>
      </c>
      <c r="Q2" t="n">
        <v>5193.56</v>
      </c>
      <c r="R2" t="n">
        <v>1087.28</v>
      </c>
      <c r="S2" t="n">
        <v>162.12</v>
      </c>
      <c r="T2" t="n">
        <v>455936.91</v>
      </c>
      <c r="U2" t="n">
        <v>0.15</v>
      </c>
      <c r="V2" t="n">
        <v>0.72</v>
      </c>
      <c r="W2" t="n">
        <v>14.74</v>
      </c>
      <c r="X2" t="n">
        <v>27.51</v>
      </c>
      <c r="Y2" t="n">
        <v>0.5</v>
      </c>
      <c r="Z2" t="n">
        <v>10</v>
      </c>
      <c r="AA2" t="n">
        <v>3056.159916587043</v>
      </c>
      <c r="AB2" t="n">
        <v>4181.57282613445</v>
      </c>
      <c r="AC2" t="n">
        <v>3782.489384482341</v>
      </c>
      <c r="AD2" t="n">
        <v>3056159.916587043</v>
      </c>
      <c r="AE2" t="n">
        <v>4181572.82613445</v>
      </c>
      <c r="AF2" t="n">
        <v>1.444449510403064e-06</v>
      </c>
      <c r="AG2" t="n">
        <v>29.72873263888889</v>
      </c>
      <c r="AH2" t="n">
        <v>3782489.384482341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0.891</v>
      </c>
      <c r="E3" t="n">
        <v>112.23</v>
      </c>
      <c r="F3" t="n">
        <v>104.84</v>
      </c>
      <c r="G3" t="n">
        <v>21.77</v>
      </c>
      <c r="H3" t="n">
        <v>0.39</v>
      </c>
      <c r="I3" t="n">
        <v>289</v>
      </c>
      <c r="J3" t="n">
        <v>91.09999999999999</v>
      </c>
      <c r="K3" t="n">
        <v>37.55</v>
      </c>
      <c r="L3" t="n">
        <v>2</v>
      </c>
      <c r="M3" t="n">
        <v>287</v>
      </c>
      <c r="N3" t="n">
        <v>11.54</v>
      </c>
      <c r="O3" t="n">
        <v>11468.97</v>
      </c>
      <c r="P3" t="n">
        <v>801.37</v>
      </c>
      <c r="Q3" t="n">
        <v>5192.87</v>
      </c>
      <c r="R3" t="n">
        <v>530.72</v>
      </c>
      <c r="S3" t="n">
        <v>162.12</v>
      </c>
      <c r="T3" t="n">
        <v>179798.06</v>
      </c>
      <c r="U3" t="n">
        <v>0.31</v>
      </c>
      <c r="V3" t="n">
        <v>0.83</v>
      </c>
      <c r="W3" t="n">
        <v>14.01</v>
      </c>
      <c r="X3" t="n">
        <v>10.85</v>
      </c>
      <c r="Y3" t="n">
        <v>0.5</v>
      </c>
      <c r="Z3" t="n">
        <v>10</v>
      </c>
      <c r="AA3" t="n">
        <v>2121.962351331103</v>
      </c>
      <c r="AB3" t="n">
        <v>2903.362503463185</v>
      </c>
      <c r="AC3" t="n">
        <v>2626.269661027525</v>
      </c>
      <c r="AD3" t="n">
        <v>2121962.351331103</v>
      </c>
      <c r="AE3" t="n">
        <v>2903362.503463184</v>
      </c>
      <c r="AF3" t="n">
        <v>1.76301988187552e-06</v>
      </c>
      <c r="AG3" t="n">
        <v>24.35546875</v>
      </c>
      <c r="AH3" t="n">
        <v>2626269.661027525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0.9478</v>
      </c>
      <c r="E4" t="n">
        <v>105.5</v>
      </c>
      <c r="F4" t="n">
        <v>100.33</v>
      </c>
      <c r="G4" t="n">
        <v>35.2</v>
      </c>
      <c r="H4" t="n">
        <v>0.57</v>
      </c>
      <c r="I4" t="n">
        <v>171</v>
      </c>
      <c r="J4" t="n">
        <v>92.31999999999999</v>
      </c>
      <c r="K4" t="n">
        <v>37.55</v>
      </c>
      <c r="L4" t="n">
        <v>3</v>
      </c>
      <c r="M4" t="n">
        <v>168</v>
      </c>
      <c r="N4" t="n">
        <v>11.77</v>
      </c>
      <c r="O4" t="n">
        <v>11620.34</v>
      </c>
      <c r="P4" t="n">
        <v>708.4</v>
      </c>
      <c r="Q4" t="n">
        <v>5192.73</v>
      </c>
      <c r="R4" t="n">
        <v>380.77</v>
      </c>
      <c r="S4" t="n">
        <v>162.12</v>
      </c>
      <c r="T4" t="n">
        <v>105411.87</v>
      </c>
      <c r="U4" t="n">
        <v>0.43</v>
      </c>
      <c r="V4" t="n">
        <v>0.87</v>
      </c>
      <c r="W4" t="n">
        <v>13.8</v>
      </c>
      <c r="X4" t="n">
        <v>6.34</v>
      </c>
      <c r="Y4" t="n">
        <v>0.5</v>
      </c>
      <c r="Z4" t="n">
        <v>10</v>
      </c>
      <c r="AA4" t="n">
        <v>1841.052985141399</v>
      </c>
      <c r="AB4" t="n">
        <v>2519.009915795838</v>
      </c>
      <c r="AC4" t="n">
        <v>2278.599144884905</v>
      </c>
      <c r="AD4" t="n">
        <v>1841052.985141399</v>
      </c>
      <c r="AE4" t="n">
        <v>2519009.915795838</v>
      </c>
      <c r="AF4" t="n">
        <v>1.875409925972635e-06</v>
      </c>
      <c r="AG4" t="n">
        <v>22.89496527777778</v>
      </c>
      <c r="AH4" t="n">
        <v>2278599.144884905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0.9669</v>
      </c>
      <c r="E5" t="n">
        <v>103.42</v>
      </c>
      <c r="F5" t="n">
        <v>98.98999999999999</v>
      </c>
      <c r="G5" t="n">
        <v>44.99</v>
      </c>
      <c r="H5" t="n">
        <v>0.75</v>
      </c>
      <c r="I5" t="n">
        <v>132</v>
      </c>
      <c r="J5" t="n">
        <v>93.55</v>
      </c>
      <c r="K5" t="n">
        <v>37.55</v>
      </c>
      <c r="L5" t="n">
        <v>4</v>
      </c>
      <c r="M5" t="n">
        <v>12</v>
      </c>
      <c r="N5" t="n">
        <v>12</v>
      </c>
      <c r="O5" t="n">
        <v>11772.07</v>
      </c>
      <c r="P5" t="n">
        <v>661.6799999999999</v>
      </c>
      <c r="Q5" t="n">
        <v>5192.8</v>
      </c>
      <c r="R5" t="n">
        <v>330.2</v>
      </c>
      <c r="S5" t="n">
        <v>162.12</v>
      </c>
      <c r="T5" t="n">
        <v>80324.14999999999</v>
      </c>
      <c r="U5" t="n">
        <v>0.49</v>
      </c>
      <c r="V5" t="n">
        <v>0.88</v>
      </c>
      <c r="W5" t="n">
        <v>13.92</v>
      </c>
      <c r="X5" t="n">
        <v>5</v>
      </c>
      <c r="Y5" t="n">
        <v>0.5</v>
      </c>
      <c r="Z5" t="n">
        <v>10</v>
      </c>
      <c r="AA5" t="n">
        <v>1738.731376615822</v>
      </c>
      <c r="AB5" t="n">
        <v>2379.008976900366</v>
      </c>
      <c r="AC5" t="n">
        <v>2151.959699105064</v>
      </c>
      <c r="AD5" t="n">
        <v>1738731.376615822</v>
      </c>
      <c r="AE5" t="n">
        <v>2379008.976900366</v>
      </c>
      <c r="AF5" t="n">
        <v>1.91320305699825e-06</v>
      </c>
      <c r="AG5" t="n">
        <v>22.44357638888889</v>
      </c>
      <c r="AH5" t="n">
        <v>2151959.699105064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0.9674</v>
      </c>
      <c r="E6" t="n">
        <v>103.37</v>
      </c>
      <c r="F6" t="n">
        <v>98.95</v>
      </c>
      <c r="G6" t="n">
        <v>45.32</v>
      </c>
      <c r="H6" t="n">
        <v>0.93</v>
      </c>
      <c r="I6" t="n">
        <v>131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669.04</v>
      </c>
      <c r="Q6" t="n">
        <v>5192.66</v>
      </c>
      <c r="R6" t="n">
        <v>328.49</v>
      </c>
      <c r="S6" t="n">
        <v>162.12</v>
      </c>
      <c r="T6" t="n">
        <v>79474.98</v>
      </c>
      <c r="U6" t="n">
        <v>0.49</v>
      </c>
      <c r="V6" t="n">
        <v>0.88</v>
      </c>
      <c r="W6" t="n">
        <v>13.93</v>
      </c>
      <c r="X6" t="n">
        <v>4.97</v>
      </c>
      <c r="Y6" t="n">
        <v>0.5</v>
      </c>
      <c r="Z6" t="n">
        <v>10</v>
      </c>
      <c r="AA6" t="n">
        <v>1739.077153380078</v>
      </c>
      <c r="AB6" t="n">
        <v>2379.482083923815</v>
      </c>
      <c r="AC6" t="n">
        <v>2152.387653458205</v>
      </c>
      <c r="AD6" t="n">
        <v>1739077.153380078</v>
      </c>
      <c r="AE6" t="n">
        <v>2379482.083923815</v>
      </c>
      <c r="AF6" t="n">
        <v>1.914192405977978e-06</v>
      </c>
      <c r="AG6" t="n">
        <v>22.43272569444444</v>
      </c>
      <c r="AH6" t="n">
        <v>2152387.653458206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0.4482</v>
      </c>
      <c r="E2" t="n">
        <v>223.11</v>
      </c>
      <c r="F2" t="n">
        <v>158.1</v>
      </c>
      <c r="G2" t="n">
        <v>5.9</v>
      </c>
      <c r="H2" t="n">
        <v>0.09</v>
      </c>
      <c r="I2" t="n">
        <v>1607</v>
      </c>
      <c r="J2" t="n">
        <v>194.77</v>
      </c>
      <c r="K2" t="n">
        <v>54.38</v>
      </c>
      <c r="L2" t="n">
        <v>1</v>
      </c>
      <c r="M2" t="n">
        <v>1605</v>
      </c>
      <c r="N2" t="n">
        <v>39.4</v>
      </c>
      <c r="O2" t="n">
        <v>24256.19</v>
      </c>
      <c r="P2" t="n">
        <v>2200.75</v>
      </c>
      <c r="Q2" t="n">
        <v>5194.52</v>
      </c>
      <c r="R2" t="n">
        <v>2315.69</v>
      </c>
      <c r="S2" t="n">
        <v>162.12</v>
      </c>
      <c r="T2" t="n">
        <v>1065693.38</v>
      </c>
      <c r="U2" t="n">
        <v>0.07000000000000001</v>
      </c>
      <c r="V2" t="n">
        <v>0.55</v>
      </c>
      <c r="W2" t="n">
        <v>16.21</v>
      </c>
      <c r="X2" t="n">
        <v>64.08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0.7107</v>
      </c>
      <c r="E3" t="n">
        <v>140.72</v>
      </c>
      <c r="F3" t="n">
        <v>115.84</v>
      </c>
      <c r="G3" t="n">
        <v>12.09</v>
      </c>
      <c r="H3" t="n">
        <v>0.18</v>
      </c>
      <c r="I3" t="n">
        <v>575</v>
      </c>
      <c r="J3" t="n">
        <v>196.32</v>
      </c>
      <c r="K3" t="n">
        <v>54.38</v>
      </c>
      <c r="L3" t="n">
        <v>2</v>
      </c>
      <c r="M3" t="n">
        <v>573</v>
      </c>
      <c r="N3" t="n">
        <v>39.95</v>
      </c>
      <c r="O3" t="n">
        <v>24447.22</v>
      </c>
      <c r="P3" t="n">
        <v>1590.82</v>
      </c>
      <c r="Q3" t="n">
        <v>5193.41</v>
      </c>
      <c r="R3" t="n">
        <v>899.22</v>
      </c>
      <c r="S3" t="n">
        <v>162.12</v>
      </c>
      <c r="T3" t="n">
        <v>362618.1</v>
      </c>
      <c r="U3" t="n">
        <v>0.18</v>
      </c>
      <c r="V3" t="n">
        <v>0.76</v>
      </c>
      <c r="W3" t="n">
        <v>14.46</v>
      </c>
      <c r="X3" t="n">
        <v>21.84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0.8115</v>
      </c>
      <c r="E4" t="n">
        <v>123.22</v>
      </c>
      <c r="F4" t="n">
        <v>107.13</v>
      </c>
      <c r="G4" t="n">
        <v>18.42</v>
      </c>
      <c r="H4" t="n">
        <v>0.27</v>
      </c>
      <c r="I4" t="n">
        <v>349</v>
      </c>
      <c r="J4" t="n">
        <v>197.88</v>
      </c>
      <c r="K4" t="n">
        <v>54.38</v>
      </c>
      <c r="L4" t="n">
        <v>3</v>
      </c>
      <c r="M4" t="n">
        <v>347</v>
      </c>
      <c r="N4" t="n">
        <v>40.5</v>
      </c>
      <c r="O4" t="n">
        <v>24639</v>
      </c>
      <c r="P4" t="n">
        <v>1450.46</v>
      </c>
      <c r="Q4" t="n">
        <v>5192.99</v>
      </c>
      <c r="R4" t="n">
        <v>607.5</v>
      </c>
      <c r="S4" t="n">
        <v>162.12</v>
      </c>
      <c r="T4" t="n">
        <v>217889.53</v>
      </c>
      <c r="U4" t="n">
        <v>0.27</v>
      </c>
      <c r="V4" t="n">
        <v>0.82</v>
      </c>
      <c r="W4" t="n">
        <v>14.11</v>
      </c>
      <c r="X4" t="n">
        <v>13.14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0.8659</v>
      </c>
      <c r="E5" t="n">
        <v>115.48</v>
      </c>
      <c r="F5" t="n">
        <v>103.28</v>
      </c>
      <c r="G5" t="n">
        <v>24.89</v>
      </c>
      <c r="H5" t="n">
        <v>0.36</v>
      </c>
      <c r="I5" t="n">
        <v>249</v>
      </c>
      <c r="J5" t="n">
        <v>199.44</v>
      </c>
      <c r="K5" t="n">
        <v>54.38</v>
      </c>
      <c r="L5" t="n">
        <v>4</v>
      </c>
      <c r="M5" t="n">
        <v>247</v>
      </c>
      <c r="N5" t="n">
        <v>41.06</v>
      </c>
      <c r="O5" t="n">
        <v>24831.54</v>
      </c>
      <c r="P5" t="n">
        <v>1378.1</v>
      </c>
      <c r="Q5" t="n">
        <v>5192.87</v>
      </c>
      <c r="R5" t="n">
        <v>478.84</v>
      </c>
      <c r="S5" t="n">
        <v>162.12</v>
      </c>
      <c r="T5" t="n">
        <v>154059.29</v>
      </c>
      <c r="U5" t="n">
        <v>0.34</v>
      </c>
      <c r="V5" t="n">
        <v>0.85</v>
      </c>
      <c r="W5" t="n">
        <v>13.95</v>
      </c>
      <c r="X5" t="n">
        <v>9.289999999999999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0.9002</v>
      </c>
      <c r="E6" t="n">
        <v>111.08</v>
      </c>
      <c r="F6" t="n">
        <v>101.1</v>
      </c>
      <c r="G6" t="n">
        <v>31.59</v>
      </c>
      <c r="H6" t="n">
        <v>0.44</v>
      </c>
      <c r="I6" t="n">
        <v>192</v>
      </c>
      <c r="J6" t="n">
        <v>201.01</v>
      </c>
      <c r="K6" t="n">
        <v>54.38</v>
      </c>
      <c r="L6" t="n">
        <v>5</v>
      </c>
      <c r="M6" t="n">
        <v>190</v>
      </c>
      <c r="N6" t="n">
        <v>41.63</v>
      </c>
      <c r="O6" t="n">
        <v>25024.84</v>
      </c>
      <c r="P6" t="n">
        <v>1328.17</v>
      </c>
      <c r="Q6" t="n">
        <v>5192.84</v>
      </c>
      <c r="R6" t="n">
        <v>406.87</v>
      </c>
      <c r="S6" t="n">
        <v>162.12</v>
      </c>
      <c r="T6" t="n">
        <v>118359.61</v>
      </c>
      <c r="U6" t="n">
        <v>0.4</v>
      </c>
      <c r="V6" t="n">
        <v>0.87</v>
      </c>
      <c r="W6" t="n">
        <v>13.83</v>
      </c>
      <c r="X6" t="n">
        <v>7.11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0.9227</v>
      </c>
      <c r="E7" t="n">
        <v>108.38</v>
      </c>
      <c r="F7" t="n">
        <v>99.79000000000001</v>
      </c>
      <c r="G7" t="n">
        <v>38.38</v>
      </c>
      <c r="H7" t="n">
        <v>0.53</v>
      </c>
      <c r="I7" t="n">
        <v>156</v>
      </c>
      <c r="J7" t="n">
        <v>202.58</v>
      </c>
      <c r="K7" t="n">
        <v>54.38</v>
      </c>
      <c r="L7" t="n">
        <v>6</v>
      </c>
      <c r="M7" t="n">
        <v>154</v>
      </c>
      <c r="N7" t="n">
        <v>42.2</v>
      </c>
      <c r="O7" t="n">
        <v>25218.93</v>
      </c>
      <c r="P7" t="n">
        <v>1291.06</v>
      </c>
      <c r="Q7" t="n">
        <v>5192.65</v>
      </c>
      <c r="R7" t="n">
        <v>362.35</v>
      </c>
      <c r="S7" t="n">
        <v>162.12</v>
      </c>
      <c r="T7" t="n">
        <v>96278.05</v>
      </c>
      <c r="U7" t="n">
        <v>0.45</v>
      </c>
      <c r="V7" t="n">
        <v>0.88</v>
      </c>
      <c r="W7" t="n">
        <v>13.8</v>
      </c>
      <c r="X7" t="n">
        <v>5.81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0.9401</v>
      </c>
      <c r="E8" t="n">
        <v>106.37</v>
      </c>
      <c r="F8" t="n">
        <v>98.8</v>
      </c>
      <c r="G8" t="n">
        <v>45.6</v>
      </c>
      <c r="H8" t="n">
        <v>0.61</v>
      </c>
      <c r="I8" t="n">
        <v>130</v>
      </c>
      <c r="J8" t="n">
        <v>204.16</v>
      </c>
      <c r="K8" t="n">
        <v>54.38</v>
      </c>
      <c r="L8" t="n">
        <v>7</v>
      </c>
      <c r="M8" t="n">
        <v>128</v>
      </c>
      <c r="N8" t="n">
        <v>42.78</v>
      </c>
      <c r="O8" t="n">
        <v>25413.94</v>
      </c>
      <c r="P8" t="n">
        <v>1256.02</v>
      </c>
      <c r="Q8" t="n">
        <v>5192.53</v>
      </c>
      <c r="R8" t="n">
        <v>329.46</v>
      </c>
      <c r="S8" t="n">
        <v>162.12</v>
      </c>
      <c r="T8" t="n">
        <v>79963.91</v>
      </c>
      <c r="U8" t="n">
        <v>0.49</v>
      </c>
      <c r="V8" t="n">
        <v>0.89</v>
      </c>
      <c r="W8" t="n">
        <v>13.75</v>
      </c>
      <c r="X8" t="n">
        <v>4.81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0.9532</v>
      </c>
      <c r="E9" t="n">
        <v>104.91</v>
      </c>
      <c r="F9" t="n">
        <v>98.08</v>
      </c>
      <c r="G9" t="n">
        <v>53.02</v>
      </c>
      <c r="H9" t="n">
        <v>0.6899999999999999</v>
      </c>
      <c r="I9" t="n">
        <v>111</v>
      </c>
      <c r="J9" t="n">
        <v>205.75</v>
      </c>
      <c r="K9" t="n">
        <v>54.38</v>
      </c>
      <c r="L9" t="n">
        <v>8</v>
      </c>
      <c r="M9" t="n">
        <v>109</v>
      </c>
      <c r="N9" t="n">
        <v>43.37</v>
      </c>
      <c r="O9" t="n">
        <v>25609.61</v>
      </c>
      <c r="P9" t="n">
        <v>1225.77</v>
      </c>
      <c r="Q9" t="n">
        <v>5192.62</v>
      </c>
      <c r="R9" t="n">
        <v>305.23</v>
      </c>
      <c r="S9" t="n">
        <v>162.12</v>
      </c>
      <c r="T9" t="n">
        <v>67944.8</v>
      </c>
      <c r="U9" t="n">
        <v>0.53</v>
      </c>
      <c r="V9" t="n">
        <v>0.89</v>
      </c>
      <c r="W9" t="n">
        <v>13.72</v>
      </c>
      <c r="X9" t="n">
        <v>4.09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0.963</v>
      </c>
      <c r="E10" t="n">
        <v>103.85</v>
      </c>
      <c r="F10" t="n">
        <v>97.56</v>
      </c>
      <c r="G10" t="n">
        <v>60.35</v>
      </c>
      <c r="H10" t="n">
        <v>0.77</v>
      </c>
      <c r="I10" t="n">
        <v>97</v>
      </c>
      <c r="J10" t="n">
        <v>207.34</v>
      </c>
      <c r="K10" t="n">
        <v>54.38</v>
      </c>
      <c r="L10" t="n">
        <v>9</v>
      </c>
      <c r="M10" t="n">
        <v>95</v>
      </c>
      <c r="N10" t="n">
        <v>43.96</v>
      </c>
      <c r="O10" t="n">
        <v>25806.1</v>
      </c>
      <c r="P10" t="n">
        <v>1197.36</v>
      </c>
      <c r="Q10" t="n">
        <v>5192.56</v>
      </c>
      <c r="R10" t="n">
        <v>288.39</v>
      </c>
      <c r="S10" t="n">
        <v>162.12</v>
      </c>
      <c r="T10" t="n">
        <v>59595.92</v>
      </c>
      <c r="U10" t="n">
        <v>0.5600000000000001</v>
      </c>
      <c r="V10" t="n">
        <v>0.9</v>
      </c>
      <c r="W10" t="n">
        <v>13.68</v>
      </c>
      <c r="X10" t="n">
        <v>3.57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0.9714</v>
      </c>
      <c r="E11" t="n">
        <v>102.94</v>
      </c>
      <c r="F11" t="n">
        <v>97.12</v>
      </c>
      <c r="G11" t="n">
        <v>68.56</v>
      </c>
      <c r="H11" t="n">
        <v>0.85</v>
      </c>
      <c r="I11" t="n">
        <v>85</v>
      </c>
      <c r="J11" t="n">
        <v>208.94</v>
      </c>
      <c r="K11" t="n">
        <v>54.38</v>
      </c>
      <c r="L11" t="n">
        <v>10</v>
      </c>
      <c r="M11" t="n">
        <v>83</v>
      </c>
      <c r="N11" t="n">
        <v>44.56</v>
      </c>
      <c r="O11" t="n">
        <v>26003.41</v>
      </c>
      <c r="P11" t="n">
        <v>1166.14</v>
      </c>
      <c r="Q11" t="n">
        <v>5192.56</v>
      </c>
      <c r="R11" t="n">
        <v>273.36</v>
      </c>
      <c r="S11" t="n">
        <v>162.12</v>
      </c>
      <c r="T11" t="n">
        <v>52139.18</v>
      </c>
      <c r="U11" t="n">
        <v>0.59</v>
      </c>
      <c r="V11" t="n">
        <v>0.9</v>
      </c>
      <c r="W11" t="n">
        <v>13.68</v>
      </c>
      <c r="X11" t="n">
        <v>3.13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0.979</v>
      </c>
      <c r="E12" t="n">
        <v>102.14</v>
      </c>
      <c r="F12" t="n">
        <v>96.70999999999999</v>
      </c>
      <c r="G12" t="n">
        <v>77.37</v>
      </c>
      <c r="H12" t="n">
        <v>0.93</v>
      </c>
      <c r="I12" t="n">
        <v>75</v>
      </c>
      <c r="J12" t="n">
        <v>210.55</v>
      </c>
      <c r="K12" t="n">
        <v>54.38</v>
      </c>
      <c r="L12" t="n">
        <v>11</v>
      </c>
      <c r="M12" t="n">
        <v>73</v>
      </c>
      <c r="N12" t="n">
        <v>45.17</v>
      </c>
      <c r="O12" t="n">
        <v>26201.54</v>
      </c>
      <c r="P12" t="n">
        <v>1137.31</v>
      </c>
      <c r="Q12" t="n">
        <v>5192.53</v>
      </c>
      <c r="R12" t="n">
        <v>259.68</v>
      </c>
      <c r="S12" t="n">
        <v>162.12</v>
      </c>
      <c r="T12" t="n">
        <v>45348.41</v>
      </c>
      <c r="U12" t="n">
        <v>0.62</v>
      </c>
      <c r="V12" t="n">
        <v>0.9</v>
      </c>
      <c r="W12" t="n">
        <v>13.66</v>
      </c>
      <c r="X12" t="n">
        <v>2.72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0.9837</v>
      </c>
      <c r="E13" t="n">
        <v>101.66</v>
      </c>
      <c r="F13" t="n">
        <v>96.5</v>
      </c>
      <c r="G13" t="n">
        <v>85.14</v>
      </c>
      <c r="H13" t="n">
        <v>1</v>
      </c>
      <c r="I13" t="n">
        <v>68</v>
      </c>
      <c r="J13" t="n">
        <v>212.16</v>
      </c>
      <c r="K13" t="n">
        <v>54.38</v>
      </c>
      <c r="L13" t="n">
        <v>12</v>
      </c>
      <c r="M13" t="n">
        <v>66</v>
      </c>
      <c r="N13" t="n">
        <v>45.78</v>
      </c>
      <c r="O13" t="n">
        <v>26400.51</v>
      </c>
      <c r="P13" t="n">
        <v>1108.63</v>
      </c>
      <c r="Q13" t="n">
        <v>5192.56</v>
      </c>
      <c r="R13" t="n">
        <v>252.61</v>
      </c>
      <c r="S13" t="n">
        <v>162.12</v>
      </c>
      <c r="T13" t="n">
        <v>41849.39</v>
      </c>
      <c r="U13" t="n">
        <v>0.64</v>
      </c>
      <c r="V13" t="n">
        <v>0.91</v>
      </c>
      <c r="W13" t="n">
        <v>13.65</v>
      </c>
      <c r="X13" t="n">
        <v>2.51</v>
      </c>
      <c r="Y13" t="n">
        <v>0.5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0.9892</v>
      </c>
      <c r="E14" t="n">
        <v>101.09</v>
      </c>
      <c r="F14" t="n">
        <v>96.2</v>
      </c>
      <c r="G14" t="n">
        <v>94.62</v>
      </c>
      <c r="H14" t="n">
        <v>1.08</v>
      </c>
      <c r="I14" t="n">
        <v>61</v>
      </c>
      <c r="J14" t="n">
        <v>213.78</v>
      </c>
      <c r="K14" t="n">
        <v>54.38</v>
      </c>
      <c r="L14" t="n">
        <v>13</v>
      </c>
      <c r="M14" t="n">
        <v>56</v>
      </c>
      <c r="N14" t="n">
        <v>46.4</v>
      </c>
      <c r="O14" t="n">
        <v>26600.32</v>
      </c>
      <c r="P14" t="n">
        <v>1082.6</v>
      </c>
      <c r="Q14" t="n">
        <v>5192.55</v>
      </c>
      <c r="R14" t="n">
        <v>242.85</v>
      </c>
      <c r="S14" t="n">
        <v>162.12</v>
      </c>
      <c r="T14" t="n">
        <v>37006.2</v>
      </c>
      <c r="U14" t="n">
        <v>0.67</v>
      </c>
      <c r="V14" t="n">
        <v>0.91</v>
      </c>
      <c r="W14" t="n">
        <v>13.63</v>
      </c>
      <c r="X14" t="n">
        <v>2.22</v>
      </c>
      <c r="Y14" t="n">
        <v>0.5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0.9925</v>
      </c>
      <c r="E15" t="n">
        <v>100.75</v>
      </c>
      <c r="F15" t="n">
        <v>96.06</v>
      </c>
      <c r="G15" t="n">
        <v>102.92</v>
      </c>
      <c r="H15" t="n">
        <v>1.15</v>
      </c>
      <c r="I15" t="n">
        <v>56</v>
      </c>
      <c r="J15" t="n">
        <v>215.41</v>
      </c>
      <c r="K15" t="n">
        <v>54.38</v>
      </c>
      <c r="L15" t="n">
        <v>14</v>
      </c>
      <c r="M15" t="n">
        <v>40</v>
      </c>
      <c r="N15" t="n">
        <v>47.03</v>
      </c>
      <c r="O15" t="n">
        <v>26801</v>
      </c>
      <c r="P15" t="n">
        <v>1058.52</v>
      </c>
      <c r="Q15" t="n">
        <v>5192.55</v>
      </c>
      <c r="R15" t="n">
        <v>237.29</v>
      </c>
      <c r="S15" t="n">
        <v>162.12</v>
      </c>
      <c r="T15" t="n">
        <v>34249.59</v>
      </c>
      <c r="U15" t="n">
        <v>0.68</v>
      </c>
      <c r="V15" t="n">
        <v>0.91</v>
      </c>
      <c r="W15" t="n">
        <v>13.65</v>
      </c>
      <c r="X15" t="n">
        <v>2.07</v>
      </c>
      <c r="Y15" t="n">
        <v>0.5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0.9936</v>
      </c>
      <c r="E16" t="n">
        <v>100.64</v>
      </c>
      <c r="F16" t="n">
        <v>96.02</v>
      </c>
      <c r="G16" t="n">
        <v>106.69</v>
      </c>
      <c r="H16" t="n">
        <v>1.23</v>
      </c>
      <c r="I16" t="n">
        <v>54</v>
      </c>
      <c r="J16" t="n">
        <v>217.04</v>
      </c>
      <c r="K16" t="n">
        <v>54.38</v>
      </c>
      <c r="L16" t="n">
        <v>15</v>
      </c>
      <c r="M16" t="n">
        <v>11</v>
      </c>
      <c r="N16" t="n">
        <v>47.66</v>
      </c>
      <c r="O16" t="n">
        <v>27002.55</v>
      </c>
      <c r="P16" t="n">
        <v>1049.75</v>
      </c>
      <c r="Q16" t="n">
        <v>5192.59</v>
      </c>
      <c r="R16" t="n">
        <v>235.19</v>
      </c>
      <c r="S16" t="n">
        <v>162.12</v>
      </c>
      <c r="T16" t="n">
        <v>33207.71</v>
      </c>
      <c r="U16" t="n">
        <v>0.6899999999999999</v>
      </c>
      <c r="V16" t="n">
        <v>0.91</v>
      </c>
      <c r="W16" t="n">
        <v>13.68</v>
      </c>
      <c r="X16" t="n">
        <v>2.04</v>
      </c>
      <c r="Y16" t="n">
        <v>0.5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0.9945000000000001</v>
      </c>
      <c r="E17" t="n">
        <v>100.56</v>
      </c>
      <c r="F17" t="n">
        <v>95.98</v>
      </c>
      <c r="G17" t="n">
        <v>108.65</v>
      </c>
      <c r="H17" t="n">
        <v>1.3</v>
      </c>
      <c r="I17" t="n">
        <v>53</v>
      </c>
      <c r="J17" t="n">
        <v>218.68</v>
      </c>
      <c r="K17" t="n">
        <v>54.38</v>
      </c>
      <c r="L17" t="n">
        <v>16</v>
      </c>
      <c r="M17" t="n">
        <v>1</v>
      </c>
      <c r="N17" t="n">
        <v>48.31</v>
      </c>
      <c r="O17" t="n">
        <v>27204.98</v>
      </c>
      <c r="P17" t="n">
        <v>1053.02</v>
      </c>
      <c r="Q17" t="n">
        <v>5192.84</v>
      </c>
      <c r="R17" t="n">
        <v>233.17</v>
      </c>
      <c r="S17" t="n">
        <v>162.12</v>
      </c>
      <c r="T17" t="n">
        <v>32204.15</v>
      </c>
      <c r="U17" t="n">
        <v>0.7</v>
      </c>
      <c r="V17" t="n">
        <v>0.91</v>
      </c>
      <c r="W17" t="n">
        <v>13.69</v>
      </c>
      <c r="X17" t="n">
        <v>1.99</v>
      </c>
      <c r="Y17" t="n">
        <v>0.5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0.9945000000000001</v>
      </c>
      <c r="E18" t="n">
        <v>100.56</v>
      </c>
      <c r="F18" t="n">
        <v>95.98</v>
      </c>
      <c r="G18" t="n">
        <v>108.66</v>
      </c>
      <c r="H18" t="n">
        <v>1.37</v>
      </c>
      <c r="I18" t="n">
        <v>53</v>
      </c>
      <c r="J18" t="n">
        <v>220.33</v>
      </c>
      <c r="K18" t="n">
        <v>54.38</v>
      </c>
      <c r="L18" t="n">
        <v>17</v>
      </c>
      <c r="M18" t="n">
        <v>0</v>
      </c>
      <c r="N18" t="n">
        <v>48.95</v>
      </c>
      <c r="O18" t="n">
        <v>27408.3</v>
      </c>
      <c r="P18" t="n">
        <v>1060.68</v>
      </c>
      <c r="Q18" t="n">
        <v>5192.84</v>
      </c>
      <c r="R18" t="n">
        <v>233.15</v>
      </c>
      <c r="S18" t="n">
        <v>162.12</v>
      </c>
      <c r="T18" t="n">
        <v>32196.16</v>
      </c>
      <c r="U18" t="n">
        <v>0.7</v>
      </c>
      <c r="V18" t="n">
        <v>0.91</v>
      </c>
      <c r="W18" t="n">
        <v>13.69</v>
      </c>
      <c r="X18" t="n">
        <v>1.99</v>
      </c>
      <c r="Y18" t="n">
        <v>0.5</v>
      </c>
      <c r="Z18" t="n">
        <v>10</v>
      </c>
    </row>
    <row r="19">
      <c r="A19" t="n">
        <v>0</v>
      </c>
      <c r="B19" t="n">
        <v>40</v>
      </c>
      <c r="C19" t="inlineStr">
        <is>
          <t xml:space="preserve">CONCLUIDO	</t>
        </is>
      </c>
      <c r="D19" t="n">
        <v>0.73</v>
      </c>
      <c r="E19" t="n">
        <v>136.99</v>
      </c>
      <c r="F19" t="n">
        <v>121.51</v>
      </c>
      <c r="G19" t="n">
        <v>10.17</v>
      </c>
      <c r="H19" t="n">
        <v>0.2</v>
      </c>
      <c r="I19" t="n">
        <v>717</v>
      </c>
      <c r="J19" t="n">
        <v>89.87</v>
      </c>
      <c r="K19" t="n">
        <v>37.55</v>
      </c>
      <c r="L19" t="n">
        <v>1</v>
      </c>
      <c r="M19" t="n">
        <v>715</v>
      </c>
      <c r="N19" t="n">
        <v>11.32</v>
      </c>
      <c r="O19" t="n">
        <v>11317.98</v>
      </c>
      <c r="P19" t="n">
        <v>990.05</v>
      </c>
      <c r="Q19" t="n">
        <v>5193.56</v>
      </c>
      <c r="R19" t="n">
        <v>1087.28</v>
      </c>
      <c r="S19" t="n">
        <v>162.12</v>
      </c>
      <c r="T19" t="n">
        <v>455936.91</v>
      </c>
      <c r="U19" t="n">
        <v>0.15</v>
      </c>
      <c r="V19" t="n">
        <v>0.72</v>
      </c>
      <c r="W19" t="n">
        <v>14.74</v>
      </c>
      <c r="X19" t="n">
        <v>27.51</v>
      </c>
      <c r="Y19" t="n">
        <v>0.5</v>
      </c>
      <c r="Z19" t="n">
        <v>10</v>
      </c>
    </row>
    <row r="20">
      <c r="A20" t="n">
        <v>1</v>
      </c>
      <c r="B20" t="n">
        <v>40</v>
      </c>
      <c r="C20" t="inlineStr">
        <is>
          <t xml:space="preserve">CONCLUIDO	</t>
        </is>
      </c>
      <c r="D20" t="n">
        <v>0.891</v>
      </c>
      <c r="E20" t="n">
        <v>112.23</v>
      </c>
      <c r="F20" t="n">
        <v>104.84</v>
      </c>
      <c r="G20" t="n">
        <v>21.77</v>
      </c>
      <c r="H20" t="n">
        <v>0.39</v>
      </c>
      <c r="I20" t="n">
        <v>289</v>
      </c>
      <c r="J20" t="n">
        <v>91.09999999999999</v>
      </c>
      <c r="K20" t="n">
        <v>37.55</v>
      </c>
      <c r="L20" t="n">
        <v>2</v>
      </c>
      <c r="M20" t="n">
        <v>287</v>
      </c>
      <c r="N20" t="n">
        <v>11.54</v>
      </c>
      <c r="O20" t="n">
        <v>11468.97</v>
      </c>
      <c r="P20" t="n">
        <v>801.37</v>
      </c>
      <c r="Q20" t="n">
        <v>5192.87</v>
      </c>
      <c r="R20" t="n">
        <v>530.72</v>
      </c>
      <c r="S20" t="n">
        <v>162.12</v>
      </c>
      <c r="T20" t="n">
        <v>179798.06</v>
      </c>
      <c r="U20" t="n">
        <v>0.31</v>
      </c>
      <c r="V20" t="n">
        <v>0.83</v>
      </c>
      <c r="W20" t="n">
        <v>14.01</v>
      </c>
      <c r="X20" t="n">
        <v>10.85</v>
      </c>
      <c r="Y20" t="n">
        <v>0.5</v>
      </c>
      <c r="Z20" t="n">
        <v>10</v>
      </c>
    </row>
    <row r="21">
      <c r="A21" t="n">
        <v>2</v>
      </c>
      <c r="B21" t="n">
        <v>40</v>
      </c>
      <c r="C21" t="inlineStr">
        <is>
          <t xml:space="preserve">CONCLUIDO	</t>
        </is>
      </c>
      <c r="D21" t="n">
        <v>0.9478</v>
      </c>
      <c r="E21" t="n">
        <v>105.5</v>
      </c>
      <c r="F21" t="n">
        <v>100.33</v>
      </c>
      <c r="G21" t="n">
        <v>35.2</v>
      </c>
      <c r="H21" t="n">
        <v>0.57</v>
      </c>
      <c r="I21" t="n">
        <v>171</v>
      </c>
      <c r="J21" t="n">
        <v>92.31999999999999</v>
      </c>
      <c r="K21" t="n">
        <v>37.55</v>
      </c>
      <c r="L21" t="n">
        <v>3</v>
      </c>
      <c r="M21" t="n">
        <v>168</v>
      </c>
      <c r="N21" t="n">
        <v>11.77</v>
      </c>
      <c r="O21" t="n">
        <v>11620.34</v>
      </c>
      <c r="P21" t="n">
        <v>708.4</v>
      </c>
      <c r="Q21" t="n">
        <v>5192.73</v>
      </c>
      <c r="R21" t="n">
        <v>380.77</v>
      </c>
      <c r="S21" t="n">
        <v>162.12</v>
      </c>
      <c r="T21" t="n">
        <v>105411.87</v>
      </c>
      <c r="U21" t="n">
        <v>0.43</v>
      </c>
      <c r="V21" t="n">
        <v>0.87</v>
      </c>
      <c r="W21" t="n">
        <v>13.8</v>
      </c>
      <c r="X21" t="n">
        <v>6.34</v>
      </c>
      <c r="Y21" t="n">
        <v>0.5</v>
      </c>
      <c r="Z21" t="n">
        <v>10</v>
      </c>
    </row>
    <row r="22">
      <c r="A22" t="n">
        <v>3</v>
      </c>
      <c r="B22" t="n">
        <v>40</v>
      </c>
      <c r="C22" t="inlineStr">
        <is>
          <t xml:space="preserve">CONCLUIDO	</t>
        </is>
      </c>
      <c r="D22" t="n">
        <v>0.9669</v>
      </c>
      <c r="E22" t="n">
        <v>103.42</v>
      </c>
      <c r="F22" t="n">
        <v>98.98999999999999</v>
      </c>
      <c r="G22" t="n">
        <v>44.99</v>
      </c>
      <c r="H22" t="n">
        <v>0.75</v>
      </c>
      <c r="I22" t="n">
        <v>132</v>
      </c>
      <c r="J22" t="n">
        <v>93.55</v>
      </c>
      <c r="K22" t="n">
        <v>37.55</v>
      </c>
      <c r="L22" t="n">
        <v>4</v>
      </c>
      <c r="M22" t="n">
        <v>12</v>
      </c>
      <c r="N22" t="n">
        <v>12</v>
      </c>
      <c r="O22" t="n">
        <v>11772.07</v>
      </c>
      <c r="P22" t="n">
        <v>661.6799999999999</v>
      </c>
      <c r="Q22" t="n">
        <v>5192.8</v>
      </c>
      <c r="R22" t="n">
        <v>330.2</v>
      </c>
      <c r="S22" t="n">
        <v>162.12</v>
      </c>
      <c r="T22" t="n">
        <v>80324.14999999999</v>
      </c>
      <c r="U22" t="n">
        <v>0.49</v>
      </c>
      <c r="V22" t="n">
        <v>0.88</v>
      </c>
      <c r="W22" t="n">
        <v>13.92</v>
      </c>
      <c r="X22" t="n">
        <v>5</v>
      </c>
      <c r="Y22" t="n">
        <v>0.5</v>
      </c>
      <c r="Z22" t="n">
        <v>10</v>
      </c>
    </row>
    <row r="23">
      <c r="A23" t="n">
        <v>4</v>
      </c>
      <c r="B23" t="n">
        <v>40</v>
      </c>
      <c r="C23" t="inlineStr">
        <is>
          <t xml:space="preserve">CONCLUIDO	</t>
        </is>
      </c>
      <c r="D23" t="n">
        <v>0.9674</v>
      </c>
      <c r="E23" t="n">
        <v>103.37</v>
      </c>
      <c r="F23" t="n">
        <v>98.95</v>
      </c>
      <c r="G23" t="n">
        <v>45.32</v>
      </c>
      <c r="H23" t="n">
        <v>0.93</v>
      </c>
      <c r="I23" t="n">
        <v>131</v>
      </c>
      <c r="J23" t="n">
        <v>94.79000000000001</v>
      </c>
      <c r="K23" t="n">
        <v>37.55</v>
      </c>
      <c r="L23" t="n">
        <v>5</v>
      </c>
      <c r="M23" t="n">
        <v>0</v>
      </c>
      <c r="N23" t="n">
        <v>12.23</v>
      </c>
      <c r="O23" t="n">
        <v>11924.18</v>
      </c>
      <c r="P23" t="n">
        <v>669.04</v>
      </c>
      <c r="Q23" t="n">
        <v>5192.66</v>
      </c>
      <c r="R23" t="n">
        <v>328.49</v>
      </c>
      <c r="S23" t="n">
        <v>162.12</v>
      </c>
      <c r="T23" t="n">
        <v>79474.98</v>
      </c>
      <c r="U23" t="n">
        <v>0.49</v>
      </c>
      <c r="V23" t="n">
        <v>0.88</v>
      </c>
      <c r="W23" t="n">
        <v>13.93</v>
      </c>
      <c r="X23" t="n">
        <v>4.97</v>
      </c>
      <c r="Y23" t="n">
        <v>0.5</v>
      </c>
      <c r="Z23" t="n">
        <v>10</v>
      </c>
    </row>
    <row r="24">
      <c r="A24" t="n">
        <v>0</v>
      </c>
      <c r="B24" t="n">
        <v>30</v>
      </c>
      <c r="C24" t="inlineStr">
        <is>
          <t xml:space="preserve">CONCLUIDO	</t>
        </is>
      </c>
      <c r="D24" t="n">
        <v>0.7915</v>
      </c>
      <c r="E24" t="n">
        <v>126.35</v>
      </c>
      <c r="F24" t="n">
        <v>115.65</v>
      </c>
      <c r="G24" t="n">
        <v>12.2</v>
      </c>
      <c r="H24" t="n">
        <v>0.24</v>
      </c>
      <c r="I24" t="n">
        <v>569</v>
      </c>
      <c r="J24" t="n">
        <v>71.52</v>
      </c>
      <c r="K24" t="n">
        <v>32.27</v>
      </c>
      <c r="L24" t="n">
        <v>1</v>
      </c>
      <c r="M24" t="n">
        <v>567</v>
      </c>
      <c r="N24" t="n">
        <v>8.25</v>
      </c>
      <c r="O24" t="n">
        <v>9054.6</v>
      </c>
      <c r="P24" t="n">
        <v>786.73</v>
      </c>
      <c r="Q24" t="n">
        <v>5193.34</v>
      </c>
      <c r="R24" t="n">
        <v>892.12</v>
      </c>
      <c r="S24" t="n">
        <v>162.12</v>
      </c>
      <c r="T24" t="n">
        <v>359099.29</v>
      </c>
      <c r="U24" t="n">
        <v>0.18</v>
      </c>
      <c r="V24" t="n">
        <v>0.76</v>
      </c>
      <c r="W24" t="n">
        <v>14.48</v>
      </c>
      <c r="X24" t="n">
        <v>21.66</v>
      </c>
      <c r="Y24" t="n">
        <v>0.5</v>
      </c>
      <c r="Z24" t="n">
        <v>10</v>
      </c>
    </row>
    <row r="25">
      <c r="A25" t="n">
        <v>1</v>
      </c>
      <c r="B25" t="n">
        <v>30</v>
      </c>
      <c r="C25" t="inlineStr">
        <is>
          <t xml:space="preserve">CONCLUIDO	</t>
        </is>
      </c>
      <c r="D25" t="n">
        <v>0.9276</v>
      </c>
      <c r="E25" t="n">
        <v>107.81</v>
      </c>
      <c r="F25" t="n">
        <v>102.45</v>
      </c>
      <c r="G25" t="n">
        <v>27.2</v>
      </c>
      <c r="H25" t="n">
        <v>0.48</v>
      </c>
      <c r="I25" t="n">
        <v>226</v>
      </c>
      <c r="J25" t="n">
        <v>72.7</v>
      </c>
      <c r="K25" t="n">
        <v>32.27</v>
      </c>
      <c r="L25" t="n">
        <v>2</v>
      </c>
      <c r="M25" t="n">
        <v>221</v>
      </c>
      <c r="N25" t="n">
        <v>8.43</v>
      </c>
      <c r="O25" t="n">
        <v>9200.25</v>
      </c>
      <c r="P25" t="n">
        <v>625.9</v>
      </c>
      <c r="Q25" t="n">
        <v>5192.71</v>
      </c>
      <c r="R25" t="n">
        <v>450.6</v>
      </c>
      <c r="S25" t="n">
        <v>162.12</v>
      </c>
      <c r="T25" t="n">
        <v>140056</v>
      </c>
      <c r="U25" t="n">
        <v>0.36</v>
      </c>
      <c r="V25" t="n">
        <v>0.85</v>
      </c>
      <c r="W25" t="n">
        <v>13.92</v>
      </c>
      <c r="X25" t="n">
        <v>8.460000000000001</v>
      </c>
      <c r="Y25" t="n">
        <v>0.5</v>
      </c>
      <c r="Z25" t="n">
        <v>10</v>
      </c>
    </row>
    <row r="26">
      <c r="A26" t="n">
        <v>2</v>
      </c>
      <c r="B26" t="n">
        <v>30</v>
      </c>
      <c r="C26" t="inlineStr">
        <is>
          <t xml:space="preserve">CONCLUIDO	</t>
        </is>
      </c>
      <c r="D26" t="n">
        <v>0.9505</v>
      </c>
      <c r="E26" t="n">
        <v>105.21</v>
      </c>
      <c r="F26" t="n">
        <v>100.64</v>
      </c>
      <c r="G26" t="n">
        <v>34.51</v>
      </c>
      <c r="H26" t="n">
        <v>0.71</v>
      </c>
      <c r="I26" t="n">
        <v>175</v>
      </c>
      <c r="J26" t="n">
        <v>73.88</v>
      </c>
      <c r="K26" t="n">
        <v>32.27</v>
      </c>
      <c r="L26" t="n">
        <v>3</v>
      </c>
      <c r="M26" t="n">
        <v>0</v>
      </c>
      <c r="N26" t="n">
        <v>8.609999999999999</v>
      </c>
      <c r="O26" t="n">
        <v>9346.23</v>
      </c>
      <c r="P26" t="n">
        <v>586.99</v>
      </c>
      <c r="Q26" t="n">
        <v>5192.85</v>
      </c>
      <c r="R26" t="n">
        <v>382.99</v>
      </c>
      <c r="S26" t="n">
        <v>162.12</v>
      </c>
      <c r="T26" t="n">
        <v>106504.14</v>
      </c>
      <c r="U26" t="n">
        <v>0.42</v>
      </c>
      <c r="V26" t="n">
        <v>0.87</v>
      </c>
      <c r="W26" t="n">
        <v>14.05</v>
      </c>
      <c r="X26" t="n">
        <v>6.65</v>
      </c>
      <c r="Y26" t="n">
        <v>0.5</v>
      </c>
      <c r="Z26" t="n">
        <v>10</v>
      </c>
    </row>
    <row r="27">
      <c r="A27" t="n">
        <v>0</v>
      </c>
      <c r="B27" t="n">
        <v>15</v>
      </c>
      <c r="C27" t="inlineStr">
        <is>
          <t xml:space="preserve">CONCLUIDO	</t>
        </is>
      </c>
      <c r="D27" t="n">
        <v>0.8853</v>
      </c>
      <c r="E27" t="n">
        <v>112.96</v>
      </c>
      <c r="F27" t="n">
        <v>107.36</v>
      </c>
      <c r="G27" t="n">
        <v>18.35</v>
      </c>
      <c r="H27" t="n">
        <v>0.43</v>
      </c>
      <c r="I27" t="n">
        <v>351</v>
      </c>
      <c r="J27" t="n">
        <v>39.78</v>
      </c>
      <c r="K27" t="n">
        <v>19.54</v>
      </c>
      <c r="L27" t="n">
        <v>1</v>
      </c>
      <c r="M27" t="n">
        <v>41</v>
      </c>
      <c r="N27" t="n">
        <v>4.24</v>
      </c>
      <c r="O27" t="n">
        <v>5140</v>
      </c>
      <c r="P27" t="n">
        <v>421.21</v>
      </c>
      <c r="Q27" t="n">
        <v>5193.32</v>
      </c>
      <c r="R27" t="n">
        <v>601.17</v>
      </c>
      <c r="S27" t="n">
        <v>162.12</v>
      </c>
      <c r="T27" t="n">
        <v>214712.07</v>
      </c>
      <c r="U27" t="n">
        <v>0.27</v>
      </c>
      <c r="V27" t="n">
        <v>0.82</v>
      </c>
      <c r="W27" t="n">
        <v>14.51</v>
      </c>
      <c r="X27" t="n">
        <v>13.37</v>
      </c>
      <c r="Y27" t="n">
        <v>0.5</v>
      </c>
      <c r="Z27" t="n">
        <v>10</v>
      </c>
    </row>
    <row r="28">
      <c r="A28" t="n">
        <v>1</v>
      </c>
      <c r="B28" t="n">
        <v>15</v>
      </c>
      <c r="C28" t="inlineStr">
        <is>
          <t xml:space="preserve">CONCLUIDO	</t>
        </is>
      </c>
      <c r="D28" t="n">
        <v>0.8867</v>
      </c>
      <c r="E28" t="n">
        <v>112.78</v>
      </c>
      <c r="F28" t="n">
        <v>107.22</v>
      </c>
      <c r="G28" t="n">
        <v>18.54</v>
      </c>
      <c r="H28" t="n">
        <v>0.84</v>
      </c>
      <c r="I28" t="n">
        <v>347</v>
      </c>
      <c r="J28" t="n">
        <v>40.89</v>
      </c>
      <c r="K28" t="n">
        <v>19.54</v>
      </c>
      <c r="L28" t="n">
        <v>2</v>
      </c>
      <c r="M28" t="n">
        <v>0</v>
      </c>
      <c r="N28" t="n">
        <v>4.35</v>
      </c>
      <c r="O28" t="n">
        <v>5277.26</v>
      </c>
      <c r="P28" t="n">
        <v>430.94</v>
      </c>
      <c r="Q28" t="n">
        <v>5193.3</v>
      </c>
      <c r="R28" t="n">
        <v>594.92</v>
      </c>
      <c r="S28" t="n">
        <v>162.12</v>
      </c>
      <c r="T28" t="n">
        <v>211609.71</v>
      </c>
      <c r="U28" t="n">
        <v>0.27</v>
      </c>
      <c r="V28" t="n">
        <v>0.82</v>
      </c>
      <c r="W28" t="n">
        <v>14.55</v>
      </c>
      <c r="X28" t="n">
        <v>13.23</v>
      </c>
      <c r="Y28" t="n">
        <v>0.5</v>
      </c>
      <c r="Z28" t="n">
        <v>10</v>
      </c>
    </row>
    <row r="29">
      <c r="A29" t="n">
        <v>0</v>
      </c>
      <c r="B29" t="n">
        <v>70</v>
      </c>
      <c r="C29" t="inlineStr">
        <is>
          <t xml:space="preserve">CONCLUIDO	</t>
        </is>
      </c>
      <c r="D29" t="n">
        <v>0.5770999999999999</v>
      </c>
      <c r="E29" t="n">
        <v>173.29</v>
      </c>
      <c r="F29" t="n">
        <v>138.3</v>
      </c>
      <c r="G29" t="n">
        <v>7.32</v>
      </c>
      <c r="H29" t="n">
        <v>0.12</v>
      </c>
      <c r="I29" t="n">
        <v>1134</v>
      </c>
      <c r="J29" t="n">
        <v>141.81</v>
      </c>
      <c r="K29" t="n">
        <v>47.83</v>
      </c>
      <c r="L29" t="n">
        <v>1</v>
      </c>
      <c r="M29" t="n">
        <v>1132</v>
      </c>
      <c r="N29" t="n">
        <v>22.98</v>
      </c>
      <c r="O29" t="n">
        <v>17723.39</v>
      </c>
      <c r="P29" t="n">
        <v>1559.6</v>
      </c>
      <c r="Q29" t="n">
        <v>5193.91</v>
      </c>
      <c r="R29" t="n">
        <v>1649.97</v>
      </c>
      <c r="S29" t="n">
        <v>162.12</v>
      </c>
      <c r="T29" t="n">
        <v>735196.7</v>
      </c>
      <c r="U29" t="n">
        <v>0.1</v>
      </c>
      <c r="V29" t="n">
        <v>0.63</v>
      </c>
      <c r="W29" t="n">
        <v>15.44</v>
      </c>
      <c r="X29" t="n">
        <v>44.3</v>
      </c>
      <c r="Y29" t="n">
        <v>0.5</v>
      </c>
      <c r="Z29" t="n">
        <v>10</v>
      </c>
    </row>
    <row r="30">
      <c r="A30" t="n">
        <v>1</v>
      </c>
      <c r="B30" t="n">
        <v>70</v>
      </c>
      <c r="C30" t="inlineStr">
        <is>
          <t xml:space="preserve">CONCLUIDO	</t>
        </is>
      </c>
      <c r="D30" t="n">
        <v>0.7969000000000001</v>
      </c>
      <c r="E30" t="n">
        <v>125.49</v>
      </c>
      <c r="F30" t="n">
        <v>110.58</v>
      </c>
      <c r="G30" t="n">
        <v>15.11</v>
      </c>
      <c r="H30" t="n">
        <v>0.25</v>
      </c>
      <c r="I30" t="n">
        <v>439</v>
      </c>
      <c r="J30" t="n">
        <v>143.17</v>
      </c>
      <c r="K30" t="n">
        <v>47.83</v>
      </c>
      <c r="L30" t="n">
        <v>2</v>
      </c>
      <c r="M30" t="n">
        <v>437</v>
      </c>
      <c r="N30" t="n">
        <v>23.34</v>
      </c>
      <c r="O30" t="n">
        <v>17891.86</v>
      </c>
      <c r="P30" t="n">
        <v>1216.02</v>
      </c>
      <c r="Q30" t="n">
        <v>5193.03</v>
      </c>
      <c r="R30" t="n">
        <v>722.28</v>
      </c>
      <c r="S30" t="n">
        <v>162.12</v>
      </c>
      <c r="T30" t="n">
        <v>274830.87</v>
      </c>
      <c r="U30" t="n">
        <v>0.22</v>
      </c>
      <c r="V30" t="n">
        <v>0.79</v>
      </c>
      <c r="W30" t="n">
        <v>14.27</v>
      </c>
      <c r="X30" t="n">
        <v>16.59</v>
      </c>
      <c r="Y30" t="n">
        <v>0.5</v>
      </c>
      <c r="Z30" t="n">
        <v>10</v>
      </c>
    </row>
    <row r="31">
      <c r="A31" t="n">
        <v>2</v>
      </c>
      <c r="B31" t="n">
        <v>70</v>
      </c>
      <c r="C31" t="inlineStr">
        <is>
          <t xml:space="preserve">CONCLUIDO	</t>
        </is>
      </c>
      <c r="D31" t="n">
        <v>0.8773</v>
      </c>
      <c r="E31" t="n">
        <v>113.99</v>
      </c>
      <c r="F31" t="n">
        <v>104.02</v>
      </c>
      <c r="G31" t="n">
        <v>23.29</v>
      </c>
      <c r="H31" t="n">
        <v>0.37</v>
      </c>
      <c r="I31" t="n">
        <v>268</v>
      </c>
      <c r="J31" t="n">
        <v>144.54</v>
      </c>
      <c r="K31" t="n">
        <v>47.83</v>
      </c>
      <c r="L31" t="n">
        <v>3</v>
      </c>
      <c r="M31" t="n">
        <v>266</v>
      </c>
      <c r="N31" t="n">
        <v>23.71</v>
      </c>
      <c r="O31" t="n">
        <v>18060.85</v>
      </c>
      <c r="P31" t="n">
        <v>1113.68</v>
      </c>
      <c r="Q31" t="n">
        <v>5192.88</v>
      </c>
      <c r="R31" t="n">
        <v>503.51</v>
      </c>
      <c r="S31" t="n">
        <v>162.12</v>
      </c>
      <c r="T31" t="n">
        <v>166296.69</v>
      </c>
      <c r="U31" t="n">
        <v>0.32</v>
      </c>
      <c r="V31" t="n">
        <v>0.84</v>
      </c>
      <c r="W31" t="n">
        <v>13.98</v>
      </c>
      <c r="X31" t="n">
        <v>10.03</v>
      </c>
      <c r="Y31" t="n">
        <v>0.5</v>
      </c>
      <c r="Z31" t="n">
        <v>10</v>
      </c>
    </row>
    <row r="32">
      <c r="A32" t="n">
        <v>3</v>
      </c>
      <c r="B32" t="n">
        <v>70</v>
      </c>
      <c r="C32" t="inlineStr">
        <is>
          <t xml:space="preserve">CONCLUIDO	</t>
        </is>
      </c>
      <c r="D32" t="n">
        <v>0.9202</v>
      </c>
      <c r="E32" t="n">
        <v>108.67</v>
      </c>
      <c r="F32" t="n">
        <v>100.99</v>
      </c>
      <c r="G32" t="n">
        <v>32.06</v>
      </c>
      <c r="H32" t="n">
        <v>0.49</v>
      </c>
      <c r="I32" t="n">
        <v>189</v>
      </c>
      <c r="J32" t="n">
        <v>145.92</v>
      </c>
      <c r="K32" t="n">
        <v>47.83</v>
      </c>
      <c r="L32" t="n">
        <v>4</v>
      </c>
      <c r="M32" t="n">
        <v>187</v>
      </c>
      <c r="N32" t="n">
        <v>24.09</v>
      </c>
      <c r="O32" t="n">
        <v>18230.35</v>
      </c>
      <c r="P32" t="n">
        <v>1048.71</v>
      </c>
      <c r="Q32" t="n">
        <v>5192.75</v>
      </c>
      <c r="R32" t="n">
        <v>402.51</v>
      </c>
      <c r="S32" t="n">
        <v>162.12</v>
      </c>
      <c r="T32" t="n">
        <v>116191.61</v>
      </c>
      <c r="U32" t="n">
        <v>0.4</v>
      </c>
      <c r="V32" t="n">
        <v>0.87</v>
      </c>
      <c r="W32" t="n">
        <v>13.84</v>
      </c>
      <c r="X32" t="n">
        <v>7</v>
      </c>
      <c r="Y32" t="n">
        <v>0.5</v>
      </c>
      <c r="Z32" t="n">
        <v>10</v>
      </c>
    </row>
    <row r="33">
      <c r="A33" t="n">
        <v>4</v>
      </c>
      <c r="B33" t="n">
        <v>70</v>
      </c>
      <c r="C33" t="inlineStr">
        <is>
          <t xml:space="preserve">CONCLUIDO	</t>
        </is>
      </c>
      <c r="D33" t="n">
        <v>0.9455</v>
      </c>
      <c r="E33" t="n">
        <v>105.76</v>
      </c>
      <c r="F33" t="n">
        <v>99.34</v>
      </c>
      <c r="G33" t="n">
        <v>41.11</v>
      </c>
      <c r="H33" t="n">
        <v>0.6</v>
      </c>
      <c r="I33" t="n">
        <v>145</v>
      </c>
      <c r="J33" t="n">
        <v>147.3</v>
      </c>
      <c r="K33" t="n">
        <v>47.83</v>
      </c>
      <c r="L33" t="n">
        <v>5</v>
      </c>
      <c r="M33" t="n">
        <v>143</v>
      </c>
      <c r="N33" t="n">
        <v>24.47</v>
      </c>
      <c r="O33" t="n">
        <v>18400.38</v>
      </c>
      <c r="P33" t="n">
        <v>999.13</v>
      </c>
      <c r="Q33" t="n">
        <v>5192.7</v>
      </c>
      <c r="R33" t="n">
        <v>347.38</v>
      </c>
      <c r="S33" t="n">
        <v>162.12</v>
      </c>
      <c r="T33" t="n">
        <v>88849.28</v>
      </c>
      <c r="U33" t="n">
        <v>0.47</v>
      </c>
      <c r="V33" t="n">
        <v>0.88</v>
      </c>
      <c r="W33" t="n">
        <v>13.78</v>
      </c>
      <c r="X33" t="n">
        <v>5.36</v>
      </c>
      <c r="Y33" t="n">
        <v>0.5</v>
      </c>
      <c r="Z33" t="n">
        <v>10</v>
      </c>
    </row>
    <row r="34">
      <c r="A34" t="n">
        <v>5</v>
      </c>
      <c r="B34" t="n">
        <v>70</v>
      </c>
      <c r="C34" t="inlineStr">
        <is>
          <t xml:space="preserve">CONCLUIDO	</t>
        </is>
      </c>
      <c r="D34" t="n">
        <v>0.9633</v>
      </c>
      <c r="E34" t="n">
        <v>103.81</v>
      </c>
      <c r="F34" t="n">
        <v>98.26000000000001</v>
      </c>
      <c r="G34" t="n">
        <v>51.27</v>
      </c>
      <c r="H34" t="n">
        <v>0.71</v>
      </c>
      <c r="I34" t="n">
        <v>115</v>
      </c>
      <c r="J34" t="n">
        <v>148.68</v>
      </c>
      <c r="K34" t="n">
        <v>47.83</v>
      </c>
      <c r="L34" t="n">
        <v>6</v>
      </c>
      <c r="M34" t="n">
        <v>113</v>
      </c>
      <c r="N34" t="n">
        <v>24.85</v>
      </c>
      <c r="O34" t="n">
        <v>18570.94</v>
      </c>
      <c r="P34" t="n">
        <v>951.37</v>
      </c>
      <c r="Q34" t="n">
        <v>5192.74</v>
      </c>
      <c r="R34" t="n">
        <v>310.85</v>
      </c>
      <c r="S34" t="n">
        <v>162.12</v>
      </c>
      <c r="T34" t="n">
        <v>70732.5</v>
      </c>
      <c r="U34" t="n">
        <v>0.52</v>
      </c>
      <c r="V34" t="n">
        <v>0.89</v>
      </c>
      <c r="W34" t="n">
        <v>13.74</v>
      </c>
      <c r="X34" t="n">
        <v>4.27</v>
      </c>
      <c r="Y34" t="n">
        <v>0.5</v>
      </c>
      <c r="Z34" t="n">
        <v>10</v>
      </c>
    </row>
    <row r="35">
      <c r="A35" t="n">
        <v>6</v>
      </c>
      <c r="B35" t="n">
        <v>70</v>
      </c>
      <c r="C35" t="inlineStr">
        <is>
          <t xml:space="preserve">CONCLUIDO	</t>
        </is>
      </c>
      <c r="D35" t="n">
        <v>0.9767</v>
      </c>
      <c r="E35" t="n">
        <v>102.39</v>
      </c>
      <c r="F35" t="n">
        <v>97.44</v>
      </c>
      <c r="G35" t="n">
        <v>62.2</v>
      </c>
      <c r="H35" t="n">
        <v>0.83</v>
      </c>
      <c r="I35" t="n">
        <v>94</v>
      </c>
      <c r="J35" t="n">
        <v>150.07</v>
      </c>
      <c r="K35" t="n">
        <v>47.83</v>
      </c>
      <c r="L35" t="n">
        <v>7</v>
      </c>
      <c r="M35" t="n">
        <v>91</v>
      </c>
      <c r="N35" t="n">
        <v>25.24</v>
      </c>
      <c r="O35" t="n">
        <v>18742.03</v>
      </c>
      <c r="P35" t="n">
        <v>906.9</v>
      </c>
      <c r="Q35" t="n">
        <v>5192.62</v>
      </c>
      <c r="R35" t="n">
        <v>284.21</v>
      </c>
      <c r="S35" t="n">
        <v>162.12</v>
      </c>
      <c r="T35" t="n">
        <v>57518.04</v>
      </c>
      <c r="U35" t="n">
        <v>0.57</v>
      </c>
      <c r="V35" t="n">
        <v>0.9</v>
      </c>
      <c r="W35" t="n">
        <v>13.69</v>
      </c>
      <c r="X35" t="n">
        <v>3.46</v>
      </c>
      <c r="Y35" t="n">
        <v>0.5</v>
      </c>
      <c r="Z35" t="n">
        <v>10</v>
      </c>
    </row>
    <row r="36">
      <c r="A36" t="n">
        <v>7</v>
      </c>
      <c r="B36" t="n">
        <v>70</v>
      </c>
      <c r="C36" t="inlineStr">
        <is>
          <t xml:space="preserve">CONCLUIDO	</t>
        </is>
      </c>
      <c r="D36" t="n">
        <v>0.9852</v>
      </c>
      <c r="E36" t="n">
        <v>101.5</v>
      </c>
      <c r="F36" t="n">
        <v>96.97</v>
      </c>
      <c r="G36" t="n">
        <v>72.72</v>
      </c>
      <c r="H36" t="n">
        <v>0.9399999999999999</v>
      </c>
      <c r="I36" t="n">
        <v>80</v>
      </c>
      <c r="J36" t="n">
        <v>151.46</v>
      </c>
      <c r="K36" t="n">
        <v>47.83</v>
      </c>
      <c r="L36" t="n">
        <v>8</v>
      </c>
      <c r="M36" t="n">
        <v>54</v>
      </c>
      <c r="N36" t="n">
        <v>25.63</v>
      </c>
      <c r="O36" t="n">
        <v>18913.66</v>
      </c>
      <c r="P36" t="n">
        <v>865.5599999999999</v>
      </c>
      <c r="Q36" t="n">
        <v>5192.53</v>
      </c>
      <c r="R36" t="n">
        <v>267.09</v>
      </c>
      <c r="S36" t="n">
        <v>162.12</v>
      </c>
      <c r="T36" t="n">
        <v>49029.12</v>
      </c>
      <c r="U36" t="n">
        <v>0.61</v>
      </c>
      <c r="V36" t="n">
        <v>0.9</v>
      </c>
      <c r="W36" t="n">
        <v>13.7</v>
      </c>
      <c r="X36" t="n">
        <v>2.98</v>
      </c>
      <c r="Y36" t="n">
        <v>0.5</v>
      </c>
      <c r="Z36" t="n">
        <v>10</v>
      </c>
    </row>
    <row r="37">
      <c r="A37" t="n">
        <v>8</v>
      </c>
      <c r="B37" t="n">
        <v>70</v>
      </c>
      <c r="C37" t="inlineStr">
        <is>
          <t xml:space="preserve">CONCLUIDO	</t>
        </is>
      </c>
      <c r="D37" t="n">
        <v>0.9871</v>
      </c>
      <c r="E37" t="n">
        <v>101.3</v>
      </c>
      <c r="F37" t="n">
        <v>96.88</v>
      </c>
      <c r="G37" t="n">
        <v>76.48</v>
      </c>
      <c r="H37" t="n">
        <v>1.04</v>
      </c>
      <c r="I37" t="n">
        <v>76</v>
      </c>
      <c r="J37" t="n">
        <v>152.85</v>
      </c>
      <c r="K37" t="n">
        <v>47.83</v>
      </c>
      <c r="L37" t="n">
        <v>9</v>
      </c>
      <c r="M37" t="n">
        <v>2</v>
      </c>
      <c r="N37" t="n">
        <v>26.03</v>
      </c>
      <c r="O37" t="n">
        <v>19085.83</v>
      </c>
      <c r="P37" t="n">
        <v>858.4299999999999</v>
      </c>
      <c r="Q37" t="n">
        <v>5192.63</v>
      </c>
      <c r="R37" t="n">
        <v>262.2</v>
      </c>
      <c r="S37" t="n">
        <v>162.12</v>
      </c>
      <c r="T37" t="n">
        <v>46601.62</v>
      </c>
      <c r="U37" t="n">
        <v>0.62</v>
      </c>
      <c r="V37" t="n">
        <v>0.9</v>
      </c>
      <c r="W37" t="n">
        <v>13.76</v>
      </c>
      <c r="X37" t="n">
        <v>2.9</v>
      </c>
      <c r="Y37" t="n">
        <v>0.5</v>
      </c>
      <c r="Z37" t="n">
        <v>10</v>
      </c>
    </row>
    <row r="38">
      <c r="A38" t="n">
        <v>9</v>
      </c>
      <c r="B38" t="n">
        <v>70</v>
      </c>
      <c r="C38" t="inlineStr">
        <is>
          <t xml:space="preserve">CONCLUIDO	</t>
        </is>
      </c>
      <c r="D38" t="n">
        <v>0.9872</v>
      </c>
      <c r="E38" t="n">
        <v>101.29</v>
      </c>
      <c r="F38" t="n">
        <v>96.87</v>
      </c>
      <c r="G38" t="n">
        <v>76.48</v>
      </c>
      <c r="H38" t="n">
        <v>1.15</v>
      </c>
      <c r="I38" t="n">
        <v>76</v>
      </c>
      <c r="J38" t="n">
        <v>154.25</v>
      </c>
      <c r="K38" t="n">
        <v>47.83</v>
      </c>
      <c r="L38" t="n">
        <v>10</v>
      </c>
      <c r="M38" t="n">
        <v>0</v>
      </c>
      <c r="N38" t="n">
        <v>26.43</v>
      </c>
      <c r="O38" t="n">
        <v>19258.55</v>
      </c>
      <c r="P38" t="n">
        <v>865.6</v>
      </c>
      <c r="Q38" t="n">
        <v>5192.58</v>
      </c>
      <c r="R38" t="n">
        <v>261.82</v>
      </c>
      <c r="S38" t="n">
        <v>162.12</v>
      </c>
      <c r="T38" t="n">
        <v>46413.89</v>
      </c>
      <c r="U38" t="n">
        <v>0.62</v>
      </c>
      <c r="V38" t="n">
        <v>0.9</v>
      </c>
      <c r="W38" t="n">
        <v>13.76</v>
      </c>
      <c r="X38" t="n">
        <v>2.89</v>
      </c>
      <c r="Y38" t="n">
        <v>0.5</v>
      </c>
      <c r="Z38" t="n">
        <v>10</v>
      </c>
    </row>
    <row r="39">
      <c r="A39" t="n">
        <v>0</v>
      </c>
      <c r="B39" t="n">
        <v>90</v>
      </c>
      <c r="C39" t="inlineStr">
        <is>
          <t xml:space="preserve">CONCLUIDO	</t>
        </is>
      </c>
      <c r="D39" t="n">
        <v>0.4892</v>
      </c>
      <c r="E39" t="n">
        <v>204.43</v>
      </c>
      <c r="F39" t="n">
        <v>150.92</v>
      </c>
      <c r="G39" t="n">
        <v>6.3</v>
      </c>
      <c r="H39" t="n">
        <v>0.1</v>
      </c>
      <c r="I39" t="n">
        <v>1437</v>
      </c>
      <c r="J39" t="n">
        <v>176.73</v>
      </c>
      <c r="K39" t="n">
        <v>52.44</v>
      </c>
      <c r="L39" t="n">
        <v>1</v>
      </c>
      <c r="M39" t="n">
        <v>1435</v>
      </c>
      <c r="N39" t="n">
        <v>33.29</v>
      </c>
      <c r="O39" t="n">
        <v>22031.19</v>
      </c>
      <c r="P39" t="n">
        <v>1971.38</v>
      </c>
      <c r="Q39" t="n">
        <v>5194.38</v>
      </c>
      <c r="R39" t="n">
        <v>2073.35</v>
      </c>
      <c r="S39" t="n">
        <v>162.12</v>
      </c>
      <c r="T39" t="n">
        <v>945375.9</v>
      </c>
      <c r="U39" t="n">
        <v>0.08</v>
      </c>
      <c r="V39" t="n">
        <v>0.58</v>
      </c>
      <c r="W39" t="n">
        <v>15.94</v>
      </c>
      <c r="X39" t="n">
        <v>56.9</v>
      </c>
      <c r="Y39" t="n">
        <v>0.5</v>
      </c>
      <c r="Z39" t="n">
        <v>10</v>
      </c>
    </row>
    <row r="40">
      <c r="A40" t="n">
        <v>1</v>
      </c>
      <c r="B40" t="n">
        <v>90</v>
      </c>
      <c r="C40" t="inlineStr">
        <is>
          <t xml:space="preserve">CONCLUIDO	</t>
        </is>
      </c>
      <c r="D40" t="n">
        <v>0.7387</v>
      </c>
      <c r="E40" t="n">
        <v>135.38</v>
      </c>
      <c r="F40" t="n">
        <v>114.11</v>
      </c>
      <c r="G40" t="n">
        <v>12.92</v>
      </c>
      <c r="H40" t="n">
        <v>0.2</v>
      </c>
      <c r="I40" t="n">
        <v>530</v>
      </c>
      <c r="J40" t="n">
        <v>178.21</v>
      </c>
      <c r="K40" t="n">
        <v>52.44</v>
      </c>
      <c r="L40" t="n">
        <v>2</v>
      </c>
      <c r="M40" t="n">
        <v>528</v>
      </c>
      <c r="N40" t="n">
        <v>33.77</v>
      </c>
      <c r="O40" t="n">
        <v>22213.89</v>
      </c>
      <c r="P40" t="n">
        <v>1466.42</v>
      </c>
      <c r="Q40" t="n">
        <v>5193.13</v>
      </c>
      <c r="R40" t="n">
        <v>839.77</v>
      </c>
      <c r="S40" t="n">
        <v>162.12</v>
      </c>
      <c r="T40" t="n">
        <v>333117.73</v>
      </c>
      <c r="U40" t="n">
        <v>0.19</v>
      </c>
      <c r="V40" t="n">
        <v>0.77</v>
      </c>
      <c r="W40" t="n">
        <v>14.43</v>
      </c>
      <c r="X40" t="n">
        <v>20.12</v>
      </c>
      <c r="Y40" t="n">
        <v>0.5</v>
      </c>
      <c r="Z40" t="n">
        <v>10</v>
      </c>
    </row>
    <row r="41">
      <c r="A41" t="n">
        <v>2</v>
      </c>
      <c r="B41" t="n">
        <v>90</v>
      </c>
      <c r="C41" t="inlineStr">
        <is>
          <t xml:space="preserve">CONCLUIDO	</t>
        </is>
      </c>
      <c r="D41" t="n">
        <v>0.8338</v>
      </c>
      <c r="E41" t="n">
        <v>119.93</v>
      </c>
      <c r="F41" t="n">
        <v>106.06</v>
      </c>
      <c r="G41" t="n">
        <v>19.76</v>
      </c>
      <c r="H41" t="n">
        <v>0.3</v>
      </c>
      <c r="I41" t="n">
        <v>322</v>
      </c>
      <c r="J41" t="n">
        <v>179.7</v>
      </c>
      <c r="K41" t="n">
        <v>52.44</v>
      </c>
      <c r="L41" t="n">
        <v>3</v>
      </c>
      <c r="M41" t="n">
        <v>320</v>
      </c>
      <c r="N41" t="n">
        <v>34.26</v>
      </c>
      <c r="O41" t="n">
        <v>22397.24</v>
      </c>
      <c r="P41" t="n">
        <v>1339.86</v>
      </c>
      <c r="Q41" t="n">
        <v>5192.86</v>
      </c>
      <c r="R41" t="n">
        <v>571.6799999999999</v>
      </c>
      <c r="S41" t="n">
        <v>162.12</v>
      </c>
      <c r="T41" t="n">
        <v>200113.62</v>
      </c>
      <c r="U41" t="n">
        <v>0.28</v>
      </c>
      <c r="V41" t="n">
        <v>0.82</v>
      </c>
      <c r="W41" t="n">
        <v>14.06</v>
      </c>
      <c r="X41" t="n">
        <v>12.07</v>
      </c>
      <c r="Y41" t="n">
        <v>0.5</v>
      </c>
      <c r="Z41" t="n">
        <v>10</v>
      </c>
    </row>
    <row r="42">
      <c r="A42" t="n">
        <v>3</v>
      </c>
      <c r="B42" t="n">
        <v>90</v>
      </c>
      <c r="C42" t="inlineStr">
        <is>
          <t xml:space="preserve">CONCLUIDO	</t>
        </is>
      </c>
      <c r="D42" t="n">
        <v>0.8838</v>
      </c>
      <c r="E42" t="n">
        <v>113.15</v>
      </c>
      <c r="F42" t="n">
        <v>102.55</v>
      </c>
      <c r="G42" t="n">
        <v>26.75</v>
      </c>
      <c r="H42" t="n">
        <v>0.39</v>
      </c>
      <c r="I42" t="n">
        <v>230</v>
      </c>
      <c r="J42" t="n">
        <v>181.19</v>
      </c>
      <c r="K42" t="n">
        <v>52.44</v>
      </c>
      <c r="L42" t="n">
        <v>4</v>
      </c>
      <c r="M42" t="n">
        <v>228</v>
      </c>
      <c r="N42" t="n">
        <v>34.75</v>
      </c>
      <c r="O42" t="n">
        <v>22581.25</v>
      </c>
      <c r="P42" t="n">
        <v>1272.07</v>
      </c>
      <c r="Q42" t="n">
        <v>5192.78</v>
      </c>
      <c r="R42" t="n">
        <v>454.7</v>
      </c>
      <c r="S42" t="n">
        <v>162.12</v>
      </c>
      <c r="T42" t="n">
        <v>142084.56</v>
      </c>
      <c r="U42" t="n">
        <v>0.36</v>
      </c>
      <c r="V42" t="n">
        <v>0.85</v>
      </c>
      <c r="W42" t="n">
        <v>13.9</v>
      </c>
      <c r="X42" t="n">
        <v>8.56</v>
      </c>
      <c r="Y42" t="n">
        <v>0.5</v>
      </c>
      <c r="Z42" t="n">
        <v>10</v>
      </c>
    </row>
    <row r="43">
      <c r="A43" t="n">
        <v>4</v>
      </c>
      <c r="B43" t="n">
        <v>90</v>
      </c>
      <c r="C43" t="inlineStr">
        <is>
          <t xml:space="preserve">CONCLUIDO	</t>
        </is>
      </c>
      <c r="D43" t="n">
        <v>0.915</v>
      </c>
      <c r="E43" t="n">
        <v>109.29</v>
      </c>
      <c r="F43" t="n">
        <v>100.58</v>
      </c>
      <c r="G43" t="n">
        <v>34.09</v>
      </c>
      <c r="H43" t="n">
        <v>0.49</v>
      </c>
      <c r="I43" t="n">
        <v>177</v>
      </c>
      <c r="J43" t="n">
        <v>182.69</v>
      </c>
      <c r="K43" t="n">
        <v>52.44</v>
      </c>
      <c r="L43" t="n">
        <v>5</v>
      </c>
      <c r="M43" t="n">
        <v>175</v>
      </c>
      <c r="N43" t="n">
        <v>35.25</v>
      </c>
      <c r="O43" t="n">
        <v>22766.06</v>
      </c>
      <c r="P43" t="n">
        <v>1224.34</v>
      </c>
      <c r="Q43" t="n">
        <v>5192.68</v>
      </c>
      <c r="R43" t="n">
        <v>388.32</v>
      </c>
      <c r="S43" t="n">
        <v>162.12</v>
      </c>
      <c r="T43" t="n">
        <v>109156.92</v>
      </c>
      <c r="U43" t="n">
        <v>0.42</v>
      </c>
      <c r="V43" t="n">
        <v>0.87</v>
      </c>
      <c r="W43" t="n">
        <v>13.83</v>
      </c>
      <c r="X43" t="n">
        <v>6.59</v>
      </c>
      <c r="Y43" t="n">
        <v>0.5</v>
      </c>
      <c r="Z43" t="n">
        <v>10</v>
      </c>
    </row>
    <row r="44">
      <c r="A44" t="n">
        <v>5</v>
      </c>
      <c r="B44" t="n">
        <v>90</v>
      </c>
      <c r="C44" t="inlineStr">
        <is>
          <t xml:space="preserve">CONCLUIDO	</t>
        </is>
      </c>
      <c r="D44" t="n">
        <v>0.9362</v>
      </c>
      <c r="E44" t="n">
        <v>106.82</v>
      </c>
      <c r="F44" t="n">
        <v>99.31</v>
      </c>
      <c r="G44" t="n">
        <v>41.67</v>
      </c>
      <c r="H44" t="n">
        <v>0.58</v>
      </c>
      <c r="I44" t="n">
        <v>143</v>
      </c>
      <c r="J44" t="n">
        <v>184.19</v>
      </c>
      <c r="K44" t="n">
        <v>52.44</v>
      </c>
      <c r="L44" t="n">
        <v>6</v>
      </c>
      <c r="M44" t="n">
        <v>141</v>
      </c>
      <c r="N44" t="n">
        <v>35.75</v>
      </c>
      <c r="O44" t="n">
        <v>22951.43</v>
      </c>
      <c r="P44" t="n">
        <v>1185.06</v>
      </c>
      <c r="Q44" t="n">
        <v>5192.64</v>
      </c>
      <c r="R44" t="n">
        <v>345.97</v>
      </c>
      <c r="S44" t="n">
        <v>162.12</v>
      </c>
      <c r="T44" t="n">
        <v>88151.89</v>
      </c>
      <c r="U44" t="n">
        <v>0.47</v>
      </c>
      <c r="V44" t="n">
        <v>0.88</v>
      </c>
      <c r="W44" t="n">
        <v>13.79</v>
      </c>
      <c r="X44" t="n">
        <v>5.33</v>
      </c>
      <c r="Y44" t="n">
        <v>0.5</v>
      </c>
      <c r="Z44" t="n">
        <v>10</v>
      </c>
    </row>
    <row r="45">
      <c r="A45" t="n">
        <v>6</v>
      </c>
      <c r="B45" t="n">
        <v>90</v>
      </c>
      <c r="C45" t="inlineStr">
        <is>
          <t xml:space="preserve">CONCLUIDO	</t>
        </is>
      </c>
      <c r="D45" t="n">
        <v>0.9520999999999999</v>
      </c>
      <c r="E45" t="n">
        <v>105.03</v>
      </c>
      <c r="F45" t="n">
        <v>98.38</v>
      </c>
      <c r="G45" t="n">
        <v>49.6</v>
      </c>
      <c r="H45" t="n">
        <v>0.67</v>
      </c>
      <c r="I45" t="n">
        <v>119</v>
      </c>
      <c r="J45" t="n">
        <v>185.7</v>
      </c>
      <c r="K45" t="n">
        <v>52.44</v>
      </c>
      <c r="L45" t="n">
        <v>7</v>
      </c>
      <c r="M45" t="n">
        <v>117</v>
      </c>
      <c r="N45" t="n">
        <v>36.26</v>
      </c>
      <c r="O45" t="n">
        <v>23137.49</v>
      </c>
      <c r="P45" t="n">
        <v>1147.97</v>
      </c>
      <c r="Q45" t="n">
        <v>5192.72</v>
      </c>
      <c r="R45" t="n">
        <v>315.23</v>
      </c>
      <c r="S45" t="n">
        <v>162.12</v>
      </c>
      <c r="T45" t="n">
        <v>72905.97</v>
      </c>
      <c r="U45" t="n">
        <v>0.51</v>
      </c>
      <c r="V45" t="n">
        <v>0.89</v>
      </c>
      <c r="W45" t="n">
        <v>13.73</v>
      </c>
      <c r="X45" t="n">
        <v>4.39</v>
      </c>
      <c r="Y45" t="n">
        <v>0.5</v>
      </c>
      <c r="Z45" t="n">
        <v>10</v>
      </c>
    </row>
    <row r="46">
      <c r="A46" t="n">
        <v>7</v>
      </c>
      <c r="B46" t="n">
        <v>90</v>
      </c>
      <c r="C46" t="inlineStr">
        <is>
          <t xml:space="preserve">CONCLUIDO	</t>
        </is>
      </c>
      <c r="D46" t="n">
        <v>0.9643</v>
      </c>
      <c r="E46" t="n">
        <v>103.7</v>
      </c>
      <c r="F46" t="n">
        <v>97.69</v>
      </c>
      <c r="G46" t="n">
        <v>58.04</v>
      </c>
      <c r="H46" t="n">
        <v>0.76</v>
      </c>
      <c r="I46" t="n">
        <v>101</v>
      </c>
      <c r="J46" t="n">
        <v>187.22</v>
      </c>
      <c r="K46" t="n">
        <v>52.44</v>
      </c>
      <c r="L46" t="n">
        <v>8</v>
      </c>
      <c r="M46" t="n">
        <v>99</v>
      </c>
      <c r="N46" t="n">
        <v>36.78</v>
      </c>
      <c r="O46" t="n">
        <v>23324.24</v>
      </c>
      <c r="P46" t="n">
        <v>1114.83</v>
      </c>
      <c r="Q46" t="n">
        <v>5192.61</v>
      </c>
      <c r="R46" t="n">
        <v>292.87</v>
      </c>
      <c r="S46" t="n">
        <v>162.12</v>
      </c>
      <c r="T46" t="n">
        <v>61815.63</v>
      </c>
      <c r="U46" t="n">
        <v>0.55</v>
      </c>
      <c r="V46" t="n">
        <v>0.9</v>
      </c>
      <c r="W46" t="n">
        <v>13.69</v>
      </c>
      <c r="X46" t="n">
        <v>3.71</v>
      </c>
      <c r="Y46" t="n">
        <v>0.5</v>
      </c>
      <c r="Z46" t="n">
        <v>10</v>
      </c>
    </row>
    <row r="47">
      <c r="A47" t="n">
        <v>8</v>
      </c>
      <c r="B47" t="n">
        <v>90</v>
      </c>
      <c r="C47" t="inlineStr">
        <is>
          <t xml:space="preserve">CONCLUIDO	</t>
        </is>
      </c>
      <c r="D47" t="n">
        <v>0.9735</v>
      </c>
      <c r="E47" t="n">
        <v>102.72</v>
      </c>
      <c r="F47" t="n">
        <v>97.17</v>
      </c>
      <c r="G47" t="n">
        <v>66.25</v>
      </c>
      <c r="H47" t="n">
        <v>0.85</v>
      </c>
      <c r="I47" t="n">
        <v>88</v>
      </c>
      <c r="J47" t="n">
        <v>188.74</v>
      </c>
      <c r="K47" t="n">
        <v>52.44</v>
      </c>
      <c r="L47" t="n">
        <v>9</v>
      </c>
      <c r="M47" t="n">
        <v>86</v>
      </c>
      <c r="N47" t="n">
        <v>37.3</v>
      </c>
      <c r="O47" t="n">
        <v>23511.69</v>
      </c>
      <c r="P47" t="n">
        <v>1082.58</v>
      </c>
      <c r="Q47" t="n">
        <v>5192.64</v>
      </c>
      <c r="R47" t="n">
        <v>275.12</v>
      </c>
      <c r="S47" t="n">
        <v>162.12</v>
      </c>
      <c r="T47" t="n">
        <v>53005.59</v>
      </c>
      <c r="U47" t="n">
        <v>0.59</v>
      </c>
      <c r="V47" t="n">
        <v>0.9</v>
      </c>
      <c r="W47" t="n">
        <v>13.68</v>
      </c>
      <c r="X47" t="n">
        <v>3.18</v>
      </c>
      <c r="Y47" t="n">
        <v>0.5</v>
      </c>
      <c r="Z47" t="n">
        <v>10</v>
      </c>
    </row>
    <row r="48">
      <c r="A48" t="n">
        <v>9</v>
      </c>
      <c r="B48" t="n">
        <v>90</v>
      </c>
      <c r="C48" t="inlineStr">
        <is>
          <t xml:space="preserve">CONCLUIDO	</t>
        </is>
      </c>
      <c r="D48" t="n">
        <v>0.9815</v>
      </c>
      <c r="E48" t="n">
        <v>101.89</v>
      </c>
      <c r="F48" t="n">
        <v>96.76000000000001</v>
      </c>
      <c r="G48" t="n">
        <v>76.39</v>
      </c>
      <c r="H48" t="n">
        <v>0.93</v>
      </c>
      <c r="I48" t="n">
        <v>76</v>
      </c>
      <c r="J48" t="n">
        <v>190.26</v>
      </c>
      <c r="K48" t="n">
        <v>52.44</v>
      </c>
      <c r="L48" t="n">
        <v>10</v>
      </c>
      <c r="M48" t="n">
        <v>74</v>
      </c>
      <c r="N48" t="n">
        <v>37.82</v>
      </c>
      <c r="O48" t="n">
        <v>23699.85</v>
      </c>
      <c r="P48" t="n">
        <v>1047.65</v>
      </c>
      <c r="Q48" t="n">
        <v>5192.65</v>
      </c>
      <c r="R48" t="n">
        <v>261.94</v>
      </c>
      <c r="S48" t="n">
        <v>162.12</v>
      </c>
      <c r="T48" t="n">
        <v>46475.14</v>
      </c>
      <c r="U48" t="n">
        <v>0.62</v>
      </c>
      <c r="V48" t="n">
        <v>0.9</v>
      </c>
      <c r="W48" t="n">
        <v>13.65</v>
      </c>
      <c r="X48" t="n">
        <v>2.78</v>
      </c>
      <c r="Y48" t="n">
        <v>0.5</v>
      </c>
      <c r="Z48" t="n">
        <v>10</v>
      </c>
    </row>
    <row r="49">
      <c r="A49" t="n">
        <v>10</v>
      </c>
      <c r="B49" t="n">
        <v>90</v>
      </c>
      <c r="C49" t="inlineStr">
        <is>
          <t xml:space="preserve">CONCLUIDO	</t>
        </is>
      </c>
      <c r="D49" t="n">
        <v>0.9874000000000001</v>
      </c>
      <c r="E49" t="n">
        <v>101.27</v>
      </c>
      <c r="F49" t="n">
        <v>96.47</v>
      </c>
      <c r="G49" t="n">
        <v>86.39</v>
      </c>
      <c r="H49" t="n">
        <v>1.02</v>
      </c>
      <c r="I49" t="n">
        <v>67</v>
      </c>
      <c r="J49" t="n">
        <v>191.79</v>
      </c>
      <c r="K49" t="n">
        <v>52.44</v>
      </c>
      <c r="L49" t="n">
        <v>11</v>
      </c>
      <c r="M49" t="n">
        <v>61</v>
      </c>
      <c r="N49" t="n">
        <v>38.35</v>
      </c>
      <c r="O49" t="n">
        <v>23888.73</v>
      </c>
      <c r="P49" t="n">
        <v>1012.96</v>
      </c>
      <c r="Q49" t="n">
        <v>5192.64</v>
      </c>
      <c r="R49" t="n">
        <v>251.33</v>
      </c>
      <c r="S49" t="n">
        <v>162.12</v>
      </c>
      <c r="T49" t="n">
        <v>41213.48</v>
      </c>
      <c r="U49" t="n">
        <v>0.65</v>
      </c>
      <c r="V49" t="n">
        <v>0.91</v>
      </c>
      <c r="W49" t="n">
        <v>13.66</v>
      </c>
      <c r="X49" t="n">
        <v>2.49</v>
      </c>
      <c r="Y49" t="n">
        <v>0.5</v>
      </c>
      <c r="Z49" t="n">
        <v>10</v>
      </c>
    </row>
    <row r="50">
      <c r="A50" t="n">
        <v>11</v>
      </c>
      <c r="B50" t="n">
        <v>90</v>
      </c>
      <c r="C50" t="inlineStr">
        <is>
          <t xml:space="preserve">CONCLUIDO	</t>
        </is>
      </c>
      <c r="D50" t="n">
        <v>0.9917</v>
      </c>
      <c r="E50" t="n">
        <v>100.84</v>
      </c>
      <c r="F50" t="n">
        <v>96.25</v>
      </c>
      <c r="G50" t="n">
        <v>94.67</v>
      </c>
      <c r="H50" t="n">
        <v>1.1</v>
      </c>
      <c r="I50" t="n">
        <v>61</v>
      </c>
      <c r="J50" t="n">
        <v>193.33</v>
      </c>
      <c r="K50" t="n">
        <v>52.44</v>
      </c>
      <c r="L50" t="n">
        <v>12</v>
      </c>
      <c r="M50" t="n">
        <v>37</v>
      </c>
      <c r="N50" t="n">
        <v>38.89</v>
      </c>
      <c r="O50" t="n">
        <v>24078.33</v>
      </c>
      <c r="P50" t="n">
        <v>985.88</v>
      </c>
      <c r="Q50" t="n">
        <v>5192.66</v>
      </c>
      <c r="R50" t="n">
        <v>243.54</v>
      </c>
      <c r="S50" t="n">
        <v>162.12</v>
      </c>
      <c r="T50" t="n">
        <v>37350.56</v>
      </c>
      <c r="U50" t="n">
        <v>0.67</v>
      </c>
      <c r="V50" t="n">
        <v>0.91</v>
      </c>
      <c r="W50" t="n">
        <v>13.66</v>
      </c>
      <c r="X50" t="n">
        <v>2.26</v>
      </c>
      <c r="Y50" t="n">
        <v>0.5</v>
      </c>
      <c r="Z50" t="n">
        <v>10</v>
      </c>
    </row>
    <row r="51">
      <c r="A51" t="n">
        <v>12</v>
      </c>
      <c r="B51" t="n">
        <v>90</v>
      </c>
      <c r="C51" t="inlineStr">
        <is>
          <t xml:space="preserve">CONCLUIDO	</t>
        </is>
      </c>
      <c r="D51" t="n">
        <v>0.9929</v>
      </c>
      <c r="E51" t="n">
        <v>100.71</v>
      </c>
      <c r="F51" t="n">
        <v>96.19</v>
      </c>
      <c r="G51" t="n">
        <v>97.81999999999999</v>
      </c>
      <c r="H51" t="n">
        <v>1.18</v>
      </c>
      <c r="I51" t="n">
        <v>59</v>
      </c>
      <c r="J51" t="n">
        <v>194.88</v>
      </c>
      <c r="K51" t="n">
        <v>52.44</v>
      </c>
      <c r="L51" t="n">
        <v>13</v>
      </c>
      <c r="M51" t="n">
        <v>4</v>
      </c>
      <c r="N51" t="n">
        <v>39.43</v>
      </c>
      <c r="O51" t="n">
        <v>24268.67</v>
      </c>
      <c r="P51" t="n">
        <v>983.21</v>
      </c>
      <c r="Q51" t="n">
        <v>5192.68</v>
      </c>
      <c r="R51" t="n">
        <v>240.59</v>
      </c>
      <c r="S51" t="n">
        <v>162.12</v>
      </c>
      <c r="T51" t="n">
        <v>35884.53</v>
      </c>
      <c r="U51" t="n">
        <v>0.67</v>
      </c>
      <c r="V51" t="n">
        <v>0.91</v>
      </c>
      <c r="W51" t="n">
        <v>13.69</v>
      </c>
      <c r="X51" t="n">
        <v>2.21</v>
      </c>
      <c r="Y51" t="n">
        <v>0.5</v>
      </c>
      <c r="Z51" t="n">
        <v>10</v>
      </c>
    </row>
    <row r="52">
      <c r="A52" t="n">
        <v>13</v>
      </c>
      <c r="B52" t="n">
        <v>90</v>
      </c>
      <c r="C52" t="inlineStr">
        <is>
          <t xml:space="preserve">CONCLUIDO	</t>
        </is>
      </c>
      <c r="D52" t="n">
        <v>0.9928</v>
      </c>
      <c r="E52" t="n">
        <v>100.72</v>
      </c>
      <c r="F52" t="n">
        <v>96.20999999999999</v>
      </c>
      <c r="G52" t="n">
        <v>97.84</v>
      </c>
      <c r="H52" t="n">
        <v>1.27</v>
      </c>
      <c r="I52" t="n">
        <v>59</v>
      </c>
      <c r="J52" t="n">
        <v>196.42</v>
      </c>
      <c r="K52" t="n">
        <v>52.44</v>
      </c>
      <c r="L52" t="n">
        <v>14</v>
      </c>
      <c r="M52" t="n">
        <v>0</v>
      </c>
      <c r="N52" t="n">
        <v>39.98</v>
      </c>
      <c r="O52" t="n">
        <v>24459.75</v>
      </c>
      <c r="P52" t="n">
        <v>990.05</v>
      </c>
      <c r="Q52" t="n">
        <v>5192.63</v>
      </c>
      <c r="R52" t="n">
        <v>240.75</v>
      </c>
      <c r="S52" t="n">
        <v>162.12</v>
      </c>
      <c r="T52" t="n">
        <v>35962.75</v>
      </c>
      <c r="U52" t="n">
        <v>0.67</v>
      </c>
      <c r="V52" t="n">
        <v>0.91</v>
      </c>
      <c r="W52" t="n">
        <v>13.7</v>
      </c>
      <c r="X52" t="n">
        <v>2.22</v>
      </c>
      <c r="Y52" t="n">
        <v>0.5</v>
      </c>
      <c r="Z52" t="n">
        <v>10</v>
      </c>
    </row>
    <row r="53">
      <c r="A53" t="n">
        <v>0</v>
      </c>
      <c r="B53" t="n">
        <v>10</v>
      </c>
      <c r="C53" t="inlineStr">
        <is>
          <t xml:space="preserve">CONCLUIDO	</t>
        </is>
      </c>
      <c r="D53" t="n">
        <v>0.8245</v>
      </c>
      <c r="E53" t="n">
        <v>121.29</v>
      </c>
      <c r="F53" t="n">
        <v>113.86</v>
      </c>
      <c r="G53" t="n">
        <v>13.14</v>
      </c>
      <c r="H53" t="n">
        <v>0.64</v>
      </c>
      <c r="I53" t="n">
        <v>520</v>
      </c>
      <c r="J53" t="n">
        <v>26.11</v>
      </c>
      <c r="K53" t="n">
        <v>12.1</v>
      </c>
      <c r="L53" t="n">
        <v>1</v>
      </c>
      <c r="M53" t="n">
        <v>0</v>
      </c>
      <c r="N53" t="n">
        <v>3.01</v>
      </c>
      <c r="O53" t="n">
        <v>3454.41</v>
      </c>
      <c r="P53" t="n">
        <v>330.17</v>
      </c>
      <c r="Q53" t="n">
        <v>5193.68</v>
      </c>
      <c r="R53" t="n">
        <v>808.29</v>
      </c>
      <c r="S53" t="n">
        <v>162.12</v>
      </c>
      <c r="T53" t="n">
        <v>317427.03</v>
      </c>
      <c r="U53" t="n">
        <v>0.2</v>
      </c>
      <c r="V53" t="n">
        <v>0.77</v>
      </c>
      <c r="W53" t="n">
        <v>15.06</v>
      </c>
      <c r="X53" t="n">
        <v>19.87</v>
      </c>
      <c r="Y53" t="n">
        <v>0.5</v>
      </c>
      <c r="Z53" t="n">
        <v>10</v>
      </c>
    </row>
    <row r="54">
      <c r="A54" t="n">
        <v>0</v>
      </c>
      <c r="B54" t="n">
        <v>45</v>
      </c>
      <c r="C54" t="inlineStr">
        <is>
          <t xml:space="preserve">CONCLUIDO	</t>
        </is>
      </c>
      <c r="D54" t="n">
        <v>0.7019</v>
      </c>
      <c r="E54" t="n">
        <v>142.46</v>
      </c>
      <c r="F54" t="n">
        <v>124.3</v>
      </c>
      <c r="G54" t="n">
        <v>9.48</v>
      </c>
      <c r="H54" t="n">
        <v>0.18</v>
      </c>
      <c r="I54" t="n">
        <v>787</v>
      </c>
      <c r="J54" t="n">
        <v>98.70999999999999</v>
      </c>
      <c r="K54" t="n">
        <v>39.72</v>
      </c>
      <c r="L54" t="n">
        <v>1</v>
      </c>
      <c r="M54" t="n">
        <v>785</v>
      </c>
      <c r="N54" t="n">
        <v>12.99</v>
      </c>
      <c r="O54" t="n">
        <v>12407.75</v>
      </c>
      <c r="P54" t="n">
        <v>1086.08</v>
      </c>
      <c r="Q54" t="n">
        <v>5193.67</v>
      </c>
      <c r="R54" t="n">
        <v>1180.27</v>
      </c>
      <c r="S54" t="n">
        <v>162.12</v>
      </c>
      <c r="T54" t="n">
        <v>502083.02</v>
      </c>
      <c r="U54" t="n">
        <v>0.14</v>
      </c>
      <c r="V54" t="n">
        <v>0.7</v>
      </c>
      <c r="W54" t="n">
        <v>14.87</v>
      </c>
      <c r="X54" t="n">
        <v>30.3</v>
      </c>
      <c r="Y54" t="n">
        <v>0.5</v>
      </c>
      <c r="Z54" t="n">
        <v>10</v>
      </c>
    </row>
    <row r="55">
      <c r="A55" t="n">
        <v>1</v>
      </c>
      <c r="B55" t="n">
        <v>45</v>
      </c>
      <c r="C55" t="inlineStr">
        <is>
          <t xml:space="preserve">CONCLUIDO	</t>
        </is>
      </c>
      <c r="D55" t="n">
        <v>0.8741</v>
      </c>
      <c r="E55" t="n">
        <v>114.41</v>
      </c>
      <c r="F55" t="n">
        <v>105.9</v>
      </c>
      <c r="G55" t="n">
        <v>20.04</v>
      </c>
      <c r="H55" t="n">
        <v>0.35</v>
      </c>
      <c r="I55" t="n">
        <v>317</v>
      </c>
      <c r="J55" t="n">
        <v>99.95</v>
      </c>
      <c r="K55" t="n">
        <v>39.72</v>
      </c>
      <c r="L55" t="n">
        <v>2</v>
      </c>
      <c r="M55" t="n">
        <v>315</v>
      </c>
      <c r="N55" t="n">
        <v>13.24</v>
      </c>
      <c r="O55" t="n">
        <v>12561.45</v>
      </c>
      <c r="P55" t="n">
        <v>879.15</v>
      </c>
      <c r="Q55" t="n">
        <v>5192.92</v>
      </c>
      <c r="R55" t="n">
        <v>566.13</v>
      </c>
      <c r="S55" t="n">
        <v>162.12</v>
      </c>
      <c r="T55" t="n">
        <v>197365.31</v>
      </c>
      <c r="U55" t="n">
        <v>0.29</v>
      </c>
      <c r="V55" t="n">
        <v>0.83</v>
      </c>
      <c r="W55" t="n">
        <v>14.06</v>
      </c>
      <c r="X55" t="n">
        <v>11.91</v>
      </c>
      <c r="Y55" t="n">
        <v>0.5</v>
      </c>
      <c r="Z55" t="n">
        <v>10</v>
      </c>
    </row>
    <row r="56">
      <c r="A56" t="n">
        <v>2</v>
      </c>
      <c r="B56" t="n">
        <v>45</v>
      </c>
      <c r="C56" t="inlineStr">
        <is>
          <t xml:space="preserve">CONCLUIDO	</t>
        </is>
      </c>
      <c r="D56" t="n">
        <v>0.9351</v>
      </c>
      <c r="E56" t="n">
        <v>106.94</v>
      </c>
      <c r="F56" t="n">
        <v>101.04</v>
      </c>
      <c r="G56" t="n">
        <v>31.91</v>
      </c>
      <c r="H56" t="n">
        <v>0.52</v>
      </c>
      <c r="I56" t="n">
        <v>190</v>
      </c>
      <c r="J56" t="n">
        <v>101.2</v>
      </c>
      <c r="K56" t="n">
        <v>39.72</v>
      </c>
      <c r="L56" t="n">
        <v>3</v>
      </c>
      <c r="M56" t="n">
        <v>188</v>
      </c>
      <c r="N56" t="n">
        <v>13.49</v>
      </c>
      <c r="O56" t="n">
        <v>12715.54</v>
      </c>
      <c r="P56" t="n">
        <v>787.54</v>
      </c>
      <c r="Q56" t="n">
        <v>5192.74</v>
      </c>
      <c r="R56" t="n">
        <v>404.53</v>
      </c>
      <c r="S56" t="n">
        <v>162.12</v>
      </c>
      <c r="T56" t="n">
        <v>117198.08</v>
      </c>
      <c r="U56" t="n">
        <v>0.4</v>
      </c>
      <c r="V56" t="n">
        <v>0.87</v>
      </c>
      <c r="W56" t="n">
        <v>13.84</v>
      </c>
      <c r="X56" t="n">
        <v>7.06</v>
      </c>
      <c r="Y56" t="n">
        <v>0.5</v>
      </c>
      <c r="Z56" t="n">
        <v>10</v>
      </c>
    </row>
    <row r="57">
      <c r="A57" t="n">
        <v>3</v>
      </c>
      <c r="B57" t="n">
        <v>45</v>
      </c>
      <c r="C57" t="inlineStr">
        <is>
          <t xml:space="preserve">CONCLUIDO	</t>
        </is>
      </c>
      <c r="D57" t="n">
        <v>0.9666</v>
      </c>
      <c r="E57" t="n">
        <v>103.45</v>
      </c>
      <c r="F57" t="n">
        <v>98.79000000000001</v>
      </c>
      <c r="G57" t="n">
        <v>45.6</v>
      </c>
      <c r="H57" t="n">
        <v>0.6899999999999999</v>
      </c>
      <c r="I57" t="n">
        <v>130</v>
      </c>
      <c r="J57" t="n">
        <v>102.45</v>
      </c>
      <c r="K57" t="n">
        <v>39.72</v>
      </c>
      <c r="L57" t="n">
        <v>4</v>
      </c>
      <c r="M57" t="n">
        <v>110</v>
      </c>
      <c r="N57" t="n">
        <v>13.74</v>
      </c>
      <c r="O57" t="n">
        <v>12870.03</v>
      </c>
      <c r="P57" t="n">
        <v>715.6799999999999</v>
      </c>
      <c r="Q57" t="n">
        <v>5192.75</v>
      </c>
      <c r="R57" t="n">
        <v>328.37</v>
      </c>
      <c r="S57" t="n">
        <v>162.12</v>
      </c>
      <c r="T57" t="n">
        <v>79418.08</v>
      </c>
      <c r="U57" t="n">
        <v>0.49</v>
      </c>
      <c r="V57" t="n">
        <v>0.89</v>
      </c>
      <c r="W57" t="n">
        <v>13.77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45</v>
      </c>
      <c r="C58" t="inlineStr">
        <is>
          <t xml:space="preserve">CONCLUIDO	</t>
        </is>
      </c>
      <c r="D58" t="n">
        <v>0.9727</v>
      </c>
      <c r="E58" t="n">
        <v>102.8</v>
      </c>
      <c r="F58" t="n">
        <v>98.41</v>
      </c>
      <c r="G58" t="n">
        <v>50.47</v>
      </c>
      <c r="H58" t="n">
        <v>0.85</v>
      </c>
      <c r="I58" t="n">
        <v>117</v>
      </c>
      <c r="J58" t="n">
        <v>103.71</v>
      </c>
      <c r="K58" t="n">
        <v>39.72</v>
      </c>
      <c r="L58" t="n">
        <v>5</v>
      </c>
      <c r="M58" t="n">
        <v>1</v>
      </c>
      <c r="N58" t="n">
        <v>14</v>
      </c>
      <c r="O58" t="n">
        <v>13024.91</v>
      </c>
      <c r="P58" t="n">
        <v>698.63</v>
      </c>
      <c r="Q58" t="n">
        <v>5192.58</v>
      </c>
      <c r="R58" t="n">
        <v>311.86</v>
      </c>
      <c r="S58" t="n">
        <v>162.12</v>
      </c>
      <c r="T58" t="n">
        <v>71230.64999999999</v>
      </c>
      <c r="U58" t="n">
        <v>0.52</v>
      </c>
      <c r="V58" t="n">
        <v>0.89</v>
      </c>
      <c r="W58" t="n">
        <v>13.87</v>
      </c>
      <c r="X58" t="n">
        <v>4.43</v>
      </c>
      <c r="Y58" t="n">
        <v>0.5</v>
      </c>
      <c r="Z58" t="n">
        <v>10</v>
      </c>
    </row>
    <row r="59">
      <c r="A59" t="n">
        <v>5</v>
      </c>
      <c r="B59" t="n">
        <v>45</v>
      </c>
      <c r="C59" t="inlineStr">
        <is>
          <t xml:space="preserve">CONCLUIDO	</t>
        </is>
      </c>
      <c r="D59" t="n">
        <v>0.9727</v>
      </c>
      <c r="E59" t="n">
        <v>102.81</v>
      </c>
      <c r="F59" t="n">
        <v>98.42</v>
      </c>
      <c r="G59" t="n">
        <v>50.47</v>
      </c>
      <c r="H59" t="n">
        <v>1.01</v>
      </c>
      <c r="I59" t="n">
        <v>117</v>
      </c>
      <c r="J59" t="n">
        <v>104.97</v>
      </c>
      <c r="K59" t="n">
        <v>39.72</v>
      </c>
      <c r="L59" t="n">
        <v>6</v>
      </c>
      <c r="M59" t="n">
        <v>0</v>
      </c>
      <c r="N59" t="n">
        <v>14.25</v>
      </c>
      <c r="O59" t="n">
        <v>13180.19</v>
      </c>
      <c r="P59" t="n">
        <v>706.52</v>
      </c>
      <c r="Q59" t="n">
        <v>5192.59</v>
      </c>
      <c r="R59" t="n">
        <v>311.9</v>
      </c>
      <c r="S59" t="n">
        <v>162.12</v>
      </c>
      <c r="T59" t="n">
        <v>71248.19</v>
      </c>
      <c r="U59" t="n">
        <v>0.52</v>
      </c>
      <c r="V59" t="n">
        <v>0.89</v>
      </c>
      <c r="W59" t="n">
        <v>13.87</v>
      </c>
      <c r="X59" t="n">
        <v>4.43</v>
      </c>
      <c r="Y59" t="n">
        <v>0.5</v>
      </c>
      <c r="Z59" t="n">
        <v>10</v>
      </c>
    </row>
    <row r="60">
      <c r="A60" t="n">
        <v>0</v>
      </c>
      <c r="B60" t="n">
        <v>60</v>
      </c>
      <c r="C60" t="inlineStr">
        <is>
          <t xml:space="preserve">CONCLUIDO	</t>
        </is>
      </c>
      <c r="D60" t="n">
        <v>0.6247</v>
      </c>
      <c r="E60" t="n">
        <v>160.07</v>
      </c>
      <c r="F60" t="n">
        <v>132.57</v>
      </c>
      <c r="G60" t="n">
        <v>8.01</v>
      </c>
      <c r="H60" t="n">
        <v>0.14</v>
      </c>
      <c r="I60" t="n">
        <v>993</v>
      </c>
      <c r="J60" t="n">
        <v>124.63</v>
      </c>
      <c r="K60" t="n">
        <v>45</v>
      </c>
      <c r="L60" t="n">
        <v>1</v>
      </c>
      <c r="M60" t="n">
        <v>991</v>
      </c>
      <c r="N60" t="n">
        <v>18.64</v>
      </c>
      <c r="O60" t="n">
        <v>15605.44</v>
      </c>
      <c r="P60" t="n">
        <v>1367.9</v>
      </c>
      <c r="Q60" t="n">
        <v>5194.01</v>
      </c>
      <c r="R60" t="n">
        <v>1456.77</v>
      </c>
      <c r="S60" t="n">
        <v>162.12</v>
      </c>
      <c r="T60" t="n">
        <v>639304.41</v>
      </c>
      <c r="U60" t="n">
        <v>0.11</v>
      </c>
      <c r="V60" t="n">
        <v>0.66</v>
      </c>
      <c r="W60" t="n">
        <v>15.22</v>
      </c>
      <c r="X60" t="n">
        <v>38.56</v>
      </c>
      <c r="Y60" t="n">
        <v>0.5</v>
      </c>
      <c r="Z60" t="n">
        <v>10</v>
      </c>
    </row>
    <row r="61">
      <c r="A61" t="n">
        <v>1</v>
      </c>
      <c r="B61" t="n">
        <v>60</v>
      </c>
      <c r="C61" t="inlineStr">
        <is>
          <t xml:space="preserve">CONCLUIDO	</t>
        </is>
      </c>
      <c r="D61" t="n">
        <v>0.8268</v>
      </c>
      <c r="E61" t="n">
        <v>120.94</v>
      </c>
      <c r="F61" t="n">
        <v>108.79</v>
      </c>
      <c r="G61" t="n">
        <v>16.65</v>
      </c>
      <c r="H61" t="n">
        <v>0.28</v>
      </c>
      <c r="I61" t="n">
        <v>392</v>
      </c>
      <c r="J61" t="n">
        <v>125.95</v>
      </c>
      <c r="K61" t="n">
        <v>45</v>
      </c>
      <c r="L61" t="n">
        <v>2</v>
      </c>
      <c r="M61" t="n">
        <v>390</v>
      </c>
      <c r="N61" t="n">
        <v>18.95</v>
      </c>
      <c r="O61" t="n">
        <v>15767.7</v>
      </c>
      <c r="P61" t="n">
        <v>1087.2</v>
      </c>
      <c r="Q61" t="n">
        <v>5192.89</v>
      </c>
      <c r="R61" t="n">
        <v>661.7</v>
      </c>
      <c r="S61" t="n">
        <v>162.12</v>
      </c>
      <c r="T61" t="n">
        <v>244775.2</v>
      </c>
      <c r="U61" t="n">
        <v>0.25</v>
      </c>
      <c r="V61" t="n">
        <v>0.8</v>
      </c>
      <c r="W61" t="n">
        <v>14.21</v>
      </c>
      <c r="X61" t="n">
        <v>14.8</v>
      </c>
      <c r="Y61" t="n">
        <v>0.5</v>
      </c>
      <c r="Z61" t="n">
        <v>10</v>
      </c>
    </row>
    <row r="62">
      <c r="A62" t="n">
        <v>2</v>
      </c>
      <c r="B62" t="n">
        <v>60</v>
      </c>
      <c r="C62" t="inlineStr">
        <is>
          <t xml:space="preserve">CONCLUIDO	</t>
        </is>
      </c>
      <c r="D62" t="n">
        <v>0.8995</v>
      </c>
      <c r="E62" t="n">
        <v>111.18</v>
      </c>
      <c r="F62" t="n">
        <v>102.94</v>
      </c>
      <c r="G62" t="n">
        <v>25.84</v>
      </c>
      <c r="H62" t="n">
        <v>0.42</v>
      </c>
      <c r="I62" t="n">
        <v>239</v>
      </c>
      <c r="J62" t="n">
        <v>127.27</v>
      </c>
      <c r="K62" t="n">
        <v>45</v>
      </c>
      <c r="L62" t="n">
        <v>3</v>
      </c>
      <c r="M62" t="n">
        <v>237</v>
      </c>
      <c r="N62" t="n">
        <v>19.27</v>
      </c>
      <c r="O62" t="n">
        <v>15930.42</v>
      </c>
      <c r="P62" t="n">
        <v>992.78</v>
      </c>
      <c r="Q62" t="n">
        <v>5192.8</v>
      </c>
      <c r="R62" t="n">
        <v>467.75</v>
      </c>
      <c r="S62" t="n">
        <v>162.12</v>
      </c>
      <c r="T62" t="n">
        <v>148562.18</v>
      </c>
      <c r="U62" t="n">
        <v>0.35</v>
      </c>
      <c r="V62" t="n">
        <v>0.85</v>
      </c>
      <c r="W62" t="n">
        <v>13.92</v>
      </c>
      <c r="X62" t="n">
        <v>8.949999999999999</v>
      </c>
      <c r="Y62" t="n">
        <v>0.5</v>
      </c>
      <c r="Z62" t="n">
        <v>10</v>
      </c>
    </row>
    <row r="63">
      <c r="A63" t="n">
        <v>3</v>
      </c>
      <c r="B63" t="n">
        <v>60</v>
      </c>
      <c r="C63" t="inlineStr">
        <is>
          <t xml:space="preserve">CONCLUIDO	</t>
        </is>
      </c>
      <c r="D63" t="n">
        <v>0.9377</v>
      </c>
      <c r="E63" t="n">
        <v>106.64</v>
      </c>
      <c r="F63" t="n">
        <v>100.22</v>
      </c>
      <c r="G63" t="n">
        <v>35.79</v>
      </c>
      <c r="H63" t="n">
        <v>0.55</v>
      </c>
      <c r="I63" t="n">
        <v>168</v>
      </c>
      <c r="J63" t="n">
        <v>128.59</v>
      </c>
      <c r="K63" t="n">
        <v>45</v>
      </c>
      <c r="L63" t="n">
        <v>4</v>
      </c>
      <c r="M63" t="n">
        <v>166</v>
      </c>
      <c r="N63" t="n">
        <v>19.59</v>
      </c>
      <c r="O63" t="n">
        <v>16093.6</v>
      </c>
      <c r="P63" t="n">
        <v>927.6900000000001</v>
      </c>
      <c r="Q63" t="n">
        <v>5192.56</v>
      </c>
      <c r="R63" t="n">
        <v>376.34</v>
      </c>
      <c r="S63" t="n">
        <v>162.12</v>
      </c>
      <c r="T63" t="n">
        <v>103214.12</v>
      </c>
      <c r="U63" t="n">
        <v>0.43</v>
      </c>
      <c r="V63" t="n">
        <v>0.87</v>
      </c>
      <c r="W63" t="n">
        <v>13.82</v>
      </c>
      <c r="X63" t="n">
        <v>6.23</v>
      </c>
      <c r="Y63" t="n">
        <v>0.5</v>
      </c>
      <c r="Z63" t="n">
        <v>10</v>
      </c>
    </row>
    <row r="64">
      <c r="A64" t="n">
        <v>4</v>
      </c>
      <c r="B64" t="n">
        <v>60</v>
      </c>
      <c r="C64" t="inlineStr">
        <is>
          <t xml:space="preserve">CONCLUIDO	</t>
        </is>
      </c>
      <c r="D64" t="n">
        <v>0.9617</v>
      </c>
      <c r="E64" t="n">
        <v>103.98</v>
      </c>
      <c r="F64" t="n">
        <v>98.63</v>
      </c>
      <c r="G64" t="n">
        <v>46.97</v>
      </c>
      <c r="H64" t="n">
        <v>0.68</v>
      </c>
      <c r="I64" t="n">
        <v>126</v>
      </c>
      <c r="J64" t="n">
        <v>129.92</v>
      </c>
      <c r="K64" t="n">
        <v>45</v>
      </c>
      <c r="L64" t="n">
        <v>5</v>
      </c>
      <c r="M64" t="n">
        <v>124</v>
      </c>
      <c r="N64" t="n">
        <v>19.92</v>
      </c>
      <c r="O64" t="n">
        <v>16257.24</v>
      </c>
      <c r="P64" t="n">
        <v>871.5599999999999</v>
      </c>
      <c r="Q64" t="n">
        <v>5192.65</v>
      </c>
      <c r="R64" t="n">
        <v>323.28</v>
      </c>
      <c r="S64" t="n">
        <v>162.12</v>
      </c>
      <c r="T64" t="n">
        <v>76892.27</v>
      </c>
      <c r="U64" t="n">
        <v>0.5</v>
      </c>
      <c r="V64" t="n">
        <v>0.89</v>
      </c>
      <c r="W64" t="n">
        <v>13.75</v>
      </c>
      <c r="X64" t="n">
        <v>4.64</v>
      </c>
      <c r="Y64" t="n">
        <v>0.5</v>
      </c>
      <c r="Z64" t="n">
        <v>10</v>
      </c>
    </row>
    <row r="65">
      <c r="A65" t="n">
        <v>5</v>
      </c>
      <c r="B65" t="n">
        <v>60</v>
      </c>
      <c r="C65" t="inlineStr">
        <is>
          <t xml:space="preserve">CONCLUIDO	</t>
        </is>
      </c>
      <c r="D65" t="n">
        <v>0.9776</v>
      </c>
      <c r="E65" t="n">
        <v>102.29</v>
      </c>
      <c r="F65" t="n">
        <v>97.62</v>
      </c>
      <c r="G65" t="n">
        <v>59.17</v>
      </c>
      <c r="H65" t="n">
        <v>0.8100000000000001</v>
      </c>
      <c r="I65" t="n">
        <v>99</v>
      </c>
      <c r="J65" t="n">
        <v>131.25</v>
      </c>
      <c r="K65" t="n">
        <v>45</v>
      </c>
      <c r="L65" t="n">
        <v>6</v>
      </c>
      <c r="M65" t="n">
        <v>84</v>
      </c>
      <c r="N65" t="n">
        <v>20.25</v>
      </c>
      <c r="O65" t="n">
        <v>16421.36</v>
      </c>
      <c r="P65" t="n">
        <v>817.97</v>
      </c>
      <c r="Q65" t="n">
        <v>5192.58</v>
      </c>
      <c r="R65" t="n">
        <v>290.11</v>
      </c>
      <c r="S65" t="n">
        <v>162.12</v>
      </c>
      <c r="T65" t="n">
        <v>60443.07</v>
      </c>
      <c r="U65" t="n">
        <v>0.5600000000000001</v>
      </c>
      <c r="V65" t="n">
        <v>0.9</v>
      </c>
      <c r="W65" t="n">
        <v>13.7</v>
      </c>
      <c r="X65" t="n">
        <v>3.64</v>
      </c>
      <c r="Y65" t="n">
        <v>0.5</v>
      </c>
      <c r="Z65" t="n">
        <v>10</v>
      </c>
    </row>
    <row r="66">
      <c r="A66" t="n">
        <v>6</v>
      </c>
      <c r="B66" t="n">
        <v>60</v>
      </c>
      <c r="C66" t="inlineStr">
        <is>
          <t xml:space="preserve">CONCLUIDO	</t>
        </is>
      </c>
      <c r="D66" t="n">
        <v>0.9833</v>
      </c>
      <c r="E66" t="n">
        <v>101.7</v>
      </c>
      <c r="F66" t="n">
        <v>97.31</v>
      </c>
      <c r="G66" t="n">
        <v>66.34999999999999</v>
      </c>
      <c r="H66" t="n">
        <v>0.93</v>
      </c>
      <c r="I66" t="n">
        <v>88</v>
      </c>
      <c r="J66" t="n">
        <v>132.58</v>
      </c>
      <c r="K66" t="n">
        <v>45</v>
      </c>
      <c r="L66" t="n">
        <v>7</v>
      </c>
      <c r="M66" t="n">
        <v>12</v>
      </c>
      <c r="N66" t="n">
        <v>20.59</v>
      </c>
      <c r="O66" t="n">
        <v>16585.95</v>
      </c>
      <c r="P66" t="n">
        <v>795.58</v>
      </c>
      <c r="Q66" t="n">
        <v>5192.67</v>
      </c>
      <c r="R66" t="n">
        <v>276.67</v>
      </c>
      <c r="S66" t="n">
        <v>162.12</v>
      </c>
      <c r="T66" t="n">
        <v>53778.86</v>
      </c>
      <c r="U66" t="n">
        <v>0.59</v>
      </c>
      <c r="V66" t="n">
        <v>0.9</v>
      </c>
      <c r="W66" t="n">
        <v>13.78</v>
      </c>
      <c r="X66" t="n">
        <v>3.33</v>
      </c>
      <c r="Y66" t="n">
        <v>0.5</v>
      </c>
      <c r="Z66" t="n">
        <v>10</v>
      </c>
    </row>
    <row r="67">
      <c r="A67" t="n">
        <v>7</v>
      </c>
      <c r="B67" t="n">
        <v>60</v>
      </c>
      <c r="C67" t="inlineStr">
        <is>
          <t xml:space="preserve">CONCLUIDO	</t>
        </is>
      </c>
      <c r="D67" t="n">
        <v>0.9834000000000001</v>
      </c>
      <c r="E67" t="n">
        <v>101.68</v>
      </c>
      <c r="F67" t="n">
        <v>97.3</v>
      </c>
      <c r="G67" t="n">
        <v>66.34</v>
      </c>
      <c r="H67" t="n">
        <v>1.06</v>
      </c>
      <c r="I67" t="n">
        <v>88</v>
      </c>
      <c r="J67" t="n">
        <v>133.92</v>
      </c>
      <c r="K67" t="n">
        <v>45</v>
      </c>
      <c r="L67" t="n">
        <v>8</v>
      </c>
      <c r="M67" t="n">
        <v>0</v>
      </c>
      <c r="N67" t="n">
        <v>20.93</v>
      </c>
      <c r="O67" t="n">
        <v>16751.02</v>
      </c>
      <c r="P67" t="n">
        <v>802.7</v>
      </c>
      <c r="Q67" t="n">
        <v>5192.76</v>
      </c>
      <c r="R67" t="n">
        <v>276.07</v>
      </c>
      <c r="S67" t="n">
        <v>162.12</v>
      </c>
      <c r="T67" t="n">
        <v>53479.4</v>
      </c>
      <c r="U67" t="n">
        <v>0.59</v>
      </c>
      <c r="V67" t="n">
        <v>0.9</v>
      </c>
      <c r="W67" t="n">
        <v>13.78</v>
      </c>
      <c r="X67" t="n">
        <v>3.32</v>
      </c>
      <c r="Y67" t="n">
        <v>0.5</v>
      </c>
      <c r="Z67" t="n">
        <v>10</v>
      </c>
    </row>
    <row r="68">
      <c r="A68" t="n">
        <v>0</v>
      </c>
      <c r="B68" t="n">
        <v>80</v>
      </c>
      <c r="C68" t="inlineStr">
        <is>
          <t xml:space="preserve">CONCLUIDO	</t>
        </is>
      </c>
      <c r="D68" t="n">
        <v>0.5319</v>
      </c>
      <c r="E68" t="n">
        <v>188</v>
      </c>
      <c r="F68" t="n">
        <v>144.4</v>
      </c>
      <c r="G68" t="n">
        <v>6.76</v>
      </c>
      <c r="H68" t="n">
        <v>0.11</v>
      </c>
      <c r="I68" t="n">
        <v>1281</v>
      </c>
      <c r="J68" t="n">
        <v>159.12</v>
      </c>
      <c r="K68" t="n">
        <v>50.28</v>
      </c>
      <c r="L68" t="n">
        <v>1</v>
      </c>
      <c r="M68" t="n">
        <v>1279</v>
      </c>
      <c r="N68" t="n">
        <v>27.84</v>
      </c>
      <c r="O68" t="n">
        <v>19859.16</v>
      </c>
      <c r="P68" t="n">
        <v>1759.53</v>
      </c>
      <c r="Q68" t="n">
        <v>5194.61</v>
      </c>
      <c r="R68" t="n">
        <v>1854.86</v>
      </c>
      <c r="S68" t="n">
        <v>162.12</v>
      </c>
      <c r="T68" t="n">
        <v>836908.09</v>
      </c>
      <c r="U68" t="n">
        <v>0.09</v>
      </c>
      <c r="V68" t="n">
        <v>0.61</v>
      </c>
      <c r="W68" t="n">
        <v>15.67</v>
      </c>
      <c r="X68" t="n">
        <v>50.38</v>
      </c>
      <c r="Y68" t="n">
        <v>0.5</v>
      </c>
      <c r="Z68" t="n">
        <v>10</v>
      </c>
    </row>
    <row r="69">
      <c r="A69" t="n">
        <v>1</v>
      </c>
      <c r="B69" t="n">
        <v>80</v>
      </c>
      <c r="C69" t="inlineStr">
        <is>
          <t xml:space="preserve">CONCLUIDO	</t>
        </is>
      </c>
      <c r="D69" t="n">
        <v>0.7674</v>
      </c>
      <c r="E69" t="n">
        <v>130.31</v>
      </c>
      <c r="F69" t="n">
        <v>112.36</v>
      </c>
      <c r="G69" t="n">
        <v>13.9</v>
      </c>
      <c r="H69" t="n">
        <v>0.22</v>
      </c>
      <c r="I69" t="n">
        <v>485</v>
      </c>
      <c r="J69" t="n">
        <v>160.54</v>
      </c>
      <c r="K69" t="n">
        <v>50.28</v>
      </c>
      <c r="L69" t="n">
        <v>2</v>
      </c>
      <c r="M69" t="n">
        <v>483</v>
      </c>
      <c r="N69" t="n">
        <v>28.26</v>
      </c>
      <c r="O69" t="n">
        <v>20034.4</v>
      </c>
      <c r="P69" t="n">
        <v>1341.99</v>
      </c>
      <c r="Q69" t="n">
        <v>5193.05</v>
      </c>
      <c r="R69" t="n">
        <v>781.71</v>
      </c>
      <c r="S69" t="n">
        <v>162.12</v>
      </c>
      <c r="T69" t="n">
        <v>304315.17</v>
      </c>
      <c r="U69" t="n">
        <v>0.21</v>
      </c>
      <c r="V69" t="n">
        <v>0.78</v>
      </c>
      <c r="W69" t="n">
        <v>14.34</v>
      </c>
      <c r="X69" t="n">
        <v>18.36</v>
      </c>
      <c r="Y69" t="n">
        <v>0.5</v>
      </c>
      <c r="Z69" t="n">
        <v>10</v>
      </c>
    </row>
    <row r="70">
      <c r="A70" t="n">
        <v>2</v>
      </c>
      <c r="B70" t="n">
        <v>80</v>
      </c>
      <c r="C70" t="inlineStr">
        <is>
          <t xml:space="preserve">CONCLUIDO	</t>
        </is>
      </c>
      <c r="D70" t="n">
        <v>0.8551</v>
      </c>
      <c r="E70" t="n">
        <v>116.94</v>
      </c>
      <c r="F70" t="n">
        <v>105.08</v>
      </c>
      <c r="G70" t="n">
        <v>21.3</v>
      </c>
      <c r="H70" t="n">
        <v>0.33</v>
      </c>
      <c r="I70" t="n">
        <v>296</v>
      </c>
      <c r="J70" t="n">
        <v>161.97</v>
      </c>
      <c r="K70" t="n">
        <v>50.28</v>
      </c>
      <c r="L70" t="n">
        <v>3</v>
      </c>
      <c r="M70" t="n">
        <v>294</v>
      </c>
      <c r="N70" t="n">
        <v>28.69</v>
      </c>
      <c r="O70" t="n">
        <v>20210.21</v>
      </c>
      <c r="P70" t="n">
        <v>1228.57</v>
      </c>
      <c r="Q70" t="n">
        <v>5192.75</v>
      </c>
      <c r="R70" t="n">
        <v>538.6900000000001</v>
      </c>
      <c r="S70" t="n">
        <v>162.12</v>
      </c>
      <c r="T70" t="n">
        <v>183748.42</v>
      </c>
      <c r="U70" t="n">
        <v>0.3</v>
      </c>
      <c r="V70" t="n">
        <v>0.83</v>
      </c>
      <c r="W70" t="n">
        <v>14.03</v>
      </c>
      <c r="X70" t="n">
        <v>11.09</v>
      </c>
      <c r="Y70" t="n">
        <v>0.5</v>
      </c>
      <c r="Z70" t="n">
        <v>10</v>
      </c>
    </row>
    <row r="71">
      <c r="A71" t="n">
        <v>3</v>
      </c>
      <c r="B71" t="n">
        <v>80</v>
      </c>
      <c r="C71" t="inlineStr">
        <is>
          <t xml:space="preserve">CONCLUIDO	</t>
        </is>
      </c>
      <c r="D71" t="n">
        <v>0.9016999999999999</v>
      </c>
      <c r="E71" t="n">
        <v>110.9</v>
      </c>
      <c r="F71" t="n">
        <v>101.81</v>
      </c>
      <c r="G71" t="n">
        <v>29.09</v>
      </c>
      <c r="H71" t="n">
        <v>0.43</v>
      </c>
      <c r="I71" t="n">
        <v>210</v>
      </c>
      <c r="J71" t="n">
        <v>163.4</v>
      </c>
      <c r="K71" t="n">
        <v>50.28</v>
      </c>
      <c r="L71" t="n">
        <v>4</v>
      </c>
      <c r="M71" t="n">
        <v>208</v>
      </c>
      <c r="N71" t="n">
        <v>29.12</v>
      </c>
      <c r="O71" t="n">
        <v>20386.62</v>
      </c>
      <c r="P71" t="n">
        <v>1163.55</v>
      </c>
      <c r="Q71" t="n">
        <v>5192.87</v>
      </c>
      <c r="R71" t="n">
        <v>429.85</v>
      </c>
      <c r="S71" t="n">
        <v>162.12</v>
      </c>
      <c r="T71" t="n">
        <v>129760.27</v>
      </c>
      <c r="U71" t="n">
        <v>0.38</v>
      </c>
      <c r="V71" t="n">
        <v>0.86</v>
      </c>
      <c r="W71" t="n">
        <v>13.88</v>
      </c>
      <c r="X71" t="n">
        <v>7.82</v>
      </c>
      <c r="Y71" t="n">
        <v>0.5</v>
      </c>
      <c r="Z71" t="n">
        <v>10</v>
      </c>
    </row>
    <row r="72">
      <c r="A72" t="n">
        <v>4</v>
      </c>
      <c r="B72" t="n">
        <v>80</v>
      </c>
      <c r="C72" t="inlineStr">
        <is>
          <t xml:space="preserve">CONCLUIDO	</t>
        </is>
      </c>
      <c r="D72" t="n">
        <v>0.9307</v>
      </c>
      <c r="E72" t="n">
        <v>107.44</v>
      </c>
      <c r="F72" t="n">
        <v>99.93000000000001</v>
      </c>
      <c r="G72" t="n">
        <v>37.24</v>
      </c>
      <c r="H72" t="n">
        <v>0.54</v>
      </c>
      <c r="I72" t="n">
        <v>161</v>
      </c>
      <c r="J72" t="n">
        <v>164.83</v>
      </c>
      <c r="K72" t="n">
        <v>50.28</v>
      </c>
      <c r="L72" t="n">
        <v>5</v>
      </c>
      <c r="M72" t="n">
        <v>159</v>
      </c>
      <c r="N72" t="n">
        <v>29.55</v>
      </c>
      <c r="O72" t="n">
        <v>20563.61</v>
      </c>
      <c r="P72" t="n">
        <v>1114.33</v>
      </c>
      <c r="Q72" t="n">
        <v>5192.62</v>
      </c>
      <c r="R72" t="n">
        <v>367.14</v>
      </c>
      <c r="S72" t="n">
        <v>162.12</v>
      </c>
      <c r="T72" t="n">
        <v>98647.06</v>
      </c>
      <c r="U72" t="n">
        <v>0.44</v>
      </c>
      <c r="V72" t="n">
        <v>0.88</v>
      </c>
      <c r="W72" t="n">
        <v>13.8</v>
      </c>
      <c r="X72" t="n">
        <v>5.95</v>
      </c>
      <c r="Y72" t="n">
        <v>0.5</v>
      </c>
      <c r="Z72" t="n">
        <v>10</v>
      </c>
    </row>
    <row r="73">
      <c r="A73" t="n">
        <v>5</v>
      </c>
      <c r="B73" t="n">
        <v>80</v>
      </c>
      <c r="C73" t="inlineStr">
        <is>
          <t xml:space="preserve">CONCLUIDO	</t>
        </is>
      </c>
      <c r="D73" t="n">
        <v>0.9495</v>
      </c>
      <c r="E73" t="n">
        <v>105.32</v>
      </c>
      <c r="F73" t="n">
        <v>98.8</v>
      </c>
      <c r="G73" t="n">
        <v>45.6</v>
      </c>
      <c r="H73" t="n">
        <v>0.64</v>
      </c>
      <c r="I73" t="n">
        <v>130</v>
      </c>
      <c r="J73" t="n">
        <v>166.27</v>
      </c>
      <c r="K73" t="n">
        <v>50.28</v>
      </c>
      <c r="L73" t="n">
        <v>6</v>
      </c>
      <c r="M73" t="n">
        <v>128</v>
      </c>
      <c r="N73" t="n">
        <v>29.99</v>
      </c>
      <c r="O73" t="n">
        <v>20741.2</v>
      </c>
      <c r="P73" t="n">
        <v>1073.75</v>
      </c>
      <c r="Q73" t="n">
        <v>5192.74</v>
      </c>
      <c r="R73" t="n">
        <v>328.74</v>
      </c>
      <c r="S73" t="n">
        <v>162.12</v>
      </c>
      <c r="T73" t="n">
        <v>79601.75999999999</v>
      </c>
      <c r="U73" t="n">
        <v>0.49</v>
      </c>
      <c r="V73" t="n">
        <v>0.89</v>
      </c>
      <c r="W73" t="n">
        <v>13.77</v>
      </c>
      <c r="X73" t="n">
        <v>4.82</v>
      </c>
      <c r="Y73" t="n">
        <v>0.5</v>
      </c>
      <c r="Z73" t="n">
        <v>10</v>
      </c>
    </row>
    <row r="74">
      <c r="A74" t="n">
        <v>6</v>
      </c>
      <c r="B74" t="n">
        <v>80</v>
      </c>
      <c r="C74" t="inlineStr">
        <is>
          <t xml:space="preserve">CONCLUIDO	</t>
        </is>
      </c>
      <c r="D74" t="n">
        <v>0.9645</v>
      </c>
      <c r="E74" t="n">
        <v>103.69</v>
      </c>
      <c r="F74" t="n">
        <v>97.91</v>
      </c>
      <c r="G74" t="n">
        <v>54.9</v>
      </c>
      <c r="H74" t="n">
        <v>0.74</v>
      </c>
      <c r="I74" t="n">
        <v>107</v>
      </c>
      <c r="J74" t="n">
        <v>167.72</v>
      </c>
      <c r="K74" t="n">
        <v>50.28</v>
      </c>
      <c r="L74" t="n">
        <v>7</v>
      </c>
      <c r="M74" t="n">
        <v>105</v>
      </c>
      <c r="N74" t="n">
        <v>30.44</v>
      </c>
      <c r="O74" t="n">
        <v>20919.39</v>
      </c>
      <c r="P74" t="n">
        <v>1033.88</v>
      </c>
      <c r="Q74" t="n">
        <v>5192.57</v>
      </c>
      <c r="R74" t="n">
        <v>299.71</v>
      </c>
      <c r="S74" t="n">
        <v>162.12</v>
      </c>
      <c r="T74" t="n">
        <v>65203.32</v>
      </c>
      <c r="U74" t="n">
        <v>0.54</v>
      </c>
      <c r="V74" t="n">
        <v>0.89</v>
      </c>
      <c r="W74" t="n">
        <v>13.71</v>
      </c>
      <c r="X74" t="n">
        <v>3.93</v>
      </c>
      <c r="Y74" t="n">
        <v>0.5</v>
      </c>
      <c r="Z74" t="n">
        <v>10</v>
      </c>
    </row>
    <row r="75">
      <c r="A75" t="n">
        <v>7</v>
      </c>
      <c r="B75" t="n">
        <v>80</v>
      </c>
      <c r="C75" t="inlineStr">
        <is>
          <t xml:space="preserve">CONCLUIDO	</t>
        </is>
      </c>
      <c r="D75" t="n">
        <v>0.9755</v>
      </c>
      <c r="E75" t="n">
        <v>102.51</v>
      </c>
      <c r="F75" t="n">
        <v>97.28</v>
      </c>
      <c r="G75" t="n">
        <v>64.84999999999999</v>
      </c>
      <c r="H75" t="n">
        <v>0.84</v>
      </c>
      <c r="I75" t="n">
        <v>90</v>
      </c>
      <c r="J75" t="n">
        <v>169.17</v>
      </c>
      <c r="K75" t="n">
        <v>50.28</v>
      </c>
      <c r="L75" t="n">
        <v>8</v>
      </c>
      <c r="M75" t="n">
        <v>88</v>
      </c>
      <c r="N75" t="n">
        <v>30.89</v>
      </c>
      <c r="O75" t="n">
        <v>21098.19</v>
      </c>
      <c r="P75" t="n">
        <v>992.91</v>
      </c>
      <c r="Q75" t="n">
        <v>5192.52</v>
      </c>
      <c r="R75" t="n">
        <v>279.21</v>
      </c>
      <c r="S75" t="n">
        <v>162.12</v>
      </c>
      <c r="T75" t="n">
        <v>55037.97</v>
      </c>
      <c r="U75" t="n">
        <v>0.58</v>
      </c>
      <c r="V75" t="n">
        <v>0.9</v>
      </c>
      <c r="W75" t="n">
        <v>13.67</v>
      </c>
      <c r="X75" t="n">
        <v>3.3</v>
      </c>
      <c r="Y75" t="n">
        <v>0.5</v>
      </c>
      <c r="Z75" t="n">
        <v>10</v>
      </c>
    </row>
    <row r="76">
      <c r="A76" t="n">
        <v>8</v>
      </c>
      <c r="B76" t="n">
        <v>80</v>
      </c>
      <c r="C76" t="inlineStr">
        <is>
          <t xml:space="preserve">CONCLUIDO	</t>
        </is>
      </c>
      <c r="D76" t="n">
        <v>0.9834000000000001</v>
      </c>
      <c r="E76" t="n">
        <v>101.69</v>
      </c>
      <c r="F76" t="n">
        <v>96.84999999999999</v>
      </c>
      <c r="G76" t="n">
        <v>74.5</v>
      </c>
      <c r="H76" t="n">
        <v>0.9399999999999999</v>
      </c>
      <c r="I76" t="n">
        <v>78</v>
      </c>
      <c r="J76" t="n">
        <v>170.62</v>
      </c>
      <c r="K76" t="n">
        <v>50.28</v>
      </c>
      <c r="L76" t="n">
        <v>9</v>
      </c>
      <c r="M76" t="n">
        <v>73</v>
      </c>
      <c r="N76" t="n">
        <v>31.34</v>
      </c>
      <c r="O76" t="n">
        <v>21277.6</v>
      </c>
      <c r="P76" t="n">
        <v>956.85</v>
      </c>
      <c r="Q76" t="n">
        <v>5192.49</v>
      </c>
      <c r="R76" t="n">
        <v>264.67</v>
      </c>
      <c r="S76" t="n">
        <v>162.12</v>
      </c>
      <c r="T76" t="n">
        <v>47827.24</v>
      </c>
      <c r="U76" t="n">
        <v>0.61</v>
      </c>
      <c r="V76" t="n">
        <v>0.9</v>
      </c>
      <c r="W76" t="n">
        <v>13.66</v>
      </c>
      <c r="X76" t="n">
        <v>2.87</v>
      </c>
      <c r="Y76" t="n">
        <v>0.5</v>
      </c>
      <c r="Z76" t="n">
        <v>10</v>
      </c>
    </row>
    <row r="77">
      <c r="A77" t="n">
        <v>9</v>
      </c>
      <c r="B77" t="n">
        <v>80</v>
      </c>
      <c r="C77" t="inlineStr">
        <is>
          <t xml:space="preserve">CONCLUIDO	</t>
        </is>
      </c>
      <c r="D77" t="n">
        <v>0.9897</v>
      </c>
      <c r="E77" t="n">
        <v>101.04</v>
      </c>
      <c r="F77" t="n">
        <v>96.52</v>
      </c>
      <c r="G77" t="n">
        <v>85.16</v>
      </c>
      <c r="H77" t="n">
        <v>1.03</v>
      </c>
      <c r="I77" t="n">
        <v>68</v>
      </c>
      <c r="J77" t="n">
        <v>172.08</v>
      </c>
      <c r="K77" t="n">
        <v>50.28</v>
      </c>
      <c r="L77" t="n">
        <v>10</v>
      </c>
      <c r="M77" t="n">
        <v>34</v>
      </c>
      <c r="N77" t="n">
        <v>31.8</v>
      </c>
      <c r="O77" t="n">
        <v>21457.64</v>
      </c>
      <c r="P77" t="n">
        <v>922.17</v>
      </c>
      <c r="Q77" t="n">
        <v>5192.64</v>
      </c>
      <c r="R77" t="n">
        <v>251.58</v>
      </c>
      <c r="S77" t="n">
        <v>162.12</v>
      </c>
      <c r="T77" t="n">
        <v>41333.53</v>
      </c>
      <c r="U77" t="n">
        <v>0.64</v>
      </c>
      <c r="V77" t="n">
        <v>0.91</v>
      </c>
      <c r="W77" t="n">
        <v>13.7</v>
      </c>
      <c r="X77" t="n">
        <v>2.54</v>
      </c>
      <c r="Y77" t="n">
        <v>0.5</v>
      </c>
      <c r="Z77" t="n">
        <v>10</v>
      </c>
    </row>
    <row r="78">
      <c r="A78" t="n">
        <v>10</v>
      </c>
      <c r="B78" t="n">
        <v>80</v>
      </c>
      <c r="C78" t="inlineStr">
        <is>
          <t xml:space="preserve">CONCLUIDO	</t>
        </is>
      </c>
      <c r="D78" t="n">
        <v>0.991</v>
      </c>
      <c r="E78" t="n">
        <v>100.91</v>
      </c>
      <c r="F78" t="n">
        <v>96.45999999999999</v>
      </c>
      <c r="G78" t="n">
        <v>87.69</v>
      </c>
      <c r="H78" t="n">
        <v>1.12</v>
      </c>
      <c r="I78" t="n">
        <v>66</v>
      </c>
      <c r="J78" t="n">
        <v>173.55</v>
      </c>
      <c r="K78" t="n">
        <v>50.28</v>
      </c>
      <c r="L78" t="n">
        <v>11</v>
      </c>
      <c r="M78" t="n">
        <v>3</v>
      </c>
      <c r="N78" t="n">
        <v>32.27</v>
      </c>
      <c r="O78" t="n">
        <v>21638.31</v>
      </c>
      <c r="P78" t="n">
        <v>919.5</v>
      </c>
      <c r="Q78" t="n">
        <v>5192.62</v>
      </c>
      <c r="R78" t="n">
        <v>248.81</v>
      </c>
      <c r="S78" t="n">
        <v>162.12</v>
      </c>
      <c r="T78" t="n">
        <v>39960.33</v>
      </c>
      <c r="U78" t="n">
        <v>0.65</v>
      </c>
      <c r="V78" t="n">
        <v>0.91</v>
      </c>
      <c r="W78" t="n">
        <v>13.72</v>
      </c>
      <c r="X78" t="n">
        <v>2.47</v>
      </c>
      <c r="Y78" t="n">
        <v>0.5</v>
      </c>
      <c r="Z78" t="n">
        <v>10</v>
      </c>
    </row>
    <row r="79">
      <c r="A79" t="n">
        <v>11</v>
      </c>
      <c r="B79" t="n">
        <v>80</v>
      </c>
      <c r="C79" t="inlineStr">
        <is>
          <t xml:space="preserve">CONCLUIDO	</t>
        </is>
      </c>
      <c r="D79" t="n">
        <v>0.9909</v>
      </c>
      <c r="E79" t="n">
        <v>100.92</v>
      </c>
      <c r="F79" t="n">
        <v>96.45999999999999</v>
      </c>
      <c r="G79" t="n">
        <v>87.69</v>
      </c>
      <c r="H79" t="n">
        <v>1.22</v>
      </c>
      <c r="I79" t="n">
        <v>66</v>
      </c>
      <c r="J79" t="n">
        <v>175.02</v>
      </c>
      <c r="K79" t="n">
        <v>50.28</v>
      </c>
      <c r="L79" t="n">
        <v>12</v>
      </c>
      <c r="M79" t="n">
        <v>0</v>
      </c>
      <c r="N79" t="n">
        <v>32.74</v>
      </c>
      <c r="O79" t="n">
        <v>21819.6</v>
      </c>
      <c r="P79" t="n">
        <v>927.01</v>
      </c>
      <c r="Q79" t="n">
        <v>5192.61</v>
      </c>
      <c r="R79" t="n">
        <v>248.88</v>
      </c>
      <c r="S79" t="n">
        <v>162.12</v>
      </c>
      <c r="T79" t="n">
        <v>39995.02</v>
      </c>
      <c r="U79" t="n">
        <v>0.65</v>
      </c>
      <c r="V79" t="n">
        <v>0.91</v>
      </c>
      <c r="W79" t="n">
        <v>13.72</v>
      </c>
      <c r="X79" t="n">
        <v>2.48</v>
      </c>
      <c r="Y79" t="n">
        <v>0.5</v>
      </c>
      <c r="Z79" t="n">
        <v>10</v>
      </c>
    </row>
    <row r="80">
      <c r="A80" t="n">
        <v>0</v>
      </c>
      <c r="B80" t="n">
        <v>35</v>
      </c>
      <c r="C80" t="inlineStr">
        <is>
          <t xml:space="preserve">CONCLUIDO	</t>
        </is>
      </c>
      <c r="D80" t="n">
        <v>0.7601</v>
      </c>
      <c r="E80" t="n">
        <v>131.56</v>
      </c>
      <c r="F80" t="n">
        <v>118.58</v>
      </c>
      <c r="G80" t="n">
        <v>11.05</v>
      </c>
      <c r="H80" t="n">
        <v>0.22</v>
      </c>
      <c r="I80" t="n">
        <v>644</v>
      </c>
      <c r="J80" t="n">
        <v>80.84</v>
      </c>
      <c r="K80" t="n">
        <v>35.1</v>
      </c>
      <c r="L80" t="n">
        <v>1</v>
      </c>
      <c r="M80" t="n">
        <v>642</v>
      </c>
      <c r="N80" t="n">
        <v>9.74</v>
      </c>
      <c r="O80" t="n">
        <v>10204.21</v>
      </c>
      <c r="P80" t="n">
        <v>890.28</v>
      </c>
      <c r="Q80" t="n">
        <v>5193.31</v>
      </c>
      <c r="R80" t="n">
        <v>990.3099999999999</v>
      </c>
      <c r="S80" t="n">
        <v>162.12</v>
      </c>
      <c r="T80" t="n">
        <v>407820.5</v>
      </c>
      <c r="U80" t="n">
        <v>0.16</v>
      </c>
      <c r="V80" t="n">
        <v>0.74</v>
      </c>
      <c r="W80" t="n">
        <v>14.59</v>
      </c>
      <c r="X80" t="n">
        <v>24.58</v>
      </c>
      <c r="Y80" t="n">
        <v>0.5</v>
      </c>
      <c r="Z80" t="n">
        <v>10</v>
      </c>
    </row>
    <row r="81">
      <c r="A81" t="n">
        <v>1</v>
      </c>
      <c r="B81" t="n">
        <v>35</v>
      </c>
      <c r="C81" t="inlineStr">
        <is>
          <t xml:space="preserve">CONCLUIDO	</t>
        </is>
      </c>
      <c r="D81" t="n">
        <v>0.9091</v>
      </c>
      <c r="E81" t="n">
        <v>110</v>
      </c>
      <c r="F81" t="n">
        <v>103.65</v>
      </c>
      <c r="G81" t="n">
        <v>24.01</v>
      </c>
      <c r="H81" t="n">
        <v>0.43</v>
      </c>
      <c r="I81" t="n">
        <v>259</v>
      </c>
      <c r="J81" t="n">
        <v>82.04000000000001</v>
      </c>
      <c r="K81" t="n">
        <v>35.1</v>
      </c>
      <c r="L81" t="n">
        <v>2</v>
      </c>
      <c r="M81" t="n">
        <v>257</v>
      </c>
      <c r="N81" t="n">
        <v>9.94</v>
      </c>
      <c r="O81" t="n">
        <v>10352.53</v>
      </c>
      <c r="P81" t="n">
        <v>718.39</v>
      </c>
      <c r="Q81" t="n">
        <v>5192.87</v>
      </c>
      <c r="R81" t="n">
        <v>491.11</v>
      </c>
      <c r="S81" t="n">
        <v>162.12</v>
      </c>
      <c r="T81" t="n">
        <v>160145.28</v>
      </c>
      <c r="U81" t="n">
        <v>0.33</v>
      </c>
      <c r="V81" t="n">
        <v>0.84</v>
      </c>
      <c r="W81" t="n">
        <v>13.96</v>
      </c>
      <c r="X81" t="n">
        <v>9.66</v>
      </c>
      <c r="Y81" t="n">
        <v>0.5</v>
      </c>
      <c r="Z81" t="n">
        <v>10</v>
      </c>
    </row>
    <row r="82">
      <c r="A82" t="n">
        <v>2</v>
      </c>
      <c r="B82" t="n">
        <v>35</v>
      </c>
      <c r="C82" t="inlineStr">
        <is>
          <t xml:space="preserve">CONCLUIDO	</t>
        </is>
      </c>
      <c r="D82" t="n">
        <v>0.9572000000000001</v>
      </c>
      <c r="E82" t="n">
        <v>104.47</v>
      </c>
      <c r="F82" t="n">
        <v>99.88</v>
      </c>
      <c r="G82" t="n">
        <v>38.17</v>
      </c>
      <c r="H82" t="n">
        <v>0.63</v>
      </c>
      <c r="I82" t="n">
        <v>157</v>
      </c>
      <c r="J82" t="n">
        <v>83.25</v>
      </c>
      <c r="K82" t="n">
        <v>35.1</v>
      </c>
      <c r="L82" t="n">
        <v>3</v>
      </c>
      <c r="M82" t="n">
        <v>82</v>
      </c>
      <c r="N82" t="n">
        <v>10.15</v>
      </c>
      <c r="O82" t="n">
        <v>10501.19</v>
      </c>
      <c r="P82" t="n">
        <v>630.29</v>
      </c>
      <c r="Q82" t="n">
        <v>5192.76</v>
      </c>
      <c r="R82" t="n">
        <v>362.14</v>
      </c>
      <c r="S82" t="n">
        <v>162.12</v>
      </c>
      <c r="T82" t="n">
        <v>96171.03999999999</v>
      </c>
      <c r="U82" t="n">
        <v>0.45</v>
      </c>
      <c r="V82" t="n">
        <v>0.88</v>
      </c>
      <c r="W82" t="n">
        <v>13.89</v>
      </c>
      <c r="X82" t="n">
        <v>5.89</v>
      </c>
      <c r="Y82" t="n">
        <v>0.5</v>
      </c>
      <c r="Z82" t="n">
        <v>10</v>
      </c>
    </row>
    <row r="83">
      <c r="A83" t="n">
        <v>3</v>
      </c>
      <c r="B83" t="n">
        <v>35</v>
      </c>
      <c r="C83" t="inlineStr">
        <is>
          <t xml:space="preserve">CONCLUIDO	</t>
        </is>
      </c>
      <c r="D83" t="n">
        <v>0.9602000000000001</v>
      </c>
      <c r="E83" t="n">
        <v>104.14</v>
      </c>
      <c r="F83" t="n">
        <v>99.67</v>
      </c>
      <c r="G83" t="n">
        <v>39.87</v>
      </c>
      <c r="H83" t="n">
        <v>0.83</v>
      </c>
      <c r="I83" t="n">
        <v>150</v>
      </c>
      <c r="J83" t="n">
        <v>84.45999999999999</v>
      </c>
      <c r="K83" t="n">
        <v>35.1</v>
      </c>
      <c r="L83" t="n">
        <v>4</v>
      </c>
      <c r="M83" t="n">
        <v>0</v>
      </c>
      <c r="N83" t="n">
        <v>10.36</v>
      </c>
      <c r="O83" t="n">
        <v>10650.22</v>
      </c>
      <c r="P83" t="n">
        <v>629.35</v>
      </c>
      <c r="Q83" t="n">
        <v>5192.66</v>
      </c>
      <c r="R83" t="n">
        <v>351.95</v>
      </c>
      <c r="S83" t="n">
        <v>162.12</v>
      </c>
      <c r="T83" t="n">
        <v>91109.28</v>
      </c>
      <c r="U83" t="n">
        <v>0.46</v>
      </c>
      <c r="V83" t="n">
        <v>0.88</v>
      </c>
      <c r="W83" t="n">
        <v>13.97</v>
      </c>
      <c r="X83" t="n">
        <v>5.68</v>
      </c>
      <c r="Y83" t="n">
        <v>0.5</v>
      </c>
      <c r="Z83" t="n">
        <v>10</v>
      </c>
    </row>
    <row r="84">
      <c r="A84" t="n">
        <v>0</v>
      </c>
      <c r="B84" t="n">
        <v>50</v>
      </c>
      <c r="C84" t="inlineStr">
        <is>
          <t xml:space="preserve">CONCLUIDO	</t>
        </is>
      </c>
      <c r="D84" t="n">
        <v>0.6756</v>
      </c>
      <c r="E84" t="n">
        <v>148.02</v>
      </c>
      <c r="F84" t="n">
        <v>126.98</v>
      </c>
      <c r="G84" t="n">
        <v>8.91</v>
      </c>
      <c r="H84" t="n">
        <v>0.16</v>
      </c>
      <c r="I84" t="n">
        <v>855</v>
      </c>
      <c r="J84" t="n">
        <v>107.41</v>
      </c>
      <c r="K84" t="n">
        <v>41.65</v>
      </c>
      <c r="L84" t="n">
        <v>1</v>
      </c>
      <c r="M84" t="n">
        <v>853</v>
      </c>
      <c r="N84" t="n">
        <v>14.77</v>
      </c>
      <c r="O84" t="n">
        <v>13481.73</v>
      </c>
      <c r="P84" t="n">
        <v>1179.53</v>
      </c>
      <c r="Q84" t="n">
        <v>5193.45</v>
      </c>
      <c r="R84" t="n">
        <v>1271.24</v>
      </c>
      <c r="S84" t="n">
        <v>162.12</v>
      </c>
      <c r="T84" t="n">
        <v>547229.92</v>
      </c>
      <c r="U84" t="n">
        <v>0.13</v>
      </c>
      <c r="V84" t="n">
        <v>0.6899999999999999</v>
      </c>
      <c r="W84" t="n">
        <v>14.96</v>
      </c>
      <c r="X84" t="n">
        <v>32.99</v>
      </c>
      <c r="Y84" t="n">
        <v>0.5</v>
      </c>
      <c r="Z84" t="n">
        <v>10</v>
      </c>
    </row>
    <row r="85">
      <c r="A85" t="n">
        <v>1</v>
      </c>
      <c r="B85" t="n">
        <v>50</v>
      </c>
      <c r="C85" t="inlineStr">
        <is>
          <t xml:space="preserve">CONCLUIDO	</t>
        </is>
      </c>
      <c r="D85" t="n">
        <v>0.8582</v>
      </c>
      <c r="E85" t="n">
        <v>116.52</v>
      </c>
      <c r="F85" t="n">
        <v>106.87</v>
      </c>
      <c r="G85" t="n">
        <v>18.69</v>
      </c>
      <c r="H85" t="n">
        <v>0.32</v>
      </c>
      <c r="I85" t="n">
        <v>343</v>
      </c>
      <c r="J85" t="n">
        <v>108.68</v>
      </c>
      <c r="K85" t="n">
        <v>41.65</v>
      </c>
      <c r="L85" t="n">
        <v>2</v>
      </c>
      <c r="M85" t="n">
        <v>341</v>
      </c>
      <c r="N85" t="n">
        <v>15.03</v>
      </c>
      <c r="O85" t="n">
        <v>13638.32</v>
      </c>
      <c r="P85" t="n">
        <v>950.96</v>
      </c>
      <c r="Q85" t="n">
        <v>5192.9</v>
      </c>
      <c r="R85" t="n">
        <v>598.8099999999999</v>
      </c>
      <c r="S85" t="n">
        <v>162.12</v>
      </c>
      <c r="T85" t="n">
        <v>213574.52</v>
      </c>
      <c r="U85" t="n">
        <v>0.27</v>
      </c>
      <c r="V85" t="n">
        <v>0.82</v>
      </c>
      <c r="W85" t="n">
        <v>14.09</v>
      </c>
      <c r="X85" t="n">
        <v>12.88</v>
      </c>
      <c r="Y85" t="n">
        <v>0.5</v>
      </c>
      <c r="Z85" t="n">
        <v>10</v>
      </c>
    </row>
    <row r="86">
      <c r="A86" t="n">
        <v>2</v>
      </c>
      <c r="B86" t="n">
        <v>50</v>
      </c>
      <c r="C86" t="inlineStr">
        <is>
          <t xml:space="preserve">CONCLUIDO	</t>
        </is>
      </c>
      <c r="D86" t="n">
        <v>0.9228</v>
      </c>
      <c r="E86" t="n">
        <v>108.37</v>
      </c>
      <c r="F86" t="n">
        <v>101.73</v>
      </c>
      <c r="G86" t="n">
        <v>29.49</v>
      </c>
      <c r="H86" t="n">
        <v>0.48</v>
      </c>
      <c r="I86" t="n">
        <v>207</v>
      </c>
      <c r="J86" t="n">
        <v>109.96</v>
      </c>
      <c r="K86" t="n">
        <v>41.65</v>
      </c>
      <c r="L86" t="n">
        <v>3</v>
      </c>
      <c r="M86" t="n">
        <v>205</v>
      </c>
      <c r="N86" t="n">
        <v>15.31</v>
      </c>
      <c r="O86" t="n">
        <v>13795.21</v>
      </c>
      <c r="P86" t="n">
        <v>860.65</v>
      </c>
      <c r="Q86" t="n">
        <v>5192.66</v>
      </c>
      <c r="R86" t="n">
        <v>426.67</v>
      </c>
      <c r="S86" t="n">
        <v>162.12</v>
      </c>
      <c r="T86" t="n">
        <v>128184.3</v>
      </c>
      <c r="U86" t="n">
        <v>0.38</v>
      </c>
      <c r="V86" t="n">
        <v>0.86</v>
      </c>
      <c r="W86" t="n">
        <v>13.89</v>
      </c>
      <c r="X86" t="n">
        <v>7.75</v>
      </c>
      <c r="Y86" t="n">
        <v>0.5</v>
      </c>
      <c r="Z86" t="n">
        <v>10</v>
      </c>
    </row>
    <row r="87">
      <c r="A87" t="n">
        <v>3</v>
      </c>
      <c r="B87" t="n">
        <v>50</v>
      </c>
      <c r="C87" t="inlineStr">
        <is>
          <t xml:space="preserve">CONCLUIDO	</t>
        </is>
      </c>
      <c r="D87" t="n">
        <v>0.9568</v>
      </c>
      <c r="E87" t="n">
        <v>104.51</v>
      </c>
      <c r="F87" t="n">
        <v>99.3</v>
      </c>
      <c r="G87" t="n">
        <v>41.66</v>
      </c>
      <c r="H87" t="n">
        <v>0.63</v>
      </c>
      <c r="I87" t="n">
        <v>143</v>
      </c>
      <c r="J87" t="n">
        <v>111.23</v>
      </c>
      <c r="K87" t="n">
        <v>41.65</v>
      </c>
      <c r="L87" t="n">
        <v>4</v>
      </c>
      <c r="M87" t="n">
        <v>141</v>
      </c>
      <c r="N87" t="n">
        <v>15.58</v>
      </c>
      <c r="O87" t="n">
        <v>13952.52</v>
      </c>
      <c r="P87" t="n">
        <v>791.21</v>
      </c>
      <c r="Q87" t="n">
        <v>5192.62</v>
      </c>
      <c r="R87" t="n">
        <v>346.41</v>
      </c>
      <c r="S87" t="n">
        <v>162.12</v>
      </c>
      <c r="T87" t="n">
        <v>88371.46000000001</v>
      </c>
      <c r="U87" t="n">
        <v>0.47</v>
      </c>
      <c r="V87" t="n">
        <v>0.88</v>
      </c>
      <c r="W87" t="n">
        <v>13.76</v>
      </c>
      <c r="X87" t="n">
        <v>5.31</v>
      </c>
      <c r="Y87" t="n">
        <v>0.5</v>
      </c>
      <c r="Z87" t="n">
        <v>10</v>
      </c>
    </row>
    <row r="88">
      <c r="A88" t="n">
        <v>4</v>
      </c>
      <c r="B88" t="n">
        <v>50</v>
      </c>
      <c r="C88" t="inlineStr">
        <is>
          <t xml:space="preserve">CONCLUIDO	</t>
        </is>
      </c>
      <c r="D88" t="n">
        <v>0.9754</v>
      </c>
      <c r="E88" t="n">
        <v>102.52</v>
      </c>
      <c r="F88" t="n">
        <v>98.06</v>
      </c>
      <c r="G88" t="n">
        <v>53.98</v>
      </c>
      <c r="H88" t="n">
        <v>0.78</v>
      </c>
      <c r="I88" t="n">
        <v>109</v>
      </c>
      <c r="J88" t="n">
        <v>112.51</v>
      </c>
      <c r="K88" t="n">
        <v>41.65</v>
      </c>
      <c r="L88" t="n">
        <v>5</v>
      </c>
      <c r="M88" t="n">
        <v>59</v>
      </c>
      <c r="N88" t="n">
        <v>15.86</v>
      </c>
      <c r="O88" t="n">
        <v>14110.24</v>
      </c>
      <c r="P88" t="n">
        <v>735.86</v>
      </c>
      <c r="Q88" t="n">
        <v>5192.78</v>
      </c>
      <c r="R88" t="n">
        <v>302.42</v>
      </c>
      <c r="S88" t="n">
        <v>162.12</v>
      </c>
      <c r="T88" t="n">
        <v>66547.42</v>
      </c>
      <c r="U88" t="n">
        <v>0.54</v>
      </c>
      <c r="V88" t="n">
        <v>0.89</v>
      </c>
      <c r="W88" t="n">
        <v>13.78</v>
      </c>
      <c r="X88" t="n">
        <v>4.07</v>
      </c>
      <c r="Y88" t="n">
        <v>0.5</v>
      </c>
      <c r="Z88" t="n">
        <v>10</v>
      </c>
    </row>
    <row r="89">
      <c r="A89" t="n">
        <v>5</v>
      </c>
      <c r="B89" t="n">
        <v>50</v>
      </c>
      <c r="C89" t="inlineStr">
        <is>
          <t xml:space="preserve">CONCLUIDO	</t>
        </is>
      </c>
      <c r="D89" t="n">
        <v>0.9772999999999999</v>
      </c>
      <c r="E89" t="n">
        <v>102.32</v>
      </c>
      <c r="F89" t="n">
        <v>97.95</v>
      </c>
      <c r="G89" t="n">
        <v>55.97</v>
      </c>
      <c r="H89" t="n">
        <v>0.93</v>
      </c>
      <c r="I89" t="n">
        <v>105</v>
      </c>
      <c r="J89" t="n">
        <v>113.79</v>
      </c>
      <c r="K89" t="n">
        <v>41.65</v>
      </c>
      <c r="L89" t="n">
        <v>6</v>
      </c>
      <c r="M89" t="n">
        <v>0</v>
      </c>
      <c r="N89" t="n">
        <v>16.14</v>
      </c>
      <c r="O89" t="n">
        <v>14268.39</v>
      </c>
      <c r="P89" t="n">
        <v>734.8200000000001</v>
      </c>
      <c r="Q89" t="n">
        <v>5192.78</v>
      </c>
      <c r="R89" t="n">
        <v>296.84</v>
      </c>
      <c r="S89" t="n">
        <v>162.12</v>
      </c>
      <c r="T89" t="n">
        <v>63781.04</v>
      </c>
      <c r="U89" t="n">
        <v>0.55</v>
      </c>
      <c r="V89" t="n">
        <v>0.89</v>
      </c>
      <c r="W89" t="n">
        <v>13.83</v>
      </c>
      <c r="X89" t="n">
        <v>3.96</v>
      </c>
      <c r="Y89" t="n">
        <v>0.5</v>
      </c>
      <c r="Z89" t="n">
        <v>10</v>
      </c>
    </row>
    <row r="90">
      <c r="A90" t="n">
        <v>0</v>
      </c>
      <c r="B90" t="n">
        <v>25</v>
      </c>
      <c r="C90" t="inlineStr">
        <is>
          <t xml:space="preserve">CONCLUIDO	</t>
        </is>
      </c>
      <c r="D90" t="n">
        <v>0.8257</v>
      </c>
      <c r="E90" t="n">
        <v>121.11</v>
      </c>
      <c r="F90" t="n">
        <v>112.54</v>
      </c>
      <c r="G90" t="n">
        <v>13.84</v>
      </c>
      <c r="H90" t="n">
        <v>0.28</v>
      </c>
      <c r="I90" t="n">
        <v>488</v>
      </c>
      <c r="J90" t="n">
        <v>61.76</v>
      </c>
      <c r="K90" t="n">
        <v>28.92</v>
      </c>
      <c r="L90" t="n">
        <v>1</v>
      </c>
      <c r="M90" t="n">
        <v>486</v>
      </c>
      <c r="N90" t="n">
        <v>6.84</v>
      </c>
      <c r="O90" t="n">
        <v>7851.41</v>
      </c>
      <c r="P90" t="n">
        <v>675.13</v>
      </c>
      <c r="Q90" t="n">
        <v>5192.96</v>
      </c>
      <c r="R90" t="n">
        <v>787.03</v>
      </c>
      <c r="S90" t="n">
        <v>162.12</v>
      </c>
      <c r="T90" t="n">
        <v>306958.66</v>
      </c>
      <c r="U90" t="n">
        <v>0.21</v>
      </c>
      <c r="V90" t="n">
        <v>0.78</v>
      </c>
      <c r="W90" t="n">
        <v>14.37</v>
      </c>
      <c r="X90" t="n">
        <v>18.55</v>
      </c>
      <c r="Y90" t="n">
        <v>0.5</v>
      </c>
      <c r="Z90" t="n">
        <v>10</v>
      </c>
    </row>
    <row r="91">
      <c r="A91" t="n">
        <v>1</v>
      </c>
      <c r="B91" t="n">
        <v>25</v>
      </c>
      <c r="C91" t="inlineStr">
        <is>
          <t xml:space="preserve">CONCLUIDO	</t>
        </is>
      </c>
      <c r="D91" t="n">
        <v>0.9364</v>
      </c>
      <c r="E91" t="n">
        <v>106.79</v>
      </c>
      <c r="F91" t="n">
        <v>102.05</v>
      </c>
      <c r="G91" t="n">
        <v>28.88</v>
      </c>
      <c r="H91" t="n">
        <v>0.55</v>
      </c>
      <c r="I91" t="n">
        <v>212</v>
      </c>
      <c r="J91" t="n">
        <v>62.92</v>
      </c>
      <c r="K91" t="n">
        <v>28.92</v>
      </c>
      <c r="L91" t="n">
        <v>2</v>
      </c>
      <c r="M91" t="n">
        <v>42</v>
      </c>
      <c r="N91" t="n">
        <v>7</v>
      </c>
      <c r="O91" t="n">
        <v>7994.37</v>
      </c>
      <c r="P91" t="n">
        <v>541.2</v>
      </c>
      <c r="Q91" t="n">
        <v>5192.91</v>
      </c>
      <c r="R91" t="n">
        <v>430.65</v>
      </c>
      <c r="S91" t="n">
        <v>162.12</v>
      </c>
      <c r="T91" t="n">
        <v>130148.7</v>
      </c>
      <c r="U91" t="n">
        <v>0.38</v>
      </c>
      <c r="V91" t="n">
        <v>0.86</v>
      </c>
      <c r="W91" t="n">
        <v>14.1</v>
      </c>
      <c r="X91" t="n">
        <v>8.06</v>
      </c>
      <c r="Y91" t="n">
        <v>0.5</v>
      </c>
      <c r="Z91" t="n">
        <v>10</v>
      </c>
    </row>
    <row r="92">
      <c r="A92" t="n">
        <v>2</v>
      </c>
      <c r="B92" t="n">
        <v>25</v>
      </c>
      <c r="C92" t="inlineStr">
        <is>
          <t xml:space="preserve">CONCLUIDO	</t>
        </is>
      </c>
      <c r="D92" t="n">
        <v>0.9376</v>
      </c>
      <c r="E92" t="n">
        <v>106.66</v>
      </c>
      <c r="F92" t="n">
        <v>101.96</v>
      </c>
      <c r="G92" t="n">
        <v>29.27</v>
      </c>
      <c r="H92" t="n">
        <v>0.8100000000000001</v>
      </c>
      <c r="I92" t="n">
        <v>209</v>
      </c>
      <c r="J92" t="n">
        <v>64.08</v>
      </c>
      <c r="K92" t="n">
        <v>28.92</v>
      </c>
      <c r="L92" t="n">
        <v>3</v>
      </c>
      <c r="M92" t="n">
        <v>0</v>
      </c>
      <c r="N92" t="n">
        <v>7.16</v>
      </c>
      <c r="O92" t="n">
        <v>8137.65</v>
      </c>
      <c r="P92" t="n">
        <v>547.73</v>
      </c>
      <c r="Q92" t="n">
        <v>5192.86</v>
      </c>
      <c r="R92" t="n">
        <v>425.45</v>
      </c>
      <c r="S92" t="n">
        <v>162.12</v>
      </c>
      <c r="T92" t="n">
        <v>127563.81</v>
      </c>
      <c r="U92" t="n">
        <v>0.38</v>
      </c>
      <c r="V92" t="n">
        <v>0.86</v>
      </c>
      <c r="W92" t="n">
        <v>14.15</v>
      </c>
      <c r="X92" t="n">
        <v>7.97</v>
      </c>
      <c r="Y92" t="n">
        <v>0.5</v>
      </c>
      <c r="Z92" t="n">
        <v>10</v>
      </c>
    </row>
    <row r="93">
      <c r="A93" t="n">
        <v>0</v>
      </c>
      <c r="B93" t="n">
        <v>85</v>
      </c>
      <c r="C93" t="inlineStr">
        <is>
          <t xml:space="preserve">CONCLUIDO	</t>
        </is>
      </c>
      <c r="D93" t="n">
        <v>0.5103</v>
      </c>
      <c r="E93" t="n">
        <v>195.97</v>
      </c>
      <c r="F93" t="n">
        <v>147.57</v>
      </c>
      <c r="G93" t="n">
        <v>6.52</v>
      </c>
      <c r="H93" t="n">
        <v>0.11</v>
      </c>
      <c r="I93" t="n">
        <v>1358</v>
      </c>
      <c r="J93" t="n">
        <v>167.88</v>
      </c>
      <c r="K93" t="n">
        <v>51.39</v>
      </c>
      <c r="L93" t="n">
        <v>1</v>
      </c>
      <c r="M93" t="n">
        <v>1356</v>
      </c>
      <c r="N93" t="n">
        <v>30.49</v>
      </c>
      <c r="O93" t="n">
        <v>20939.59</v>
      </c>
      <c r="P93" t="n">
        <v>1863.49</v>
      </c>
      <c r="Q93" t="n">
        <v>5194.4</v>
      </c>
      <c r="R93" t="n">
        <v>1961.98</v>
      </c>
      <c r="S93" t="n">
        <v>162.12</v>
      </c>
      <c r="T93" t="n">
        <v>890083.24</v>
      </c>
      <c r="U93" t="n">
        <v>0.08</v>
      </c>
      <c r="V93" t="n">
        <v>0.59</v>
      </c>
      <c r="W93" t="n">
        <v>15.78</v>
      </c>
      <c r="X93" t="n">
        <v>53.56</v>
      </c>
      <c r="Y93" t="n">
        <v>0.5</v>
      </c>
      <c r="Z93" t="n">
        <v>10</v>
      </c>
    </row>
    <row r="94">
      <c r="A94" t="n">
        <v>1</v>
      </c>
      <c r="B94" t="n">
        <v>85</v>
      </c>
      <c r="C94" t="inlineStr">
        <is>
          <t xml:space="preserve">CONCLUIDO	</t>
        </is>
      </c>
      <c r="D94" t="n">
        <v>0.7527</v>
      </c>
      <c r="E94" t="n">
        <v>132.85</v>
      </c>
      <c r="F94" t="n">
        <v>113.26</v>
      </c>
      <c r="G94" t="n">
        <v>13.38</v>
      </c>
      <c r="H94" t="n">
        <v>0.21</v>
      </c>
      <c r="I94" t="n">
        <v>508</v>
      </c>
      <c r="J94" t="n">
        <v>169.33</v>
      </c>
      <c r="K94" t="n">
        <v>51.39</v>
      </c>
      <c r="L94" t="n">
        <v>2</v>
      </c>
      <c r="M94" t="n">
        <v>506</v>
      </c>
      <c r="N94" t="n">
        <v>30.94</v>
      </c>
      <c r="O94" t="n">
        <v>21118.46</v>
      </c>
      <c r="P94" t="n">
        <v>1404.88</v>
      </c>
      <c r="Q94" t="n">
        <v>5193.34</v>
      </c>
      <c r="R94" t="n">
        <v>811.85</v>
      </c>
      <c r="S94" t="n">
        <v>162.12</v>
      </c>
      <c r="T94" t="n">
        <v>319269.04</v>
      </c>
      <c r="U94" t="n">
        <v>0.2</v>
      </c>
      <c r="V94" t="n">
        <v>0.77</v>
      </c>
      <c r="W94" t="n">
        <v>14.39</v>
      </c>
      <c r="X94" t="n">
        <v>19.27</v>
      </c>
      <c r="Y94" t="n">
        <v>0.5</v>
      </c>
      <c r="Z94" t="n">
        <v>10</v>
      </c>
    </row>
    <row r="95">
      <c r="A95" t="n">
        <v>2</v>
      </c>
      <c r="B95" t="n">
        <v>85</v>
      </c>
      <c r="C95" t="inlineStr">
        <is>
          <t xml:space="preserve">CONCLUIDO	</t>
        </is>
      </c>
      <c r="D95" t="n">
        <v>0.8444</v>
      </c>
      <c r="E95" t="n">
        <v>118.43</v>
      </c>
      <c r="F95" t="n">
        <v>105.58</v>
      </c>
      <c r="G95" t="n">
        <v>20.5</v>
      </c>
      <c r="H95" t="n">
        <v>0.31</v>
      </c>
      <c r="I95" t="n">
        <v>309</v>
      </c>
      <c r="J95" t="n">
        <v>170.79</v>
      </c>
      <c r="K95" t="n">
        <v>51.39</v>
      </c>
      <c r="L95" t="n">
        <v>3</v>
      </c>
      <c r="M95" t="n">
        <v>307</v>
      </c>
      <c r="N95" t="n">
        <v>31.4</v>
      </c>
      <c r="O95" t="n">
        <v>21297.94</v>
      </c>
      <c r="P95" t="n">
        <v>1284.83</v>
      </c>
      <c r="Q95" t="n">
        <v>5192.87</v>
      </c>
      <c r="R95" t="n">
        <v>555.4400000000001</v>
      </c>
      <c r="S95" t="n">
        <v>162.12</v>
      </c>
      <c r="T95" t="n">
        <v>192060.51</v>
      </c>
      <c r="U95" t="n">
        <v>0.29</v>
      </c>
      <c r="V95" t="n">
        <v>0.83</v>
      </c>
      <c r="W95" t="n">
        <v>14.04</v>
      </c>
      <c r="X95" t="n">
        <v>11.59</v>
      </c>
      <c r="Y95" t="n">
        <v>0.5</v>
      </c>
      <c r="Z95" t="n">
        <v>10</v>
      </c>
    </row>
    <row r="96">
      <c r="A96" t="n">
        <v>3</v>
      </c>
      <c r="B96" t="n">
        <v>85</v>
      </c>
      <c r="C96" t="inlineStr">
        <is>
          <t xml:space="preserve">CONCLUIDO	</t>
        </is>
      </c>
      <c r="D96" t="n">
        <v>0.8928</v>
      </c>
      <c r="E96" t="n">
        <v>112</v>
      </c>
      <c r="F96" t="n">
        <v>102.17</v>
      </c>
      <c r="G96" t="n">
        <v>27.87</v>
      </c>
      <c r="H96" t="n">
        <v>0.41</v>
      </c>
      <c r="I96" t="n">
        <v>220</v>
      </c>
      <c r="J96" t="n">
        <v>172.25</v>
      </c>
      <c r="K96" t="n">
        <v>51.39</v>
      </c>
      <c r="L96" t="n">
        <v>4</v>
      </c>
      <c r="M96" t="n">
        <v>218</v>
      </c>
      <c r="N96" t="n">
        <v>31.86</v>
      </c>
      <c r="O96" t="n">
        <v>21478.05</v>
      </c>
      <c r="P96" t="n">
        <v>1218.2</v>
      </c>
      <c r="Q96" t="n">
        <v>5192.78</v>
      </c>
      <c r="R96" t="n">
        <v>442.38</v>
      </c>
      <c r="S96" t="n">
        <v>162.12</v>
      </c>
      <c r="T96" t="n">
        <v>135975.5</v>
      </c>
      <c r="U96" t="n">
        <v>0.37</v>
      </c>
      <c r="V96" t="n">
        <v>0.86</v>
      </c>
      <c r="W96" t="n">
        <v>13.88</v>
      </c>
      <c r="X96" t="n">
        <v>8.18</v>
      </c>
      <c r="Y96" t="n">
        <v>0.5</v>
      </c>
      <c r="Z96" t="n">
        <v>10</v>
      </c>
    </row>
    <row r="97">
      <c r="A97" t="n">
        <v>4</v>
      </c>
      <c r="B97" t="n">
        <v>85</v>
      </c>
      <c r="C97" t="inlineStr">
        <is>
          <t xml:space="preserve">CONCLUIDO	</t>
        </is>
      </c>
      <c r="D97" t="n">
        <v>0.9231</v>
      </c>
      <c r="E97" t="n">
        <v>108.34</v>
      </c>
      <c r="F97" t="n">
        <v>100.24</v>
      </c>
      <c r="G97" t="n">
        <v>35.59</v>
      </c>
      <c r="H97" t="n">
        <v>0.51</v>
      </c>
      <c r="I97" t="n">
        <v>169</v>
      </c>
      <c r="J97" t="n">
        <v>173.71</v>
      </c>
      <c r="K97" t="n">
        <v>51.39</v>
      </c>
      <c r="L97" t="n">
        <v>5</v>
      </c>
      <c r="M97" t="n">
        <v>167</v>
      </c>
      <c r="N97" t="n">
        <v>32.32</v>
      </c>
      <c r="O97" t="n">
        <v>21658.78</v>
      </c>
      <c r="P97" t="n">
        <v>1169.47</v>
      </c>
      <c r="Q97" t="n">
        <v>5192.67</v>
      </c>
      <c r="R97" t="n">
        <v>377.74</v>
      </c>
      <c r="S97" t="n">
        <v>162.12</v>
      </c>
      <c r="T97" t="n">
        <v>103908.4</v>
      </c>
      <c r="U97" t="n">
        <v>0.43</v>
      </c>
      <c r="V97" t="n">
        <v>0.87</v>
      </c>
      <c r="W97" t="n">
        <v>13.8</v>
      </c>
      <c r="X97" t="n">
        <v>6.25</v>
      </c>
      <c r="Y97" t="n">
        <v>0.5</v>
      </c>
      <c r="Z97" t="n">
        <v>10</v>
      </c>
    </row>
    <row r="98">
      <c r="A98" t="n">
        <v>5</v>
      </c>
      <c r="B98" t="n">
        <v>85</v>
      </c>
      <c r="C98" t="inlineStr">
        <is>
          <t xml:space="preserve">CONCLUIDO	</t>
        </is>
      </c>
      <c r="D98" t="n">
        <v>0.9434</v>
      </c>
      <c r="E98" t="n">
        <v>106</v>
      </c>
      <c r="F98" t="n">
        <v>99.02</v>
      </c>
      <c r="G98" t="n">
        <v>43.68</v>
      </c>
      <c r="H98" t="n">
        <v>0.61</v>
      </c>
      <c r="I98" t="n">
        <v>136</v>
      </c>
      <c r="J98" t="n">
        <v>175.18</v>
      </c>
      <c r="K98" t="n">
        <v>51.39</v>
      </c>
      <c r="L98" t="n">
        <v>6</v>
      </c>
      <c r="M98" t="n">
        <v>134</v>
      </c>
      <c r="N98" t="n">
        <v>32.79</v>
      </c>
      <c r="O98" t="n">
        <v>21840.16</v>
      </c>
      <c r="P98" t="n">
        <v>1129.44</v>
      </c>
      <c r="Q98" t="n">
        <v>5192.54</v>
      </c>
      <c r="R98" t="n">
        <v>336.24</v>
      </c>
      <c r="S98" t="n">
        <v>162.12</v>
      </c>
      <c r="T98" t="n">
        <v>83326.09</v>
      </c>
      <c r="U98" t="n">
        <v>0.48</v>
      </c>
      <c r="V98" t="n">
        <v>0.88</v>
      </c>
      <c r="W98" t="n">
        <v>13.77</v>
      </c>
      <c r="X98" t="n">
        <v>5.03</v>
      </c>
      <c r="Y98" t="n">
        <v>0.5</v>
      </c>
      <c r="Z98" t="n">
        <v>10</v>
      </c>
    </row>
    <row r="99">
      <c r="A99" t="n">
        <v>6</v>
      </c>
      <c r="B99" t="n">
        <v>85</v>
      </c>
      <c r="C99" t="inlineStr">
        <is>
          <t xml:space="preserve">CONCLUIDO	</t>
        </is>
      </c>
      <c r="D99" t="n">
        <v>0.9582000000000001</v>
      </c>
      <c r="E99" t="n">
        <v>104.36</v>
      </c>
      <c r="F99" t="n">
        <v>98.16</v>
      </c>
      <c r="G99" t="n">
        <v>52.12</v>
      </c>
      <c r="H99" t="n">
        <v>0.7</v>
      </c>
      <c r="I99" t="n">
        <v>113</v>
      </c>
      <c r="J99" t="n">
        <v>176.66</v>
      </c>
      <c r="K99" t="n">
        <v>51.39</v>
      </c>
      <c r="L99" t="n">
        <v>7</v>
      </c>
      <c r="M99" t="n">
        <v>111</v>
      </c>
      <c r="N99" t="n">
        <v>33.27</v>
      </c>
      <c r="O99" t="n">
        <v>22022.17</v>
      </c>
      <c r="P99" t="n">
        <v>1091.47</v>
      </c>
      <c r="Q99" t="n">
        <v>5192.62</v>
      </c>
      <c r="R99" t="n">
        <v>307.61</v>
      </c>
      <c r="S99" t="n">
        <v>162.12</v>
      </c>
      <c r="T99" t="n">
        <v>69125.83</v>
      </c>
      <c r="U99" t="n">
        <v>0.53</v>
      </c>
      <c r="V99" t="n">
        <v>0.89</v>
      </c>
      <c r="W99" t="n">
        <v>13.73</v>
      </c>
      <c r="X99" t="n">
        <v>4.17</v>
      </c>
      <c r="Y99" t="n">
        <v>0.5</v>
      </c>
      <c r="Z99" t="n">
        <v>10</v>
      </c>
    </row>
    <row r="100">
      <c r="A100" t="n">
        <v>7</v>
      </c>
      <c r="B100" t="n">
        <v>85</v>
      </c>
      <c r="C100" t="inlineStr">
        <is>
          <t xml:space="preserve">CONCLUIDO	</t>
        </is>
      </c>
      <c r="D100" t="n">
        <v>0.9693000000000001</v>
      </c>
      <c r="E100" t="n">
        <v>103.16</v>
      </c>
      <c r="F100" t="n">
        <v>97.54000000000001</v>
      </c>
      <c r="G100" t="n">
        <v>60.96</v>
      </c>
      <c r="H100" t="n">
        <v>0.8</v>
      </c>
      <c r="I100" t="n">
        <v>96</v>
      </c>
      <c r="J100" t="n">
        <v>178.14</v>
      </c>
      <c r="K100" t="n">
        <v>51.39</v>
      </c>
      <c r="L100" t="n">
        <v>8</v>
      </c>
      <c r="M100" t="n">
        <v>94</v>
      </c>
      <c r="N100" t="n">
        <v>33.75</v>
      </c>
      <c r="O100" t="n">
        <v>22204.83</v>
      </c>
      <c r="P100" t="n">
        <v>1057.28</v>
      </c>
      <c r="Q100" t="n">
        <v>5192.66</v>
      </c>
      <c r="R100" t="n">
        <v>286.98</v>
      </c>
      <c r="S100" t="n">
        <v>162.12</v>
      </c>
      <c r="T100" t="n">
        <v>58895.02</v>
      </c>
      <c r="U100" t="n">
        <v>0.5600000000000001</v>
      </c>
      <c r="V100" t="n">
        <v>0.9</v>
      </c>
      <c r="W100" t="n">
        <v>13.7</v>
      </c>
      <c r="X100" t="n">
        <v>3.55</v>
      </c>
      <c r="Y100" t="n">
        <v>0.5</v>
      </c>
      <c r="Z100" t="n">
        <v>10</v>
      </c>
    </row>
    <row r="101">
      <c r="A101" t="n">
        <v>8</v>
      </c>
      <c r="B101" t="n">
        <v>85</v>
      </c>
      <c r="C101" t="inlineStr">
        <is>
          <t xml:space="preserve">CONCLUIDO	</t>
        </is>
      </c>
      <c r="D101" t="n">
        <v>0.9791</v>
      </c>
      <c r="E101" t="n">
        <v>102.14</v>
      </c>
      <c r="F101" t="n">
        <v>96.98999999999999</v>
      </c>
      <c r="G101" t="n">
        <v>70.97</v>
      </c>
      <c r="H101" t="n">
        <v>0.89</v>
      </c>
      <c r="I101" t="n">
        <v>82</v>
      </c>
      <c r="J101" t="n">
        <v>179.63</v>
      </c>
      <c r="K101" t="n">
        <v>51.39</v>
      </c>
      <c r="L101" t="n">
        <v>9</v>
      </c>
      <c r="M101" t="n">
        <v>80</v>
      </c>
      <c r="N101" t="n">
        <v>34.24</v>
      </c>
      <c r="O101" t="n">
        <v>22388.15</v>
      </c>
      <c r="P101" t="n">
        <v>1018.1</v>
      </c>
      <c r="Q101" t="n">
        <v>5192.54</v>
      </c>
      <c r="R101" t="n">
        <v>269.31</v>
      </c>
      <c r="S101" t="n">
        <v>162.12</v>
      </c>
      <c r="T101" t="n">
        <v>50130.44</v>
      </c>
      <c r="U101" t="n">
        <v>0.6</v>
      </c>
      <c r="V101" t="n">
        <v>0.9</v>
      </c>
      <c r="W101" t="n">
        <v>13.66</v>
      </c>
      <c r="X101" t="n">
        <v>3</v>
      </c>
      <c r="Y101" t="n">
        <v>0.5</v>
      </c>
      <c r="Z101" t="n">
        <v>10</v>
      </c>
    </row>
    <row r="102">
      <c r="A102" t="n">
        <v>9</v>
      </c>
      <c r="B102" t="n">
        <v>85</v>
      </c>
      <c r="C102" t="inlineStr">
        <is>
          <t xml:space="preserve">CONCLUIDO	</t>
        </is>
      </c>
      <c r="D102" t="n">
        <v>0.9859</v>
      </c>
      <c r="E102" t="n">
        <v>101.44</v>
      </c>
      <c r="F102" t="n">
        <v>96.62</v>
      </c>
      <c r="G102" t="n">
        <v>80.52</v>
      </c>
      <c r="H102" t="n">
        <v>0.98</v>
      </c>
      <c r="I102" t="n">
        <v>72</v>
      </c>
      <c r="J102" t="n">
        <v>181.12</v>
      </c>
      <c r="K102" t="n">
        <v>51.39</v>
      </c>
      <c r="L102" t="n">
        <v>10</v>
      </c>
      <c r="M102" t="n">
        <v>66</v>
      </c>
      <c r="N102" t="n">
        <v>34.73</v>
      </c>
      <c r="O102" t="n">
        <v>22572.13</v>
      </c>
      <c r="P102" t="n">
        <v>983.8099999999999</v>
      </c>
      <c r="Q102" t="n">
        <v>5192.56</v>
      </c>
      <c r="R102" t="n">
        <v>256.52</v>
      </c>
      <c r="S102" t="n">
        <v>162.12</v>
      </c>
      <c r="T102" t="n">
        <v>43784.81</v>
      </c>
      <c r="U102" t="n">
        <v>0.63</v>
      </c>
      <c r="V102" t="n">
        <v>0.91</v>
      </c>
      <c r="W102" t="n">
        <v>13.66</v>
      </c>
      <c r="X102" t="n">
        <v>2.64</v>
      </c>
      <c r="Y102" t="n">
        <v>0.5</v>
      </c>
      <c r="Z102" t="n">
        <v>10</v>
      </c>
    </row>
    <row r="103">
      <c r="A103" t="n">
        <v>10</v>
      </c>
      <c r="B103" t="n">
        <v>85</v>
      </c>
      <c r="C103" t="inlineStr">
        <is>
          <t xml:space="preserve">CONCLUIDO	</t>
        </is>
      </c>
      <c r="D103" t="n">
        <v>0.9903</v>
      </c>
      <c r="E103" t="n">
        <v>100.98</v>
      </c>
      <c r="F103" t="n">
        <v>96.40000000000001</v>
      </c>
      <c r="G103" t="n">
        <v>88.98</v>
      </c>
      <c r="H103" t="n">
        <v>1.07</v>
      </c>
      <c r="I103" t="n">
        <v>65</v>
      </c>
      <c r="J103" t="n">
        <v>182.62</v>
      </c>
      <c r="K103" t="n">
        <v>51.39</v>
      </c>
      <c r="L103" t="n">
        <v>11</v>
      </c>
      <c r="M103" t="n">
        <v>34</v>
      </c>
      <c r="N103" t="n">
        <v>35.22</v>
      </c>
      <c r="O103" t="n">
        <v>22756.91</v>
      </c>
      <c r="P103" t="n">
        <v>954.7</v>
      </c>
      <c r="Q103" t="n">
        <v>5192.6</v>
      </c>
      <c r="R103" t="n">
        <v>248.27</v>
      </c>
      <c r="S103" t="n">
        <v>162.12</v>
      </c>
      <c r="T103" t="n">
        <v>39692.24</v>
      </c>
      <c r="U103" t="n">
        <v>0.65</v>
      </c>
      <c r="V103" t="n">
        <v>0.91</v>
      </c>
      <c r="W103" t="n">
        <v>13.68</v>
      </c>
      <c r="X103" t="n">
        <v>2.42</v>
      </c>
      <c r="Y103" t="n">
        <v>0.5</v>
      </c>
      <c r="Z103" t="n">
        <v>10</v>
      </c>
    </row>
    <row r="104">
      <c r="A104" t="n">
        <v>11</v>
      </c>
      <c r="B104" t="n">
        <v>85</v>
      </c>
      <c r="C104" t="inlineStr">
        <is>
          <t xml:space="preserve">CONCLUIDO	</t>
        </is>
      </c>
      <c r="D104" t="n">
        <v>0.9915</v>
      </c>
      <c r="E104" t="n">
        <v>100.86</v>
      </c>
      <c r="F104" t="n">
        <v>96.34999999999999</v>
      </c>
      <c r="G104" t="n">
        <v>91.77</v>
      </c>
      <c r="H104" t="n">
        <v>1.16</v>
      </c>
      <c r="I104" t="n">
        <v>63</v>
      </c>
      <c r="J104" t="n">
        <v>184.12</v>
      </c>
      <c r="K104" t="n">
        <v>51.39</v>
      </c>
      <c r="L104" t="n">
        <v>12</v>
      </c>
      <c r="M104" t="n">
        <v>1</v>
      </c>
      <c r="N104" t="n">
        <v>35.73</v>
      </c>
      <c r="O104" t="n">
        <v>22942.24</v>
      </c>
      <c r="P104" t="n">
        <v>949.59</v>
      </c>
      <c r="Q104" t="n">
        <v>5192.68</v>
      </c>
      <c r="R104" t="n">
        <v>245.22</v>
      </c>
      <c r="S104" t="n">
        <v>162.12</v>
      </c>
      <c r="T104" t="n">
        <v>38177.2</v>
      </c>
      <c r="U104" t="n">
        <v>0.66</v>
      </c>
      <c r="V104" t="n">
        <v>0.91</v>
      </c>
      <c r="W104" t="n">
        <v>13.72</v>
      </c>
      <c r="X104" t="n">
        <v>2.37</v>
      </c>
      <c r="Y104" t="n">
        <v>0.5</v>
      </c>
      <c r="Z104" t="n">
        <v>10</v>
      </c>
    </row>
    <row r="105">
      <c r="A105" t="n">
        <v>12</v>
      </c>
      <c r="B105" t="n">
        <v>85</v>
      </c>
      <c r="C105" t="inlineStr">
        <is>
          <t xml:space="preserve">CONCLUIDO	</t>
        </is>
      </c>
      <c r="D105" t="n">
        <v>0.9915</v>
      </c>
      <c r="E105" t="n">
        <v>100.86</v>
      </c>
      <c r="F105" t="n">
        <v>96.34999999999999</v>
      </c>
      <c r="G105" t="n">
        <v>91.77</v>
      </c>
      <c r="H105" t="n">
        <v>1.24</v>
      </c>
      <c r="I105" t="n">
        <v>63</v>
      </c>
      <c r="J105" t="n">
        <v>185.63</v>
      </c>
      <c r="K105" t="n">
        <v>51.39</v>
      </c>
      <c r="L105" t="n">
        <v>13</v>
      </c>
      <c r="M105" t="n">
        <v>0</v>
      </c>
      <c r="N105" t="n">
        <v>36.24</v>
      </c>
      <c r="O105" t="n">
        <v>23128.27</v>
      </c>
      <c r="P105" t="n">
        <v>956.1799999999999</v>
      </c>
      <c r="Q105" t="n">
        <v>5192.68</v>
      </c>
      <c r="R105" t="n">
        <v>245.13</v>
      </c>
      <c r="S105" t="n">
        <v>162.12</v>
      </c>
      <c r="T105" t="n">
        <v>38134.75</v>
      </c>
      <c r="U105" t="n">
        <v>0.66</v>
      </c>
      <c r="V105" t="n">
        <v>0.91</v>
      </c>
      <c r="W105" t="n">
        <v>13.72</v>
      </c>
      <c r="X105" t="n">
        <v>2.37</v>
      </c>
      <c r="Y105" t="n">
        <v>0.5</v>
      </c>
      <c r="Z105" t="n">
        <v>10</v>
      </c>
    </row>
    <row r="106">
      <c r="A106" t="n">
        <v>0</v>
      </c>
      <c r="B106" t="n">
        <v>20</v>
      </c>
      <c r="C106" t="inlineStr">
        <is>
          <t xml:space="preserve">CONCLUIDO	</t>
        </is>
      </c>
      <c r="D106" t="n">
        <v>0.8657</v>
      </c>
      <c r="E106" t="n">
        <v>115.51</v>
      </c>
      <c r="F106" t="n">
        <v>108.93</v>
      </c>
      <c r="G106" t="n">
        <v>16.55</v>
      </c>
      <c r="H106" t="n">
        <v>0.34</v>
      </c>
      <c r="I106" t="n">
        <v>395</v>
      </c>
      <c r="J106" t="n">
        <v>51.33</v>
      </c>
      <c r="K106" t="n">
        <v>24.83</v>
      </c>
      <c r="L106" t="n">
        <v>1</v>
      </c>
      <c r="M106" t="n">
        <v>392</v>
      </c>
      <c r="N106" t="n">
        <v>5.51</v>
      </c>
      <c r="O106" t="n">
        <v>6564.78</v>
      </c>
      <c r="P106" t="n">
        <v>546.98</v>
      </c>
      <c r="Q106" t="n">
        <v>5192.94</v>
      </c>
      <c r="R106" t="n">
        <v>666.9299999999999</v>
      </c>
      <c r="S106" t="n">
        <v>162.12</v>
      </c>
      <c r="T106" t="n">
        <v>247374.6</v>
      </c>
      <c r="U106" t="n">
        <v>0.24</v>
      </c>
      <c r="V106" t="n">
        <v>0.8</v>
      </c>
      <c r="W106" t="n">
        <v>14.21</v>
      </c>
      <c r="X106" t="n">
        <v>14.94</v>
      </c>
      <c r="Y106" t="n">
        <v>0.5</v>
      </c>
      <c r="Z106" t="n">
        <v>10</v>
      </c>
    </row>
    <row r="107">
      <c r="A107" t="n">
        <v>1</v>
      </c>
      <c r="B107" t="n">
        <v>20</v>
      </c>
      <c r="C107" t="inlineStr">
        <is>
          <t xml:space="preserve">CONCLUIDO	</t>
        </is>
      </c>
      <c r="D107" t="n">
        <v>0.9182</v>
      </c>
      <c r="E107" t="n">
        <v>108.91</v>
      </c>
      <c r="F107" t="n">
        <v>103.97</v>
      </c>
      <c r="G107" t="n">
        <v>23.9</v>
      </c>
      <c r="H107" t="n">
        <v>0.66</v>
      </c>
      <c r="I107" t="n">
        <v>261</v>
      </c>
      <c r="J107" t="n">
        <v>52.47</v>
      </c>
      <c r="K107" t="n">
        <v>24.83</v>
      </c>
      <c r="L107" t="n">
        <v>2</v>
      </c>
      <c r="M107" t="n">
        <v>0</v>
      </c>
      <c r="N107" t="n">
        <v>5.64</v>
      </c>
      <c r="O107" t="n">
        <v>6705.1</v>
      </c>
      <c r="P107" t="n">
        <v>491.65</v>
      </c>
      <c r="Q107" t="n">
        <v>5193.29</v>
      </c>
      <c r="R107" t="n">
        <v>489.4</v>
      </c>
      <c r="S107" t="n">
        <v>162.12</v>
      </c>
      <c r="T107" t="n">
        <v>159278.68</v>
      </c>
      <c r="U107" t="n">
        <v>0.33</v>
      </c>
      <c r="V107" t="n">
        <v>0.84</v>
      </c>
      <c r="W107" t="n">
        <v>14.32</v>
      </c>
      <c r="X107" t="n">
        <v>9.98</v>
      </c>
      <c r="Y107" t="n">
        <v>0.5</v>
      </c>
      <c r="Z107" t="n">
        <v>10</v>
      </c>
    </row>
    <row r="108">
      <c r="A108" t="n">
        <v>0</v>
      </c>
      <c r="B108" t="n">
        <v>65</v>
      </c>
      <c r="C108" t="inlineStr">
        <is>
          <t xml:space="preserve">CONCLUIDO	</t>
        </is>
      </c>
      <c r="D108" t="n">
        <v>0.6006</v>
      </c>
      <c r="E108" t="n">
        <v>166.51</v>
      </c>
      <c r="F108" t="n">
        <v>135.4</v>
      </c>
      <c r="G108" t="n">
        <v>7.64</v>
      </c>
      <c r="H108" t="n">
        <v>0.13</v>
      </c>
      <c r="I108" t="n">
        <v>1063</v>
      </c>
      <c r="J108" t="n">
        <v>133.21</v>
      </c>
      <c r="K108" t="n">
        <v>46.47</v>
      </c>
      <c r="L108" t="n">
        <v>1</v>
      </c>
      <c r="M108" t="n">
        <v>1061</v>
      </c>
      <c r="N108" t="n">
        <v>20.75</v>
      </c>
      <c r="O108" t="n">
        <v>16663.42</v>
      </c>
      <c r="P108" t="n">
        <v>1462.96</v>
      </c>
      <c r="Q108" t="n">
        <v>5193.76</v>
      </c>
      <c r="R108" t="n">
        <v>1552.62</v>
      </c>
      <c r="S108" t="n">
        <v>162.12</v>
      </c>
      <c r="T108" t="n">
        <v>686876.59</v>
      </c>
      <c r="U108" t="n">
        <v>0.1</v>
      </c>
      <c r="V108" t="n">
        <v>0.65</v>
      </c>
      <c r="W108" t="n">
        <v>15.32</v>
      </c>
      <c r="X108" t="n">
        <v>41.39</v>
      </c>
      <c r="Y108" t="n">
        <v>0.5</v>
      </c>
      <c r="Z108" t="n">
        <v>10</v>
      </c>
    </row>
    <row r="109">
      <c r="A109" t="n">
        <v>1</v>
      </c>
      <c r="B109" t="n">
        <v>65</v>
      </c>
      <c r="C109" t="inlineStr">
        <is>
          <t xml:space="preserve">CONCLUIDO	</t>
        </is>
      </c>
      <c r="D109" t="n">
        <v>0.8117</v>
      </c>
      <c r="E109" t="n">
        <v>123.2</v>
      </c>
      <c r="F109" t="n">
        <v>109.69</v>
      </c>
      <c r="G109" t="n">
        <v>15.82</v>
      </c>
      <c r="H109" t="n">
        <v>0.26</v>
      </c>
      <c r="I109" t="n">
        <v>416</v>
      </c>
      <c r="J109" t="n">
        <v>134.55</v>
      </c>
      <c r="K109" t="n">
        <v>46.47</v>
      </c>
      <c r="L109" t="n">
        <v>2</v>
      </c>
      <c r="M109" t="n">
        <v>414</v>
      </c>
      <c r="N109" t="n">
        <v>21.09</v>
      </c>
      <c r="O109" t="n">
        <v>16828.84</v>
      </c>
      <c r="P109" t="n">
        <v>1151.98</v>
      </c>
      <c r="Q109" t="n">
        <v>5193</v>
      </c>
      <c r="R109" t="n">
        <v>693.3200000000001</v>
      </c>
      <c r="S109" t="n">
        <v>162.12</v>
      </c>
      <c r="T109" t="n">
        <v>260461.85</v>
      </c>
      <c r="U109" t="n">
        <v>0.23</v>
      </c>
      <c r="V109" t="n">
        <v>0.8</v>
      </c>
      <c r="W109" t="n">
        <v>14.21</v>
      </c>
      <c r="X109" t="n">
        <v>15.7</v>
      </c>
      <c r="Y109" t="n">
        <v>0.5</v>
      </c>
      <c r="Z109" t="n">
        <v>10</v>
      </c>
    </row>
    <row r="110">
      <c r="A110" t="n">
        <v>2</v>
      </c>
      <c r="B110" t="n">
        <v>65</v>
      </c>
      <c r="C110" t="inlineStr">
        <is>
          <t xml:space="preserve">CONCLUIDO	</t>
        </is>
      </c>
      <c r="D110" t="n">
        <v>0.8889</v>
      </c>
      <c r="E110" t="n">
        <v>112.5</v>
      </c>
      <c r="F110" t="n">
        <v>103.44</v>
      </c>
      <c r="G110" t="n">
        <v>24.53</v>
      </c>
      <c r="H110" t="n">
        <v>0.39</v>
      </c>
      <c r="I110" t="n">
        <v>253</v>
      </c>
      <c r="J110" t="n">
        <v>135.9</v>
      </c>
      <c r="K110" t="n">
        <v>46.47</v>
      </c>
      <c r="L110" t="n">
        <v>3</v>
      </c>
      <c r="M110" t="n">
        <v>251</v>
      </c>
      <c r="N110" t="n">
        <v>21.43</v>
      </c>
      <c r="O110" t="n">
        <v>16994.64</v>
      </c>
      <c r="P110" t="n">
        <v>1052.89</v>
      </c>
      <c r="Q110" t="n">
        <v>5192.63</v>
      </c>
      <c r="R110" t="n">
        <v>484.3</v>
      </c>
      <c r="S110" t="n">
        <v>162.12</v>
      </c>
      <c r="T110" t="n">
        <v>156768.24</v>
      </c>
      <c r="U110" t="n">
        <v>0.33</v>
      </c>
      <c r="V110" t="n">
        <v>0.85</v>
      </c>
      <c r="W110" t="n">
        <v>13.94</v>
      </c>
      <c r="X110" t="n">
        <v>9.449999999999999</v>
      </c>
      <c r="Y110" t="n">
        <v>0.5</v>
      </c>
      <c r="Z110" t="n">
        <v>10</v>
      </c>
    </row>
    <row r="111">
      <c r="A111" t="n">
        <v>3</v>
      </c>
      <c r="B111" t="n">
        <v>65</v>
      </c>
      <c r="C111" t="inlineStr">
        <is>
          <t xml:space="preserve">CONCLUIDO	</t>
        </is>
      </c>
      <c r="D111" t="n">
        <v>0.9285</v>
      </c>
      <c r="E111" t="n">
        <v>107.71</v>
      </c>
      <c r="F111" t="n">
        <v>100.65</v>
      </c>
      <c r="G111" t="n">
        <v>33.74</v>
      </c>
      <c r="H111" t="n">
        <v>0.52</v>
      </c>
      <c r="I111" t="n">
        <v>179</v>
      </c>
      <c r="J111" t="n">
        <v>137.25</v>
      </c>
      <c r="K111" t="n">
        <v>46.47</v>
      </c>
      <c r="L111" t="n">
        <v>4</v>
      </c>
      <c r="M111" t="n">
        <v>177</v>
      </c>
      <c r="N111" t="n">
        <v>21.78</v>
      </c>
      <c r="O111" t="n">
        <v>17160.92</v>
      </c>
      <c r="P111" t="n">
        <v>991.0599999999999</v>
      </c>
      <c r="Q111" t="n">
        <v>5192.8</v>
      </c>
      <c r="R111" t="n">
        <v>390.72</v>
      </c>
      <c r="S111" t="n">
        <v>162.12</v>
      </c>
      <c r="T111" t="n">
        <v>110349.57</v>
      </c>
      <c r="U111" t="n">
        <v>0.41</v>
      </c>
      <c r="V111" t="n">
        <v>0.87</v>
      </c>
      <c r="W111" t="n">
        <v>13.84</v>
      </c>
      <c r="X111" t="n">
        <v>6.67</v>
      </c>
      <c r="Y111" t="n">
        <v>0.5</v>
      </c>
      <c r="Z111" t="n">
        <v>10</v>
      </c>
    </row>
    <row r="112">
      <c r="A112" t="n">
        <v>4</v>
      </c>
      <c r="B112" t="n">
        <v>65</v>
      </c>
      <c r="C112" t="inlineStr">
        <is>
          <t xml:space="preserve">CONCLUIDO	</t>
        </is>
      </c>
      <c r="D112" t="n">
        <v>0.9530999999999999</v>
      </c>
      <c r="E112" t="n">
        <v>104.92</v>
      </c>
      <c r="F112" t="n">
        <v>99.04000000000001</v>
      </c>
      <c r="G112" t="n">
        <v>43.69</v>
      </c>
      <c r="H112" t="n">
        <v>0.64</v>
      </c>
      <c r="I112" t="n">
        <v>136</v>
      </c>
      <c r="J112" t="n">
        <v>138.6</v>
      </c>
      <c r="K112" t="n">
        <v>46.47</v>
      </c>
      <c r="L112" t="n">
        <v>5</v>
      </c>
      <c r="M112" t="n">
        <v>134</v>
      </c>
      <c r="N112" t="n">
        <v>22.13</v>
      </c>
      <c r="O112" t="n">
        <v>17327.69</v>
      </c>
      <c r="P112" t="n">
        <v>937.63</v>
      </c>
      <c r="Q112" t="n">
        <v>5192.61</v>
      </c>
      <c r="R112" t="n">
        <v>337.19</v>
      </c>
      <c r="S112" t="n">
        <v>162.12</v>
      </c>
      <c r="T112" t="n">
        <v>83798.64</v>
      </c>
      <c r="U112" t="n">
        <v>0.48</v>
      </c>
      <c r="V112" t="n">
        <v>0.88</v>
      </c>
      <c r="W112" t="n">
        <v>13.76</v>
      </c>
      <c r="X112" t="n">
        <v>5.05</v>
      </c>
      <c r="Y112" t="n">
        <v>0.5</v>
      </c>
      <c r="Z112" t="n">
        <v>10</v>
      </c>
    </row>
    <row r="113">
      <c r="A113" t="n">
        <v>5</v>
      </c>
      <c r="B113" t="n">
        <v>65</v>
      </c>
      <c r="C113" t="inlineStr">
        <is>
          <t xml:space="preserve">CONCLUIDO	</t>
        </is>
      </c>
      <c r="D113" t="n">
        <v>0.9701</v>
      </c>
      <c r="E113" t="n">
        <v>103.08</v>
      </c>
      <c r="F113" t="n">
        <v>97.95999999999999</v>
      </c>
      <c r="G113" t="n">
        <v>54.42</v>
      </c>
      <c r="H113" t="n">
        <v>0.76</v>
      </c>
      <c r="I113" t="n">
        <v>108</v>
      </c>
      <c r="J113" t="n">
        <v>139.95</v>
      </c>
      <c r="K113" t="n">
        <v>46.47</v>
      </c>
      <c r="L113" t="n">
        <v>6</v>
      </c>
      <c r="M113" t="n">
        <v>106</v>
      </c>
      <c r="N113" t="n">
        <v>22.49</v>
      </c>
      <c r="O113" t="n">
        <v>17494.97</v>
      </c>
      <c r="P113" t="n">
        <v>888.99</v>
      </c>
      <c r="Q113" t="n">
        <v>5192.6</v>
      </c>
      <c r="R113" t="n">
        <v>301.25</v>
      </c>
      <c r="S113" t="n">
        <v>162.12</v>
      </c>
      <c r="T113" t="n">
        <v>65969.84</v>
      </c>
      <c r="U113" t="n">
        <v>0.54</v>
      </c>
      <c r="V113" t="n">
        <v>0.89</v>
      </c>
      <c r="W113" t="n">
        <v>13.72</v>
      </c>
      <c r="X113" t="n">
        <v>3.98</v>
      </c>
      <c r="Y113" t="n">
        <v>0.5</v>
      </c>
      <c r="Z113" t="n">
        <v>10</v>
      </c>
    </row>
    <row r="114">
      <c r="A114" t="n">
        <v>6</v>
      </c>
      <c r="B114" t="n">
        <v>65</v>
      </c>
      <c r="C114" t="inlineStr">
        <is>
          <t xml:space="preserve">CONCLUIDO	</t>
        </is>
      </c>
      <c r="D114" t="n">
        <v>0.9821</v>
      </c>
      <c r="E114" t="n">
        <v>101.82</v>
      </c>
      <c r="F114" t="n">
        <v>97.23999999999999</v>
      </c>
      <c r="G114" t="n">
        <v>66.3</v>
      </c>
      <c r="H114" t="n">
        <v>0.88</v>
      </c>
      <c r="I114" t="n">
        <v>88</v>
      </c>
      <c r="J114" t="n">
        <v>141.31</v>
      </c>
      <c r="K114" t="n">
        <v>46.47</v>
      </c>
      <c r="L114" t="n">
        <v>7</v>
      </c>
      <c r="M114" t="n">
        <v>73</v>
      </c>
      <c r="N114" t="n">
        <v>22.85</v>
      </c>
      <c r="O114" t="n">
        <v>17662.75</v>
      </c>
      <c r="P114" t="n">
        <v>839.91</v>
      </c>
      <c r="Q114" t="n">
        <v>5192.59</v>
      </c>
      <c r="R114" t="n">
        <v>277.01</v>
      </c>
      <c r="S114" t="n">
        <v>162.12</v>
      </c>
      <c r="T114" t="n">
        <v>53950.31</v>
      </c>
      <c r="U114" t="n">
        <v>0.59</v>
      </c>
      <c r="V114" t="n">
        <v>0.9</v>
      </c>
      <c r="W114" t="n">
        <v>13.7</v>
      </c>
      <c r="X114" t="n">
        <v>3.26</v>
      </c>
      <c r="Y114" t="n">
        <v>0.5</v>
      </c>
      <c r="Z114" t="n">
        <v>10</v>
      </c>
    </row>
    <row r="115">
      <c r="A115" t="n">
        <v>7</v>
      </c>
      <c r="B115" t="n">
        <v>65</v>
      </c>
      <c r="C115" t="inlineStr">
        <is>
          <t xml:space="preserve">CONCLUIDO	</t>
        </is>
      </c>
      <c r="D115" t="n">
        <v>0.9853</v>
      </c>
      <c r="E115" t="n">
        <v>101.5</v>
      </c>
      <c r="F115" t="n">
        <v>97.08</v>
      </c>
      <c r="G115" t="n">
        <v>71.04000000000001</v>
      </c>
      <c r="H115" t="n">
        <v>0.99</v>
      </c>
      <c r="I115" t="n">
        <v>82</v>
      </c>
      <c r="J115" t="n">
        <v>142.68</v>
      </c>
      <c r="K115" t="n">
        <v>46.47</v>
      </c>
      <c r="L115" t="n">
        <v>8</v>
      </c>
      <c r="M115" t="n">
        <v>6</v>
      </c>
      <c r="N115" t="n">
        <v>23.21</v>
      </c>
      <c r="O115" t="n">
        <v>17831.04</v>
      </c>
      <c r="P115" t="n">
        <v>826.4299999999999</v>
      </c>
      <c r="Q115" t="n">
        <v>5192.66</v>
      </c>
      <c r="R115" t="n">
        <v>268.9</v>
      </c>
      <c r="S115" t="n">
        <v>162.12</v>
      </c>
      <c r="T115" t="n">
        <v>49922.45</v>
      </c>
      <c r="U115" t="n">
        <v>0.6</v>
      </c>
      <c r="V115" t="n">
        <v>0.9</v>
      </c>
      <c r="W115" t="n">
        <v>13.77</v>
      </c>
      <c r="X115" t="n">
        <v>3.1</v>
      </c>
      <c r="Y115" t="n">
        <v>0.5</v>
      </c>
      <c r="Z115" t="n">
        <v>10</v>
      </c>
    </row>
    <row r="116">
      <c r="A116" t="n">
        <v>8</v>
      </c>
      <c r="B116" t="n">
        <v>65</v>
      </c>
      <c r="C116" t="inlineStr">
        <is>
          <t xml:space="preserve">CONCLUIDO	</t>
        </is>
      </c>
      <c r="D116" t="n">
        <v>0.9859</v>
      </c>
      <c r="E116" t="n">
        <v>101.43</v>
      </c>
      <c r="F116" t="n">
        <v>97.04000000000001</v>
      </c>
      <c r="G116" t="n">
        <v>71.88</v>
      </c>
      <c r="H116" t="n">
        <v>1.11</v>
      </c>
      <c r="I116" t="n">
        <v>81</v>
      </c>
      <c r="J116" t="n">
        <v>144.05</v>
      </c>
      <c r="K116" t="n">
        <v>46.47</v>
      </c>
      <c r="L116" t="n">
        <v>9</v>
      </c>
      <c r="M116" t="n">
        <v>0</v>
      </c>
      <c r="N116" t="n">
        <v>23.58</v>
      </c>
      <c r="O116" t="n">
        <v>17999.83</v>
      </c>
      <c r="P116" t="n">
        <v>832.6</v>
      </c>
      <c r="Q116" t="n">
        <v>5192.64</v>
      </c>
      <c r="R116" t="n">
        <v>267.54</v>
      </c>
      <c r="S116" t="n">
        <v>162.12</v>
      </c>
      <c r="T116" t="n">
        <v>49250.14</v>
      </c>
      <c r="U116" t="n">
        <v>0.61</v>
      </c>
      <c r="V116" t="n">
        <v>0.9</v>
      </c>
      <c r="W116" t="n">
        <v>13.77</v>
      </c>
      <c r="X116" t="n">
        <v>3.06</v>
      </c>
      <c r="Y116" t="n">
        <v>0.5</v>
      </c>
      <c r="Z116" t="n">
        <v>10</v>
      </c>
    </row>
    <row r="117">
      <c r="A117" t="n">
        <v>0</v>
      </c>
      <c r="B117" t="n">
        <v>75</v>
      </c>
      <c r="C117" t="inlineStr">
        <is>
          <t xml:space="preserve">CONCLUIDO	</t>
        </is>
      </c>
      <c r="D117" t="n">
        <v>0.5545</v>
      </c>
      <c r="E117" t="n">
        <v>180.35</v>
      </c>
      <c r="F117" t="n">
        <v>141.22</v>
      </c>
      <c r="G117" t="n">
        <v>7.03</v>
      </c>
      <c r="H117" t="n">
        <v>0.12</v>
      </c>
      <c r="I117" t="n">
        <v>1206</v>
      </c>
      <c r="J117" t="n">
        <v>150.44</v>
      </c>
      <c r="K117" t="n">
        <v>49.1</v>
      </c>
      <c r="L117" t="n">
        <v>1</v>
      </c>
      <c r="M117" t="n">
        <v>1204</v>
      </c>
      <c r="N117" t="n">
        <v>25.34</v>
      </c>
      <c r="O117" t="n">
        <v>18787.76</v>
      </c>
      <c r="P117" t="n">
        <v>1657.22</v>
      </c>
      <c r="Q117" t="n">
        <v>5193.85</v>
      </c>
      <c r="R117" t="n">
        <v>1750.44</v>
      </c>
      <c r="S117" t="n">
        <v>162.12</v>
      </c>
      <c r="T117" t="n">
        <v>785075.3199999999</v>
      </c>
      <c r="U117" t="n">
        <v>0.09</v>
      </c>
      <c r="V117" t="n">
        <v>0.62</v>
      </c>
      <c r="W117" t="n">
        <v>15.49</v>
      </c>
      <c r="X117" t="n">
        <v>47.22</v>
      </c>
      <c r="Y117" t="n">
        <v>0.5</v>
      </c>
      <c r="Z117" t="n">
        <v>10</v>
      </c>
    </row>
    <row r="118">
      <c r="A118" t="n">
        <v>1</v>
      </c>
      <c r="B118" t="n">
        <v>75</v>
      </c>
      <c r="C118" t="inlineStr">
        <is>
          <t xml:space="preserve">CONCLUIDO	</t>
        </is>
      </c>
      <c r="D118" t="n">
        <v>0.7823</v>
      </c>
      <c r="E118" t="n">
        <v>127.83</v>
      </c>
      <c r="F118" t="n">
        <v>111.43</v>
      </c>
      <c r="G118" t="n">
        <v>14.47</v>
      </c>
      <c r="H118" t="n">
        <v>0.23</v>
      </c>
      <c r="I118" t="n">
        <v>462</v>
      </c>
      <c r="J118" t="n">
        <v>151.83</v>
      </c>
      <c r="K118" t="n">
        <v>49.1</v>
      </c>
      <c r="L118" t="n">
        <v>2</v>
      </c>
      <c r="M118" t="n">
        <v>460</v>
      </c>
      <c r="N118" t="n">
        <v>25.73</v>
      </c>
      <c r="O118" t="n">
        <v>18959.54</v>
      </c>
      <c r="P118" t="n">
        <v>1278.55</v>
      </c>
      <c r="Q118" t="n">
        <v>5192.99</v>
      </c>
      <c r="R118" t="n">
        <v>752.53</v>
      </c>
      <c r="S118" t="n">
        <v>162.12</v>
      </c>
      <c r="T118" t="n">
        <v>289839.06</v>
      </c>
      <c r="U118" t="n">
        <v>0.22</v>
      </c>
      <c r="V118" t="n">
        <v>0.79</v>
      </c>
      <c r="W118" t="n">
        <v>14.27</v>
      </c>
      <c r="X118" t="n">
        <v>17.44</v>
      </c>
      <c r="Y118" t="n">
        <v>0.5</v>
      </c>
      <c r="Z118" t="n">
        <v>10</v>
      </c>
    </row>
    <row r="119">
      <c r="A119" t="n">
        <v>2</v>
      </c>
      <c r="B119" t="n">
        <v>75</v>
      </c>
      <c r="C119" t="inlineStr">
        <is>
          <t xml:space="preserve">CONCLUIDO	</t>
        </is>
      </c>
      <c r="D119" t="n">
        <v>0.8663</v>
      </c>
      <c r="E119" t="n">
        <v>115.44</v>
      </c>
      <c r="F119" t="n">
        <v>104.54</v>
      </c>
      <c r="G119" t="n">
        <v>22.24</v>
      </c>
      <c r="H119" t="n">
        <v>0.35</v>
      </c>
      <c r="I119" t="n">
        <v>282</v>
      </c>
      <c r="J119" t="n">
        <v>153.23</v>
      </c>
      <c r="K119" t="n">
        <v>49.1</v>
      </c>
      <c r="L119" t="n">
        <v>3</v>
      </c>
      <c r="M119" t="n">
        <v>280</v>
      </c>
      <c r="N119" t="n">
        <v>26.13</v>
      </c>
      <c r="O119" t="n">
        <v>19131.85</v>
      </c>
      <c r="P119" t="n">
        <v>1171.91</v>
      </c>
      <c r="Q119" t="n">
        <v>5192.89</v>
      </c>
      <c r="R119" t="n">
        <v>521.55</v>
      </c>
      <c r="S119" t="n">
        <v>162.12</v>
      </c>
      <c r="T119" t="n">
        <v>175248.79</v>
      </c>
      <c r="U119" t="n">
        <v>0.31</v>
      </c>
      <c r="V119" t="n">
        <v>0.84</v>
      </c>
      <c r="W119" t="n">
        <v>13.98</v>
      </c>
      <c r="X119" t="n">
        <v>10.55</v>
      </c>
      <c r="Y119" t="n">
        <v>0.5</v>
      </c>
      <c r="Z119" t="n">
        <v>10</v>
      </c>
    </row>
    <row r="120">
      <c r="A120" t="n">
        <v>3</v>
      </c>
      <c r="B120" t="n">
        <v>75</v>
      </c>
      <c r="C120" t="inlineStr">
        <is>
          <t xml:space="preserve">CONCLUIDO	</t>
        </is>
      </c>
      <c r="D120" t="n">
        <v>0.9104</v>
      </c>
      <c r="E120" t="n">
        <v>109.84</v>
      </c>
      <c r="F120" t="n">
        <v>101.45</v>
      </c>
      <c r="G120" t="n">
        <v>30.43</v>
      </c>
      <c r="H120" t="n">
        <v>0.46</v>
      </c>
      <c r="I120" t="n">
        <v>200</v>
      </c>
      <c r="J120" t="n">
        <v>154.63</v>
      </c>
      <c r="K120" t="n">
        <v>49.1</v>
      </c>
      <c r="L120" t="n">
        <v>4</v>
      </c>
      <c r="M120" t="n">
        <v>198</v>
      </c>
      <c r="N120" t="n">
        <v>26.53</v>
      </c>
      <c r="O120" t="n">
        <v>19304.72</v>
      </c>
      <c r="P120" t="n">
        <v>1108.67</v>
      </c>
      <c r="Q120" t="n">
        <v>5192.75</v>
      </c>
      <c r="R120" t="n">
        <v>417.39</v>
      </c>
      <c r="S120" t="n">
        <v>162.12</v>
      </c>
      <c r="T120" t="n">
        <v>123578.92</v>
      </c>
      <c r="U120" t="n">
        <v>0.39</v>
      </c>
      <c r="V120" t="n">
        <v>0.86</v>
      </c>
      <c r="W120" t="n">
        <v>13.88</v>
      </c>
      <c r="X120" t="n">
        <v>7.46</v>
      </c>
      <c r="Y120" t="n">
        <v>0.5</v>
      </c>
      <c r="Z120" t="n">
        <v>10</v>
      </c>
    </row>
    <row r="121">
      <c r="A121" t="n">
        <v>4</v>
      </c>
      <c r="B121" t="n">
        <v>75</v>
      </c>
      <c r="C121" t="inlineStr">
        <is>
          <t xml:space="preserve">CONCLUIDO	</t>
        </is>
      </c>
      <c r="D121" t="n">
        <v>0.9378</v>
      </c>
      <c r="E121" t="n">
        <v>106.63</v>
      </c>
      <c r="F121" t="n">
        <v>99.68000000000001</v>
      </c>
      <c r="G121" t="n">
        <v>39.09</v>
      </c>
      <c r="H121" t="n">
        <v>0.57</v>
      </c>
      <c r="I121" t="n">
        <v>153</v>
      </c>
      <c r="J121" t="n">
        <v>156.03</v>
      </c>
      <c r="K121" t="n">
        <v>49.1</v>
      </c>
      <c r="L121" t="n">
        <v>5</v>
      </c>
      <c r="M121" t="n">
        <v>151</v>
      </c>
      <c r="N121" t="n">
        <v>26.94</v>
      </c>
      <c r="O121" t="n">
        <v>19478.15</v>
      </c>
      <c r="P121" t="n">
        <v>1058.96</v>
      </c>
      <c r="Q121" t="n">
        <v>5192.75</v>
      </c>
      <c r="R121" t="n">
        <v>358.18</v>
      </c>
      <c r="S121" t="n">
        <v>162.12</v>
      </c>
      <c r="T121" t="n">
        <v>94207.39999999999</v>
      </c>
      <c r="U121" t="n">
        <v>0.45</v>
      </c>
      <c r="V121" t="n">
        <v>0.88</v>
      </c>
      <c r="W121" t="n">
        <v>13.81</v>
      </c>
      <c r="X121" t="n">
        <v>5.69</v>
      </c>
      <c r="Y121" t="n">
        <v>0.5</v>
      </c>
      <c r="Z121" t="n">
        <v>10</v>
      </c>
    </row>
    <row r="122">
      <c r="A122" t="n">
        <v>5</v>
      </c>
      <c r="B122" t="n">
        <v>75</v>
      </c>
      <c r="C122" t="inlineStr">
        <is>
          <t xml:space="preserve">CONCLUIDO	</t>
        </is>
      </c>
      <c r="D122" t="n">
        <v>0.9564</v>
      </c>
      <c r="E122" t="n">
        <v>104.56</v>
      </c>
      <c r="F122" t="n">
        <v>98.52</v>
      </c>
      <c r="G122" t="n">
        <v>48.06</v>
      </c>
      <c r="H122" t="n">
        <v>0.67</v>
      </c>
      <c r="I122" t="n">
        <v>123</v>
      </c>
      <c r="J122" t="n">
        <v>157.44</v>
      </c>
      <c r="K122" t="n">
        <v>49.1</v>
      </c>
      <c r="L122" t="n">
        <v>6</v>
      </c>
      <c r="M122" t="n">
        <v>121</v>
      </c>
      <c r="N122" t="n">
        <v>27.35</v>
      </c>
      <c r="O122" t="n">
        <v>19652.13</v>
      </c>
      <c r="P122" t="n">
        <v>1015.57</v>
      </c>
      <c r="Q122" t="n">
        <v>5192.65</v>
      </c>
      <c r="R122" t="n">
        <v>320.6</v>
      </c>
      <c r="S122" t="n">
        <v>162.12</v>
      </c>
      <c r="T122" t="n">
        <v>75570.39</v>
      </c>
      <c r="U122" t="n">
        <v>0.51</v>
      </c>
      <c r="V122" t="n">
        <v>0.89</v>
      </c>
      <c r="W122" t="n">
        <v>13.73</v>
      </c>
      <c r="X122" t="n">
        <v>4.54</v>
      </c>
      <c r="Y122" t="n">
        <v>0.5</v>
      </c>
      <c r="Z122" t="n">
        <v>10</v>
      </c>
    </row>
    <row r="123">
      <c r="A123" t="n">
        <v>6</v>
      </c>
      <c r="B123" t="n">
        <v>75</v>
      </c>
      <c r="C123" t="inlineStr">
        <is>
          <t xml:space="preserve">CONCLUIDO	</t>
        </is>
      </c>
      <c r="D123" t="n">
        <v>0.9701</v>
      </c>
      <c r="E123" t="n">
        <v>103.08</v>
      </c>
      <c r="F123" t="n">
        <v>97.72</v>
      </c>
      <c r="G123" t="n">
        <v>58.05</v>
      </c>
      <c r="H123" t="n">
        <v>0.78</v>
      </c>
      <c r="I123" t="n">
        <v>101</v>
      </c>
      <c r="J123" t="n">
        <v>158.86</v>
      </c>
      <c r="K123" t="n">
        <v>49.1</v>
      </c>
      <c r="L123" t="n">
        <v>7</v>
      </c>
      <c r="M123" t="n">
        <v>99</v>
      </c>
      <c r="N123" t="n">
        <v>27.77</v>
      </c>
      <c r="O123" t="n">
        <v>19826.68</v>
      </c>
      <c r="P123" t="n">
        <v>973.7</v>
      </c>
      <c r="Q123" t="n">
        <v>5192.65</v>
      </c>
      <c r="R123" t="n">
        <v>293.39</v>
      </c>
      <c r="S123" t="n">
        <v>162.12</v>
      </c>
      <c r="T123" t="n">
        <v>62071.39</v>
      </c>
      <c r="U123" t="n">
        <v>0.55</v>
      </c>
      <c r="V123" t="n">
        <v>0.9</v>
      </c>
      <c r="W123" t="n">
        <v>13.7</v>
      </c>
      <c r="X123" t="n">
        <v>3.74</v>
      </c>
      <c r="Y123" t="n">
        <v>0.5</v>
      </c>
      <c r="Z123" t="n">
        <v>10</v>
      </c>
    </row>
    <row r="124">
      <c r="A124" t="n">
        <v>7</v>
      </c>
      <c r="B124" t="n">
        <v>75</v>
      </c>
      <c r="C124" t="inlineStr">
        <is>
          <t xml:space="preserve">CONCLUIDO	</t>
        </is>
      </c>
      <c r="D124" t="n">
        <v>0.9804</v>
      </c>
      <c r="E124" t="n">
        <v>102</v>
      </c>
      <c r="F124" t="n">
        <v>97.13</v>
      </c>
      <c r="G124" t="n">
        <v>68.56</v>
      </c>
      <c r="H124" t="n">
        <v>0.88</v>
      </c>
      <c r="I124" t="n">
        <v>85</v>
      </c>
      <c r="J124" t="n">
        <v>160.28</v>
      </c>
      <c r="K124" t="n">
        <v>49.1</v>
      </c>
      <c r="L124" t="n">
        <v>8</v>
      </c>
      <c r="M124" t="n">
        <v>80</v>
      </c>
      <c r="N124" t="n">
        <v>28.19</v>
      </c>
      <c r="O124" t="n">
        <v>20001.93</v>
      </c>
      <c r="P124" t="n">
        <v>928</v>
      </c>
      <c r="Q124" t="n">
        <v>5192.53</v>
      </c>
      <c r="R124" t="n">
        <v>273.83</v>
      </c>
      <c r="S124" t="n">
        <v>162.12</v>
      </c>
      <c r="T124" t="n">
        <v>52372.32</v>
      </c>
      <c r="U124" t="n">
        <v>0.59</v>
      </c>
      <c r="V124" t="n">
        <v>0.9</v>
      </c>
      <c r="W124" t="n">
        <v>13.67</v>
      </c>
      <c r="X124" t="n">
        <v>3.14</v>
      </c>
      <c r="Y124" t="n">
        <v>0.5</v>
      </c>
      <c r="Z124" t="n">
        <v>10</v>
      </c>
    </row>
    <row r="125">
      <c r="A125" t="n">
        <v>8</v>
      </c>
      <c r="B125" t="n">
        <v>75</v>
      </c>
      <c r="C125" t="inlineStr">
        <is>
          <t xml:space="preserve">CONCLUIDO	</t>
        </is>
      </c>
      <c r="D125" t="n">
        <v>0.9879</v>
      </c>
      <c r="E125" t="n">
        <v>101.22</v>
      </c>
      <c r="F125" t="n">
        <v>96.72</v>
      </c>
      <c r="G125" t="n">
        <v>79.48999999999999</v>
      </c>
      <c r="H125" t="n">
        <v>0.99</v>
      </c>
      <c r="I125" t="n">
        <v>73</v>
      </c>
      <c r="J125" t="n">
        <v>161.71</v>
      </c>
      <c r="K125" t="n">
        <v>49.1</v>
      </c>
      <c r="L125" t="n">
        <v>9</v>
      </c>
      <c r="M125" t="n">
        <v>44</v>
      </c>
      <c r="N125" t="n">
        <v>28.61</v>
      </c>
      <c r="O125" t="n">
        <v>20177.64</v>
      </c>
      <c r="P125" t="n">
        <v>893.29</v>
      </c>
      <c r="Q125" t="n">
        <v>5192.69</v>
      </c>
      <c r="R125" t="n">
        <v>258.69</v>
      </c>
      <c r="S125" t="n">
        <v>162.12</v>
      </c>
      <c r="T125" t="n">
        <v>44862.73</v>
      </c>
      <c r="U125" t="n">
        <v>0.63</v>
      </c>
      <c r="V125" t="n">
        <v>0.9</v>
      </c>
      <c r="W125" t="n">
        <v>13.7</v>
      </c>
      <c r="X125" t="n">
        <v>2.73</v>
      </c>
      <c r="Y125" t="n">
        <v>0.5</v>
      </c>
      <c r="Z125" t="n">
        <v>10</v>
      </c>
    </row>
    <row r="126">
      <c r="A126" t="n">
        <v>9</v>
      </c>
      <c r="B126" t="n">
        <v>75</v>
      </c>
      <c r="C126" t="inlineStr">
        <is>
          <t xml:space="preserve">CONCLUIDO	</t>
        </is>
      </c>
      <c r="D126" t="n">
        <v>0.989</v>
      </c>
      <c r="E126" t="n">
        <v>101.11</v>
      </c>
      <c r="F126" t="n">
        <v>96.67</v>
      </c>
      <c r="G126" t="n">
        <v>81.69</v>
      </c>
      <c r="H126" t="n">
        <v>1.09</v>
      </c>
      <c r="I126" t="n">
        <v>71</v>
      </c>
      <c r="J126" t="n">
        <v>163.13</v>
      </c>
      <c r="K126" t="n">
        <v>49.1</v>
      </c>
      <c r="L126" t="n">
        <v>10</v>
      </c>
      <c r="M126" t="n">
        <v>2</v>
      </c>
      <c r="N126" t="n">
        <v>29.04</v>
      </c>
      <c r="O126" t="n">
        <v>20353.94</v>
      </c>
      <c r="P126" t="n">
        <v>891.33</v>
      </c>
      <c r="Q126" t="n">
        <v>5192.66</v>
      </c>
      <c r="R126" t="n">
        <v>256.02</v>
      </c>
      <c r="S126" t="n">
        <v>162.12</v>
      </c>
      <c r="T126" t="n">
        <v>43539.23</v>
      </c>
      <c r="U126" t="n">
        <v>0.63</v>
      </c>
      <c r="V126" t="n">
        <v>0.91</v>
      </c>
      <c r="W126" t="n">
        <v>13.72</v>
      </c>
      <c r="X126" t="n">
        <v>2.68</v>
      </c>
      <c r="Y126" t="n">
        <v>0.5</v>
      </c>
      <c r="Z126" t="n">
        <v>10</v>
      </c>
    </row>
    <row r="127">
      <c r="A127" t="n">
        <v>10</v>
      </c>
      <c r="B127" t="n">
        <v>75</v>
      </c>
      <c r="C127" t="inlineStr">
        <is>
          <t xml:space="preserve">CONCLUIDO	</t>
        </is>
      </c>
      <c r="D127" t="n">
        <v>0.9888</v>
      </c>
      <c r="E127" t="n">
        <v>101.13</v>
      </c>
      <c r="F127" t="n">
        <v>96.68000000000001</v>
      </c>
      <c r="G127" t="n">
        <v>81.7</v>
      </c>
      <c r="H127" t="n">
        <v>1.18</v>
      </c>
      <c r="I127" t="n">
        <v>71</v>
      </c>
      <c r="J127" t="n">
        <v>164.57</v>
      </c>
      <c r="K127" t="n">
        <v>49.1</v>
      </c>
      <c r="L127" t="n">
        <v>11</v>
      </c>
      <c r="M127" t="n">
        <v>0</v>
      </c>
      <c r="N127" t="n">
        <v>29.47</v>
      </c>
      <c r="O127" t="n">
        <v>20530.82</v>
      </c>
      <c r="P127" t="n">
        <v>898.6799999999999</v>
      </c>
      <c r="Q127" t="n">
        <v>5192.61</v>
      </c>
      <c r="R127" t="n">
        <v>256.22</v>
      </c>
      <c r="S127" t="n">
        <v>162.12</v>
      </c>
      <c r="T127" t="n">
        <v>43639.76</v>
      </c>
      <c r="U127" t="n">
        <v>0.63</v>
      </c>
      <c r="V127" t="n">
        <v>0.9</v>
      </c>
      <c r="W127" t="n">
        <v>13.73</v>
      </c>
      <c r="X127" t="n">
        <v>2.7</v>
      </c>
      <c r="Y127" t="n">
        <v>0.5</v>
      </c>
      <c r="Z127" t="n">
        <v>10</v>
      </c>
    </row>
    <row r="128">
      <c r="A128" t="n">
        <v>0</v>
      </c>
      <c r="B128" t="n">
        <v>95</v>
      </c>
      <c r="C128" t="inlineStr">
        <is>
          <t xml:space="preserve">CONCLUIDO	</t>
        </is>
      </c>
      <c r="D128" t="n">
        <v>0.4685</v>
      </c>
      <c r="E128" t="n">
        <v>213.47</v>
      </c>
      <c r="F128" t="n">
        <v>154.42</v>
      </c>
      <c r="G128" t="n">
        <v>6.1</v>
      </c>
      <c r="H128" t="n">
        <v>0.1</v>
      </c>
      <c r="I128" t="n">
        <v>1520</v>
      </c>
      <c r="J128" t="n">
        <v>185.69</v>
      </c>
      <c r="K128" t="n">
        <v>53.44</v>
      </c>
      <c r="L128" t="n">
        <v>1</v>
      </c>
      <c r="M128" t="n">
        <v>1518</v>
      </c>
      <c r="N128" t="n">
        <v>36.26</v>
      </c>
      <c r="O128" t="n">
        <v>23136.14</v>
      </c>
      <c r="P128" t="n">
        <v>2083.64</v>
      </c>
      <c r="Q128" t="n">
        <v>5194.47</v>
      </c>
      <c r="R128" t="n">
        <v>2191.67</v>
      </c>
      <c r="S128" t="n">
        <v>162.12</v>
      </c>
      <c r="T128" t="n">
        <v>1004118.56</v>
      </c>
      <c r="U128" t="n">
        <v>0.07000000000000001</v>
      </c>
      <c r="V128" t="n">
        <v>0.57</v>
      </c>
      <c r="W128" t="n">
        <v>16.07</v>
      </c>
      <c r="X128" t="n">
        <v>60.4</v>
      </c>
      <c r="Y128" t="n">
        <v>0.5</v>
      </c>
      <c r="Z128" t="n">
        <v>10</v>
      </c>
    </row>
    <row r="129">
      <c r="A129" t="n">
        <v>1</v>
      </c>
      <c r="B129" t="n">
        <v>95</v>
      </c>
      <c r="C129" t="inlineStr">
        <is>
          <t xml:space="preserve">CONCLUIDO	</t>
        </is>
      </c>
      <c r="D129" t="n">
        <v>0.7243000000000001</v>
      </c>
      <c r="E129" t="n">
        <v>138.06</v>
      </c>
      <c r="F129" t="n">
        <v>115.01</v>
      </c>
      <c r="G129" t="n">
        <v>12.48</v>
      </c>
      <c r="H129" t="n">
        <v>0.19</v>
      </c>
      <c r="I129" t="n">
        <v>553</v>
      </c>
      <c r="J129" t="n">
        <v>187.21</v>
      </c>
      <c r="K129" t="n">
        <v>53.44</v>
      </c>
      <c r="L129" t="n">
        <v>2</v>
      </c>
      <c r="M129" t="n">
        <v>551</v>
      </c>
      <c r="N129" t="n">
        <v>36.77</v>
      </c>
      <c r="O129" t="n">
        <v>23322.88</v>
      </c>
      <c r="P129" t="n">
        <v>1529.09</v>
      </c>
      <c r="Q129" t="n">
        <v>5193.21</v>
      </c>
      <c r="R129" t="n">
        <v>869.83</v>
      </c>
      <c r="S129" t="n">
        <v>162.12</v>
      </c>
      <c r="T129" t="n">
        <v>348032.95</v>
      </c>
      <c r="U129" t="n">
        <v>0.19</v>
      </c>
      <c r="V129" t="n">
        <v>0.76</v>
      </c>
      <c r="W129" t="n">
        <v>14.47</v>
      </c>
      <c r="X129" t="n">
        <v>21.01</v>
      </c>
      <c r="Y129" t="n">
        <v>0.5</v>
      </c>
      <c r="Z129" t="n">
        <v>10</v>
      </c>
    </row>
    <row r="130">
      <c r="A130" t="n">
        <v>2</v>
      </c>
      <c r="B130" t="n">
        <v>95</v>
      </c>
      <c r="C130" t="inlineStr">
        <is>
          <t xml:space="preserve">CONCLUIDO	</t>
        </is>
      </c>
      <c r="D130" t="n">
        <v>0.8226</v>
      </c>
      <c r="E130" t="n">
        <v>121.57</v>
      </c>
      <c r="F130" t="n">
        <v>106.6</v>
      </c>
      <c r="G130" t="n">
        <v>19.03</v>
      </c>
      <c r="H130" t="n">
        <v>0.28</v>
      </c>
      <c r="I130" t="n">
        <v>336</v>
      </c>
      <c r="J130" t="n">
        <v>188.73</v>
      </c>
      <c r="K130" t="n">
        <v>53.44</v>
      </c>
      <c r="L130" t="n">
        <v>3</v>
      </c>
      <c r="M130" t="n">
        <v>334</v>
      </c>
      <c r="N130" t="n">
        <v>37.29</v>
      </c>
      <c r="O130" t="n">
        <v>23510.33</v>
      </c>
      <c r="P130" t="n">
        <v>1395.28</v>
      </c>
      <c r="Q130" t="n">
        <v>5192.89</v>
      </c>
      <c r="R130" t="n">
        <v>589.47</v>
      </c>
      <c r="S130" t="n">
        <v>162.12</v>
      </c>
      <c r="T130" t="n">
        <v>208941.29</v>
      </c>
      <c r="U130" t="n">
        <v>0.28</v>
      </c>
      <c r="V130" t="n">
        <v>0.82</v>
      </c>
      <c r="W130" t="n">
        <v>14.09</v>
      </c>
      <c r="X130" t="n">
        <v>12.61</v>
      </c>
      <c r="Y130" t="n">
        <v>0.5</v>
      </c>
      <c r="Z130" t="n">
        <v>10</v>
      </c>
    </row>
    <row r="131">
      <c r="A131" t="n">
        <v>3</v>
      </c>
      <c r="B131" t="n">
        <v>95</v>
      </c>
      <c r="C131" t="inlineStr">
        <is>
          <t xml:space="preserve">CONCLUIDO	</t>
        </is>
      </c>
      <c r="D131" t="n">
        <v>0.8751</v>
      </c>
      <c r="E131" t="n">
        <v>114.28</v>
      </c>
      <c r="F131" t="n">
        <v>102.91</v>
      </c>
      <c r="G131" t="n">
        <v>25.84</v>
      </c>
      <c r="H131" t="n">
        <v>0.37</v>
      </c>
      <c r="I131" t="n">
        <v>239</v>
      </c>
      <c r="J131" t="n">
        <v>190.25</v>
      </c>
      <c r="K131" t="n">
        <v>53.44</v>
      </c>
      <c r="L131" t="n">
        <v>4</v>
      </c>
      <c r="M131" t="n">
        <v>237</v>
      </c>
      <c r="N131" t="n">
        <v>37.82</v>
      </c>
      <c r="O131" t="n">
        <v>23698.48</v>
      </c>
      <c r="P131" t="n">
        <v>1325.11</v>
      </c>
      <c r="Q131" t="n">
        <v>5192.66</v>
      </c>
      <c r="R131" t="n">
        <v>466.7</v>
      </c>
      <c r="S131" t="n">
        <v>162.12</v>
      </c>
      <c r="T131" t="n">
        <v>148037.26</v>
      </c>
      <c r="U131" t="n">
        <v>0.35</v>
      </c>
      <c r="V131" t="n">
        <v>0.85</v>
      </c>
      <c r="W131" t="n">
        <v>13.93</v>
      </c>
      <c r="X131" t="n">
        <v>8.93</v>
      </c>
      <c r="Y131" t="n">
        <v>0.5</v>
      </c>
      <c r="Z131" t="n">
        <v>10</v>
      </c>
    </row>
    <row r="132">
      <c r="A132" t="n">
        <v>4</v>
      </c>
      <c r="B132" t="n">
        <v>95</v>
      </c>
      <c r="C132" t="inlineStr">
        <is>
          <t xml:space="preserve">CONCLUIDO	</t>
        </is>
      </c>
      <c r="D132" t="n">
        <v>0.9081</v>
      </c>
      <c r="E132" t="n">
        <v>110.11</v>
      </c>
      <c r="F132" t="n">
        <v>100.8</v>
      </c>
      <c r="G132" t="n">
        <v>32.87</v>
      </c>
      <c r="H132" t="n">
        <v>0.46</v>
      </c>
      <c r="I132" t="n">
        <v>184</v>
      </c>
      <c r="J132" t="n">
        <v>191.78</v>
      </c>
      <c r="K132" t="n">
        <v>53.44</v>
      </c>
      <c r="L132" t="n">
        <v>5</v>
      </c>
      <c r="M132" t="n">
        <v>182</v>
      </c>
      <c r="N132" t="n">
        <v>38.35</v>
      </c>
      <c r="O132" t="n">
        <v>23887.36</v>
      </c>
      <c r="P132" t="n">
        <v>1275.68</v>
      </c>
      <c r="Q132" t="n">
        <v>5192.66</v>
      </c>
      <c r="R132" t="n">
        <v>396.54</v>
      </c>
      <c r="S132" t="n">
        <v>162.12</v>
      </c>
      <c r="T132" t="n">
        <v>113235.74</v>
      </c>
      <c r="U132" t="n">
        <v>0.41</v>
      </c>
      <c r="V132" t="n">
        <v>0.87</v>
      </c>
      <c r="W132" t="n">
        <v>13.83</v>
      </c>
      <c r="X132" t="n">
        <v>6.81</v>
      </c>
      <c r="Y132" t="n">
        <v>0.5</v>
      </c>
      <c r="Z132" t="n">
        <v>10</v>
      </c>
    </row>
    <row r="133">
      <c r="A133" t="n">
        <v>5</v>
      </c>
      <c r="B133" t="n">
        <v>95</v>
      </c>
      <c r="C133" t="inlineStr">
        <is>
          <t xml:space="preserve">CONCLUIDO	</t>
        </is>
      </c>
      <c r="D133" t="n">
        <v>0.9298</v>
      </c>
      <c r="E133" t="n">
        <v>107.55</v>
      </c>
      <c r="F133" t="n">
        <v>99.54000000000001</v>
      </c>
      <c r="G133" t="n">
        <v>40.08</v>
      </c>
      <c r="H133" t="n">
        <v>0.55</v>
      </c>
      <c r="I133" t="n">
        <v>149</v>
      </c>
      <c r="J133" t="n">
        <v>193.32</v>
      </c>
      <c r="K133" t="n">
        <v>53.44</v>
      </c>
      <c r="L133" t="n">
        <v>6</v>
      </c>
      <c r="M133" t="n">
        <v>147</v>
      </c>
      <c r="N133" t="n">
        <v>38.89</v>
      </c>
      <c r="O133" t="n">
        <v>24076.95</v>
      </c>
      <c r="P133" t="n">
        <v>1238.13</v>
      </c>
      <c r="Q133" t="n">
        <v>5192.67</v>
      </c>
      <c r="R133" t="n">
        <v>353.74</v>
      </c>
      <c r="S133" t="n">
        <v>162.12</v>
      </c>
      <c r="T133" t="n">
        <v>92010.97</v>
      </c>
      <c r="U133" t="n">
        <v>0.46</v>
      </c>
      <c r="V133" t="n">
        <v>0.88</v>
      </c>
      <c r="W133" t="n">
        <v>13.79</v>
      </c>
      <c r="X133" t="n">
        <v>5.55</v>
      </c>
      <c r="Y133" t="n">
        <v>0.5</v>
      </c>
      <c r="Z133" t="n">
        <v>10</v>
      </c>
    </row>
    <row r="134">
      <c r="A134" t="n">
        <v>6</v>
      </c>
      <c r="B134" t="n">
        <v>95</v>
      </c>
      <c r="C134" t="inlineStr">
        <is>
          <t xml:space="preserve">CONCLUIDO	</t>
        </is>
      </c>
      <c r="D134" t="n">
        <v>0.9459</v>
      </c>
      <c r="E134" t="n">
        <v>105.72</v>
      </c>
      <c r="F134" t="n">
        <v>98.59999999999999</v>
      </c>
      <c r="G134" t="n">
        <v>47.33</v>
      </c>
      <c r="H134" t="n">
        <v>0.64</v>
      </c>
      <c r="I134" t="n">
        <v>125</v>
      </c>
      <c r="J134" t="n">
        <v>194.86</v>
      </c>
      <c r="K134" t="n">
        <v>53.44</v>
      </c>
      <c r="L134" t="n">
        <v>7</v>
      </c>
      <c r="M134" t="n">
        <v>123</v>
      </c>
      <c r="N134" t="n">
        <v>39.43</v>
      </c>
      <c r="O134" t="n">
        <v>24267.28</v>
      </c>
      <c r="P134" t="n">
        <v>1203.21</v>
      </c>
      <c r="Q134" t="n">
        <v>5192.88</v>
      </c>
      <c r="R134" t="n">
        <v>322.81</v>
      </c>
      <c r="S134" t="n">
        <v>162.12</v>
      </c>
      <c r="T134" t="n">
        <v>76662.05</v>
      </c>
      <c r="U134" t="n">
        <v>0.5</v>
      </c>
      <c r="V134" t="n">
        <v>0.89</v>
      </c>
      <c r="W134" t="n">
        <v>13.74</v>
      </c>
      <c r="X134" t="n">
        <v>4.62</v>
      </c>
      <c r="Y134" t="n">
        <v>0.5</v>
      </c>
      <c r="Z134" t="n">
        <v>10</v>
      </c>
    </row>
    <row r="135">
      <c r="A135" t="n">
        <v>7</v>
      </c>
      <c r="B135" t="n">
        <v>95</v>
      </c>
      <c r="C135" t="inlineStr">
        <is>
          <t xml:space="preserve">CONCLUIDO	</t>
        </is>
      </c>
      <c r="D135" t="n">
        <v>0.9586</v>
      </c>
      <c r="E135" t="n">
        <v>104.32</v>
      </c>
      <c r="F135" t="n">
        <v>97.91</v>
      </c>
      <c r="G135" t="n">
        <v>55.42</v>
      </c>
      <c r="H135" t="n">
        <v>0.72</v>
      </c>
      <c r="I135" t="n">
        <v>106</v>
      </c>
      <c r="J135" t="n">
        <v>196.41</v>
      </c>
      <c r="K135" t="n">
        <v>53.44</v>
      </c>
      <c r="L135" t="n">
        <v>8</v>
      </c>
      <c r="M135" t="n">
        <v>104</v>
      </c>
      <c r="N135" t="n">
        <v>39.98</v>
      </c>
      <c r="O135" t="n">
        <v>24458.36</v>
      </c>
      <c r="P135" t="n">
        <v>1171.34</v>
      </c>
      <c r="Q135" t="n">
        <v>5192.64</v>
      </c>
      <c r="R135" t="n">
        <v>299.22</v>
      </c>
      <c r="S135" t="n">
        <v>162.12</v>
      </c>
      <c r="T135" t="n">
        <v>64962.03</v>
      </c>
      <c r="U135" t="n">
        <v>0.54</v>
      </c>
      <c r="V135" t="n">
        <v>0.89</v>
      </c>
      <c r="W135" t="n">
        <v>13.72</v>
      </c>
      <c r="X135" t="n">
        <v>3.92</v>
      </c>
      <c r="Y135" t="n">
        <v>0.5</v>
      </c>
      <c r="Z135" t="n">
        <v>10</v>
      </c>
    </row>
    <row r="136">
      <c r="A136" t="n">
        <v>8</v>
      </c>
      <c r="B136" t="n">
        <v>95</v>
      </c>
      <c r="C136" t="inlineStr">
        <is>
          <t xml:space="preserve">CONCLUIDO	</t>
        </is>
      </c>
      <c r="D136" t="n">
        <v>0.9685</v>
      </c>
      <c r="E136" t="n">
        <v>103.25</v>
      </c>
      <c r="F136" t="n">
        <v>97.36</v>
      </c>
      <c r="G136" t="n">
        <v>63.49</v>
      </c>
      <c r="H136" t="n">
        <v>0.8100000000000001</v>
      </c>
      <c r="I136" t="n">
        <v>92</v>
      </c>
      <c r="J136" t="n">
        <v>197.97</v>
      </c>
      <c r="K136" t="n">
        <v>53.44</v>
      </c>
      <c r="L136" t="n">
        <v>9</v>
      </c>
      <c r="M136" t="n">
        <v>90</v>
      </c>
      <c r="N136" t="n">
        <v>40.53</v>
      </c>
      <c r="O136" t="n">
        <v>24650.18</v>
      </c>
      <c r="P136" t="n">
        <v>1138.64</v>
      </c>
      <c r="Q136" t="n">
        <v>5192.62</v>
      </c>
      <c r="R136" t="n">
        <v>281.47</v>
      </c>
      <c r="S136" t="n">
        <v>162.12</v>
      </c>
      <c r="T136" t="n">
        <v>56159.29</v>
      </c>
      <c r="U136" t="n">
        <v>0.58</v>
      </c>
      <c r="V136" t="n">
        <v>0.9</v>
      </c>
      <c r="W136" t="n">
        <v>13.68</v>
      </c>
      <c r="X136" t="n">
        <v>3.37</v>
      </c>
      <c r="Y136" t="n">
        <v>0.5</v>
      </c>
      <c r="Z136" t="n">
        <v>10</v>
      </c>
    </row>
    <row r="137">
      <c r="A137" t="n">
        <v>9</v>
      </c>
      <c r="B137" t="n">
        <v>95</v>
      </c>
      <c r="C137" t="inlineStr">
        <is>
          <t xml:space="preserve">CONCLUIDO	</t>
        </is>
      </c>
      <c r="D137" t="n">
        <v>0.9762999999999999</v>
      </c>
      <c r="E137" t="n">
        <v>102.43</v>
      </c>
      <c r="F137" t="n">
        <v>96.94</v>
      </c>
      <c r="G137" t="n">
        <v>71.81</v>
      </c>
      <c r="H137" t="n">
        <v>0.89</v>
      </c>
      <c r="I137" t="n">
        <v>81</v>
      </c>
      <c r="J137" t="n">
        <v>199.53</v>
      </c>
      <c r="K137" t="n">
        <v>53.44</v>
      </c>
      <c r="L137" t="n">
        <v>10</v>
      </c>
      <c r="M137" t="n">
        <v>79</v>
      </c>
      <c r="N137" t="n">
        <v>41.1</v>
      </c>
      <c r="O137" t="n">
        <v>24842.77</v>
      </c>
      <c r="P137" t="n">
        <v>1106.47</v>
      </c>
      <c r="Q137" t="n">
        <v>5192.68</v>
      </c>
      <c r="R137" t="n">
        <v>267.35</v>
      </c>
      <c r="S137" t="n">
        <v>162.12</v>
      </c>
      <c r="T137" t="n">
        <v>49154.6</v>
      </c>
      <c r="U137" t="n">
        <v>0.61</v>
      </c>
      <c r="V137" t="n">
        <v>0.9</v>
      </c>
      <c r="W137" t="n">
        <v>13.67</v>
      </c>
      <c r="X137" t="n">
        <v>2.96</v>
      </c>
      <c r="Y137" t="n">
        <v>0.5</v>
      </c>
      <c r="Z137" t="n">
        <v>10</v>
      </c>
    </row>
    <row r="138">
      <c r="A138" t="n">
        <v>10</v>
      </c>
      <c r="B138" t="n">
        <v>95</v>
      </c>
      <c r="C138" t="inlineStr">
        <is>
          <t xml:space="preserve">CONCLUIDO	</t>
        </is>
      </c>
      <c r="D138" t="n">
        <v>0.9828</v>
      </c>
      <c r="E138" t="n">
        <v>101.75</v>
      </c>
      <c r="F138" t="n">
        <v>96.61</v>
      </c>
      <c r="G138" t="n">
        <v>80.5</v>
      </c>
      <c r="H138" t="n">
        <v>0.97</v>
      </c>
      <c r="I138" t="n">
        <v>72</v>
      </c>
      <c r="J138" t="n">
        <v>201.1</v>
      </c>
      <c r="K138" t="n">
        <v>53.44</v>
      </c>
      <c r="L138" t="n">
        <v>11</v>
      </c>
      <c r="M138" t="n">
        <v>70</v>
      </c>
      <c r="N138" t="n">
        <v>41.66</v>
      </c>
      <c r="O138" t="n">
        <v>25036.12</v>
      </c>
      <c r="P138" t="n">
        <v>1076.87</v>
      </c>
      <c r="Q138" t="n">
        <v>5192.53</v>
      </c>
      <c r="R138" t="n">
        <v>256.52</v>
      </c>
      <c r="S138" t="n">
        <v>162.12</v>
      </c>
      <c r="T138" t="n">
        <v>43783.5</v>
      </c>
      <c r="U138" t="n">
        <v>0.63</v>
      </c>
      <c r="V138" t="n">
        <v>0.91</v>
      </c>
      <c r="W138" t="n">
        <v>13.65</v>
      </c>
      <c r="X138" t="n">
        <v>2.62</v>
      </c>
      <c r="Y138" t="n">
        <v>0.5</v>
      </c>
      <c r="Z138" t="n">
        <v>10</v>
      </c>
    </row>
    <row r="139">
      <c r="A139" t="n">
        <v>11</v>
      </c>
      <c r="B139" t="n">
        <v>95</v>
      </c>
      <c r="C139" t="inlineStr">
        <is>
          <t xml:space="preserve">CONCLUIDO	</t>
        </is>
      </c>
      <c r="D139" t="n">
        <v>0.9883</v>
      </c>
      <c r="E139" t="n">
        <v>101.19</v>
      </c>
      <c r="F139" t="n">
        <v>96.34</v>
      </c>
      <c r="G139" t="n">
        <v>90.31999999999999</v>
      </c>
      <c r="H139" t="n">
        <v>1.05</v>
      </c>
      <c r="I139" t="n">
        <v>64</v>
      </c>
      <c r="J139" t="n">
        <v>202.67</v>
      </c>
      <c r="K139" t="n">
        <v>53.44</v>
      </c>
      <c r="L139" t="n">
        <v>12</v>
      </c>
      <c r="M139" t="n">
        <v>60</v>
      </c>
      <c r="N139" t="n">
        <v>42.24</v>
      </c>
      <c r="O139" t="n">
        <v>25230.25</v>
      </c>
      <c r="P139" t="n">
        <v>1046.04</v>
      </c>
      <c r="Q139" t="n">
        <v>5192.63</v>
      </c>
      <c r="R139" t="n">
        <v>247.23</v>
      </c>
      <c r="S139" t="n">
        <v>162.12</v>
      </c>
      <c r="T139" t="n">
        <v>39178.22</v>
      </c>
      <c r="U139" t="n">
        <v>0.66</v>
      </c>
      <c r="V139" t="n">
        <v>0.91</v>
      </c>
      <c r="W139" t="n">
        <v>13.64</v>
      </c>
      <c r="X139" t="n">
        <v>2.35</v>
      </c>
      <c r="Y139" t="n">
        <v>0.5</v>
      </c>
      <c r="Z139" t="n">
        <v>10</v>
      </c>
    </row>
    <row r="140">
      <c r="A140" t="n">
        <v>12</v>
      </c>
      <c r="B140" t="n">
        <v>95</v>
      </c>
      <c r="C140" t="inlineStr">
        <is>
          <t xml:space="preserve">CONCLUIDO	</t>
        </is>
      </c>
      <c r="D140" t="n">
        <v>0.9923999999999999</v>
      </c>
      <c r="E140" t="n">
        <v>100.76</v>
      </c>
      <c r="F140" t="n">
        <v>96.13</v>
      </c>
      <c r="G140" t="n">
        <v>99.45</v>
      </c>
      <c r="H140" t="n">
        <v>1.13</v>
      </c>
      <c r="I140" t="n">
        <v>58</v>
      </c>
      <c r="J140" t="n">
        <v>204.25</v>
      </c>
      <c r="K140" t="n">
        <v>53.44</v>
      </c>
      <c r="L140" t="n">
        <v>13</v>
      </c>
      <c r="M140" t="n">
        <v>37</v>
      </c>
      <c r="N140" t="n">
        <v>42.82</v>
      </c>
      <c r="O140" t="n">
        <v>25425.3</v>
      </c>
      <c r="P140" t="n">
        <v>1020.16</v>
      </c>
      <c r="Q140" t="n">
        <v>5192.5</v>
      </c>
      <c r="R140" t="n">
        <v>239.67</v>
      </c>
      <c r="S140" t="n">
        <v>162.12</v>
      </c>
      <c r="T140" t="n">
        <v>35429.4</v>
      </c>
      <c r="U140" t="n">
        <v>0.68</v>
      </c>
      <c r="V140" t="n">
        <v>0.91</v>
      </c>
      <c r="W140" t="n">
        <v>13.66</v>
      </c>
      <c r="X140" t="n">
        <v>2.15</v>
      </c>
      <c r="Y140" t="n">
        <v>0.5</v>
      </c>
      <c r="Z140" t="n">
        <v>10</v>
      </c>
    </row>
    <row r="141">
      <c r="A141" t="n">
        <v>13</v>
      </c>
      <c r="B141" t="n">
        <v>95</v>
      </c>
      <c r="C141" t="inlineStr">
        <is>
          <t xml:space="preserve">CONCLUIDO	</t>
        </is>
      </c>
      <c r="D141" t="n">
        <v>0.994</v>
      </c>
      <c r="E141" t="n">
        <v>100.6</v>
      </c>
      <c r="F141" t="n">
        <v>96.05</v>
      </c>
      <c r="G141" t="n">
        <v>102.91</v>
      </c>
      <c r="H141" t="n">
        <v>1.21</v>
      </c>
      <c r="I141" t="n">
        <v>56</v>
      </c>
      <c r="J141" t="n">
        <v>205.84</v>
      </c>
      <c r="K141" t="n">
        <v>53.44</v>
      </c>
      <c r="L141" t="n">
        <v>14</v>
      </c>
      <c r="M141" t="n">
        <v>4</v>
      </c>
      <c r="N141" t="n">
        <v>43.4</v>
      </c>
      <c r="O141" t="n">
        <v>25621.03</v>
      </c>
      <c r="P141" t="n">
        <v>1013.03</v>
      </c>
      <c r="Q141" t="n">
        <v>5192.55</v>
      </c>
      <c r="R141" t="n">
        <v>235.75</v>
      </c>
      <c r="S141" t="n">
        <v>162.12</v>
      </c>
      <c r="T141" t="n">
        <v>33476.98</v>
      </c>
      <c r="U141" t="n">
        <v>0.6899999999999999</v>
      </c>
      <c r="V141" t="n">
        <v>0.91</v>
      </c>
      <c r="W141" t="n">
        <v>13.68</v>
      </c>
      <c r="X141" t="n">
        <v>2.06</v>
      </c>
      <c r="Y141" t="n">
        <v>0.5</v>
      </c>
      <c r="Z141" t="n">
        <v>10</v>
      </c>
    </row>
    <row r="142">
      <c r="A142" t="n">
        <v>14</v>
      </c>
      <c r="B142" t="n">
        <v>95</v>
      </c>
      <c r="C142" t="inlineStr">
        <is>
          <t xml:space="preserve">CONCLUIDO	</t>
        </is>
      </c>
      <c r="D142" t="n">
        <v>0.9938</v>
      </c>
      <c r="E142" t="n">
        <v>100.62</v>
      </c>
      <c r="F142" t="n">
        <v>96.06999999999999</v>
      </c>
      <c r="G142" t="n">
        <v>102.93</v>
      </c>
      <c r="H142" t="n">
        <v>1.28</v>
      </c>
      <c r="I142" t="n">
        <v>56</v>
      </c>
      <c r="J142" t="n">
        <v>207.43</v>
      </c>
      <c r="K142" t="n">
        <v>53.44</v>
      </c>
      <c r="L142" t="n">
        <v>15</v>
      </c>
      <c r="M142" t="n">
        <v>0</v>
      </c>
      <c r="N142" t="n">
        <v>44</v>
      </c>
      <c r="O142" t="n">
        <v>25817.56</v>
      </c>
      <c r="P142" t="n">
        <v>1020.45</v>
      </c>
      <c r="Q142" t="n">
        <v>5192.54</v>
      </c>
      <c r="R142" t="n">
        <v>236.11</v>
      </c>
      <c r="S142" t="n">
        <v>162.12</v>
      </c>
      <c r="T142" t="n">
        <v>33657.21</v>
      </c>
      <c r="U142" t="n">
        <v>0.6899999999999999</v>
      </c>
      <c r="V142" t="n">
        <v>0.91</v>
      </c>
      <c r="W142" t="n">
        <v>13.7</v>
      </c>
      <c r="X142" t="n">
        <v>2.09</v>
      </c>
      <c r="Y142" t="n">
        <v>0.5</v>
      </c>
      <c r="Z142" t="n">
        <v>10</v>
      </c>
    </row>
    <row r="143">
      <c r="A143" t="n">
        <v>0</v>
      </c>
      <c r="B143" t="n">
        <v>55</v>
      </c>
      <c r="C143" t="inlineStr">
        <is>
          <t xml:space="preserve">CONCLUIDO	</t>
        </is>
      </c>
      <c r="D143" t="n">
        <v>0.6503</v>
      </c>
      <c r="E143" t="n">
        <v>153.77</v>
      </c>
      <c r="F143" t="n">
        <v>129.64</v>
      </c>
      <c r="G143" t="n">
        <v>8.43</v>
      </c>
      <c r="H143" t="n">
        <v>0.15</v>
      </c>
      <c r="I143" t="n">
        <v>923</v>
      </c>
      <c r="J143" t="n">
        <v>116.05</v>
      </c>
      <c r="K143" t="n">
        <v>43.4</v>
      </c>
      <c r="L143" t="n">
        <v>1</v>
      </c>
      <c r="M143" t="n">
        <v>921</v>
      </c>
      <c r="N143" t="n">
        <v>16.65</v>
      </c>
      <c r="O143" t="n">
        <v>14546.17</v>
      </c>
      <c r="P143" t="n">
        <v>1272.37</v>
      </c>
      <c r="Q143" t="n">
        <v>5193.68</v>
      </c>
      <c r="R143" t="n">
        <v>1361.34</v>
      </c>
      <c r="S143" t="n">
        <v>162.12</v>
      </c>
      <c r="T143" t="n">
        <v>591940.8100000001</v>
      </c>
      <c r="U143" t="n">
        <v>0.12</v>
      </c>
      <c r="V143" t="n">
        <v>0.68</v>
      </c>
      <c r="W143" t="n">
        <v>15.02</v>
      </c>
      <c r="X143" t="n">
        <v>35.63</v>
      </c>
      <c r="Y143" t="n">
        <v>0.5</v>
      </c>
      <c r="Z143" t="n">
        <v>10</v>
      </c>
    </row>
    <row r="144">
      <c r="A144" t="n">
        <v>1</v>
      </c>
      <c r="B144" t="n">
        <v>55</v>
      </c>
      <c r="C144" t="inlineStr">
        <is>
          <t xml:space="preserve">CONCLUIDO	</t>
        </is>
      </c>
      <c r="D144" t="n">
        <v>0.8425</v>
      </c>
      <c r="E144" t="n">
        <v>118.7</v>
      </c>
      <c r="F144" t="n">
        <v>107.82</v>
      </c>
      <c r="G144" t="n">
        <v>17.58</v>
      </c>
      <c r="H144" t="n">
        <v>0.3</v>
      </c>
      <c r="I144" t="n">
        <v>368</v>
      </c>
      <c r="J144" t="n">
        <v>117.34</v>
      </c>
      <c r="K144" t="n">
        <v>43.4</v>
      </c>
      <c r="L144" t="n">
        <v>2</v>
      </c>
      <c r="M144" t="n">
        <v>366</v>
      </c>
      <c r="N144" t="n">
        <v>16.94</v>
      </c>
      <c r="O144" t="n">
        <v>14705.49</v>
      </c>
      <c r="P144" t="n">
        <v>1019.79</v>
      </c>
      <c r="Q144" t="n">
        <v>5193.17</v>
      </c>
      <c r="R144" t="n">
        <v>630.5</v>
      </c>
      <c r="S144" t="n">
        <v>162.12</v>
      </c>
      <c r="T144" t="n">
        <v>229292.69</v>
      </c>
      <c r="U144" t="n">
        <v>0.26</v>
      </c>
      <c r="V144" t="n">
        <v>0.8100000000000001</v>
      </c>
      <c r="W144" t="n">
        <v>14.13</v>
      </c>
      <c r="X144" t="n">
        <v>13.83</v>
      </c>
      <c r="Y144" t="n">
        <v>0.5</v>
      </c>
      <c r="Z144" t="n">
        <v>10</v>
      </c>
    </row>
    <row r="145">
      <c r="A145" t="n">
        <v>2</v>
      </c>
      <c r="B145" t="n">
        <v>55</v>
      </c>
      <c r="C145" t="inlineStr">
        <is>
          <t xml:space="preserve">CONCLUIDO	</t>
        </is>
      </c>
      <c r="D145" t="n">
        <v>0.9113</v>
      </c>
      <c r="E145" t="n">
        <v>109.73</v>
      </c>
      <c r="F145" t="n">
        <v>102.32</v>
      </c>
      <c r="G145" t="n">
        <v>27.53</v>
      </c>
      <c r="H145" t="n">
        <v>0.45</v>
      </c>
      <c r="I145" t="n">
        <v>223</v>
      </c>
      <c r="J145" t="n">
        <v>118.63</v>
      </c>
      <c r="K145" t="n">
        <v>43.4</v>
      </c>
      <c r="L145" t="n">
        <v>3</v>
      </c>
      <c r="M145" t="n">
        <v>221</v>
      </c>
      <c r="N145" t="n">
        <v>17.23</v>
      </c>
      <c r="O145" t="n">
        <v>14865.24</v>
      </c>
      <c r="P145" t="n">
        <v>928.24</v>
      </c>
      <c r="Q145" t="n">
        <v>5192.81</v>
      </c>
      <c r="R145" t="n">
        <v>446.15</v>
      </c>
      <c r="S145" t="n">
        <v>162.12</v>
      </c>
      <c r="T145" t="n">
        <v>137844.2</v>
      </c>
      <c r="U145" t="n">
        <v>0.36</v>
      </c>
      <c r="V145" t="n">
        <v>0.86</v>
      </c>
      <c r="W145" t="n">
        <v>13.92</v>
      </c>
      <c r="X145" t="n">
        <v>8.33</v>
      </c>
      <c r="Y145" t="n">
        <v>0.5</v>
      </c>
      <c r="Z145" t="n">
        <v>10</v>
      </c>
    </row>
    <row r="146">
      <c r="A146" t="n">
        <v>3</v>
      </c>
      <c r="B146" t="n">
        <v>55</v>
      </c>
      <c r="C146" t="inlineStr">
        <is>
          <t xml:space="preserve">CONCLUIDO	</t>
        </is>
      </c>
      <c r="D146" t="n">
        <v>0.9472</v>
      </c>
      <c r="E146" t="n">
        <v>105.57</v>
      </c>
      <c r="F146" t="n">
        <v>99.76000000000001</v>
      </c>
      <c r="G146" t="n">
        <v>38.37</v>
      </c>
      <c r="H146" t="n">
        <v>0.59</v>
      </c>
      <c r="I146" t="n">
        <v>156</v>
      </c>
      <c r="J146" t="n">
        <v>119.93</v>
      </c>
      <c r="K146" t="n">
        <v>43.4</v>
      </c>
      <c r="L146" t="n">
        <v>4</v>
      </c>
      <c r="M146" t="n">
        <v>154</v>
      </c>
      <c r="N146" t="n">
        <v>17.53</v>
      </c>
      <c r="O146" t="n">
        <v>15025.44</v>
      </c>
      <c r="P146" t="n">
        <v>861.99</v>
      </c>
      <c r="Q146" t="n">
        <v>5192.57</v>
      </c>
      <c r="R146" t="n">
        <v>361.73</v>
      </c>
      <c r="S146" t="n">
        <v>162.12</v>
      </c>
      <c r="T146" t="n">
        <v>95969.58</v>
      </c>
      <c r="U146" t="n">
        <v>0.45</v>
      </c>
      <c r="V146" t="n">
        <v>0.88</v>
      </c>
      <c r="W146" t="n">
        <v>13.79</v>
      </c>
      <c r="X146" t="n">
        <v>5.78</v>
      </c>
      <c r="Y146" t="n">
        <v>0.5</v>
      </c>
      <c r="Z146" t="n">
        <v>10</v>
      </c>
    </row>
    <row r="147">
      <c r="A147" t="n">
        <v>4</v>
      </c>
      <c r="B147" t="n">
        <v>55</v>
      </c>
      <c r="C147" t="inlineStr">
        <is>
          <t xml:space="preserve">CONCLUIDO	</t>
        </is>
      </c>
      <c r="D147" t="n">
        <v>0.9698</v>
      </c>
      <c r="E147" t="n">
        <v>103.12</v>
      </c>
      <c r="F147" t="n">
        <v>98.26000000000001</v>
      </c>
      <c r="G147" t="n">
        <v>50.83</v>
      </c>
      <c r="H147" t="n">
        <v>0.73</v>
      </c>
      <c r="I147" t="n">
        <v>116</v>
      </c>
      <c r="J147" t="n">
        <v>121.23</v>
      </c>
      <c r="K147" t="n">
        <v>43.4</v>
      </c>
      <c r="L147" t="n">
        <v>5</v>
      </c>
      <c r="M147" t="n">
        <v>111</v>
      </c>
      <c r="N147" t="n">
        <v>17.83</v>
      </c>
      <c r="O147" t="n">
        <v>15186.08</v>
      </c>
      <c r="P147" t="n">
        <v>801.59</v>
      </c>
      <c r="Q147" t="n">
        <v>5192.58</v>
      </c>
      <c r="R147" t="n">
        <v>311.52</v>
      </c>
      <c r="S147" t="n">
        <v>162.12</v>
      </c>
      <c r="T147" t="n">
        <v>71065.99000000001</v>
      </c>
      <c r="U147" t="n">
        <v>0.52</v>
      </c>
      <c r="V147" t="n">
        <v>0.89</v>
      </c>
      <c r="W147" t="n">
        <v>13.72</v>
      </c>
      <c r="X147" t="n">
        <v>4.28</v>
      </c>
      <c r="Y147" t="n">
        <v>0.5</v>
      </c>
      <c r="Z147" t="n">
        <v>10</v>
      </c>
    </row>
    <row r="148">
      <c r="A148" t="n">
        <v>5</v>
      </c>
      <c r="B148" t="n">
        <v>55</v>
      </c>
      <c r="C148" t="inlineStr">
        <is>
          <t xml:space="preserve">CONCLUIDO	</t>
        </is>
      </c>
      <c r="D148" t="n">
        <v>0.9798</v>
      </c>
      <c r="E148" t="n">
        <v>102.07</v>
      </c>
      <c r="F148" t="n">
        <v>97.66</v>
      </c>
      <c r="G148" t="n">
        <v>60.41</v>
      </c>
      <c r="H148" t="n">
        <v>0.86</v>
      </c>
      <c r="I148" t="n">
        <v>97</v>
      </c>
      <c r="J148" t="n">
        <v>122.54</v>
      </c>
      <c r="K148" t="n">
        <v>43.4</v>
      </c>
      <c r="L148" t="n">
        <v>6</v>
      </c>
      <c r="M148" t="n">
        <v>21</v>
      </c>
      <c r="N148" t="n">
        <v>18.14</v>
      </c>
      <c r="O148" t="n">
        <v>15347.16</v>
      </c>
      <c r="P148" t="n">
        <v>765.39</v>
      </c>
      <c r="Q148" t="n">
        <v>5192.63</v>
      </c>
      <c r="R148" t="n">
        <v>288.31</v>
      </c>
      <c r="S148" t="n">
        <v>162.12</v>
      </c>
      <c r="T148" t="n">
        <v>59556.1</v>
      </c>
      <c r="U148" t="n">
        <v>0.5600000000000001</v>
      </c>
      <c r="V148" t="n">
        <v>0.9</v>
      </c>
      <c r="W148" t="n">
        <v>13.79</v>
      </c>
      <c r="X148" t="n">
        <v>3.68</v>
      </c>
      <c r="Y148" t="n">
        <v>0.5</v>
      </c>
      <c r="Z148" t="n">
        <v>10</v>
      </c>
    </row>
    <row r="149">
      <c r="A149" t="n">
        <v>6</v>
      </c>
      <c r="B149" t="n">
        <v>55</v>
      </c>
      <c r="C149" t="inlineStr">
        <is>
          <t xml:space="preserve">CONCLUIDO	</t>
        </is>
      </c>
      <c r="D149" t="n">
        <v>0.9804</v>
      </c>
      <c r="E149" t="n">
        <v>102</v>
      </c>
      <c r="F149" t="n">
        <v>97.63</v>
      </c>
      <c r="G149" t="n">
        <v>61.02</v>
      </c>
      <c r="H149" t="n">
        <v>1</v>
      </c>
      <c r="I149" t="n">
        <v>96</v>
      </c>
      <c r="J149" t="n">
        <v>123.85</v>
      </c>
      <c r="K149" t="n">
        <v>43.4</v>
      </c>
      <c r="L149" t="n">
        <v>7</v>
      </c>
      <c r="M149" t="n">
        <v>0</v>
      </c>
      <c r="N149" t="n">
        <v>18.45</v>
      </c>
      <c r="O149" t="n">
        <v>15508.69</v>
      </c>
      <c r="P149" t="n">
        <v>768.4</v>
      </c>
      <c r="Q149" t="n">
        <v>5192.87</v>
      </c>
      <c r="R149" t="n">
        <v>286.27</v>
      </c>
      <c r="S149" t="n">
        <v>162.12</v>
      </c>
      <c r="T149" t="n">
        <v>58540.34</v>
      </c>
      <c r="U149" t="n">
        <v>0.57</v>
      </c>
      <c r="V149" t="n">
        <v>0.9</v>
      </c>
      <c r="W149" t="n">
        <v>13.81</v>
      </c>
      <c r="X149" t="n">
        <v>3.64</v>
      </c>
      <c r="Y149" t="n">
        <v>0.5</v>
      </c>
      <c r="Z14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5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INDEX(resultados!$A$2:$ZZ$149, 1, MATCH($B$1, resultados!$A$1:$ZZ$1, 0))</f>
        <v/>
      </c>
      <c r="B7">
        <f>INDEX(resultados!$A$2:$ZZ$149, 1, MATCH($B$2, resultados!$A$1:$ZZ$1, 0))</f>
        <v/>
      </c>
      <c r="C7">
        <f>INDEX(resultados!$A$2:$ZZ$149, 1, MATCH($B$3, resultados!$A$1:$ZZ$1, 0))</f>
        <v/>
      </c>
    </row>
    <row r="8">
      <c r="A8">
        <f>INDEX(resultados!$A$2:$ZZ$149, 2, MATCH($B$1, resultados!$A$1:$ZZ$1, 0))</f>
        <v/>
      </c>
      <c r="B8">
        <f>INDEX(resultados!$A$2:$ZZ$149, 2, MATCH($B$2, resultados!$A$1:$ZZ$1, 0))</f>
        <v/>
      </c>
      <c r="C8">
        <f>INDEX(resultados!$A$2:$ZZ$149, 2, MATCH($B$3, resultados!$A$1:$ZZ$1, 0))</f>
        <v/>
      </c>
    </row>
    <row r="9">
      <c r="A9">
        <f>INDEX(resultados!$A$2:$ZZ$149, 3, MATCH($B$1, resultados!$A$1:$ZZ$1, 0))</f>
        <v/>
      </c>
      <c r="B9">
        <f>INDEX(resultados!$A$2:$ZZ$149, 3, MATCH($B$2, resultados!$A$1:$ZZ$1, 0))</f>
        <v/>
      </c>
      <c r="C9">
        <f>INDEX(resultados!$A$2:$ZZ$149, 3, MATCH($B$3, resultados!$A$1:$ZZ$1, 0))</f>
        <v/>
      </c>
    </row>
    <row r="10">
      <c r="A10">
        <f>INDEX(resultados!$A$2:$ZZ$149, 4, MATCH($B$1, resultados!$A$1:$ZZ$1, 0))</f>
        <v/>
      </c>
      <c r="B10">
        <f>INDEX(resultados!$A$2:$ZZ$149, 4, MATCH($B$2, resultados!$A$1:$ZZ$1, 0))</f>
        <v/>
      </c>
      <c r="C10">
        <f>INDEX(resultados!$A$2:$ZZ$149, 4, MATCH($B$3, resultados!$A$1:$ZZ$1, 0))</f>
        <v/>
      </c>
    </row>
    <row r="11">
      <c r="A11">
        <f>INDEX(resultados!$A$2:$ZZ$149, 5, MATCH($B$1, resultados!$A$1:$ZZ$1, 0))</f>
        <v/>
      </c>
      <c r="B11">
        <f>INDEX(resultados!$A$2:$ZZ$149, 5, MATCH($B$2, resultados!$A$1:$ZZ$1, 0))</f>
        <v/>
      </c>
      <c r="C11">
        <f>INDEX(resultados!$A$2:$ZZ$149, 5, MATCH($B$3, resultados!$A$1:$ZZ$1, 0))</f>
        <v/>
      </c>
    </row>
    <row r="12">
      <c r="A12">
        <f>INDEX(resultados!$A$2:$ZZ$149, 6, MATCH($B$1, resultados!$A$1:$ZZ$1, 0))</f>
        <v/>
      </c>
      <c r="B12">
        <f>INDEX(resultados!$A$2:$ZZ$149, 6, MATCH($B$2, resultados!$A$1:$ZZ$1, 0))</f>
        <v/>
      </c>
      <c r="C12">
        <f>INDEX(resultados!$A$2:$ZZ$149, 6, MATCH($B$3, resultados!$A$1:$ZZ$1, 0))</f>
        <v/>
      </c>
    </row>
    <row r="13">
      <c r="A13">
        <f>INDEX(resultados!$A$2:$ZZ$149, 7, MATCH($B$1, resultados!$A$1:$ZZ$1, 0))</f>
        <v/>
      </c>
      <c r="B13">
        <f>INDEX(resultados!$A$2:$ZZ$149, 7, MATCH($B$2, resultados!$A$1:$ZZ$1, 0))</f>
        <v/>
      </c>
      <c r="C13">
        <f>INDEX(resultados!$A$2:$ZZ$149, 7, MATCH($B$3, resultados!$A$1:$ZZ$1, 0))</f>
        <v/>
      </c>
    </row>
    <row r="14">
      <c r="A14">
        <f>INDEX(resultados!$A$2:$ZZ$149, 8, MATCH($B$1, resultados!$A$1:$ZZ$1, 0))</f>
        <v/>
      </c>
      <c r="B14">
        <f>INDEX(resultados!$A$2:$ZZ$149, 8, MATCH($B$2, resultados!$A$1:$ZZ$1, 0))</f>
        <v/>
      </c>
      <c r="C14">
        <f>INDEX(resultados!$A$2:$ZZ$149, 8, MATCH($B$3, resultados!$A$1:$ZZ$1, 0))</f>
        <v/>
      </c>
    </row>
    <row r="15">
      <c r="A15">
        <f>INDEX(resultados!$A$2:$ZZ$149, 9, MATCH($B$1, resultados!$A$1:$ZZ$1, 0))</f>
        <v/>
      </c>
      <c r="B15">
        <f>INDEX(resultados!$A$2:$ZZ$149, 9, MATCH($B$2, resultados!$A$1:$ZZ$1, 0))</f>
        <v/>
      </c>
      <c r="C15">
        <f>INDEX(resultados!$A$2:$ZZ$149, 9, MATCH($B$3, resultados!$A$1:$ZZ$1, 0))</f>
        <v/>
      </c>
    </row>
    <row r="16">
      <c r="A16">
        <f>INDEX(resultados!$A$2:$ZZ$149, 10, MATCH($B$1, resultados!$A$1:$ZZ$1, 0))</f>
        <v/>
      </c>
      <c r="B16">
        <f>INDEX(resultados!$A$2:$ZZ$149, 10, MATCH($B$2, resultados!$A$1:$ZZ$1, 0))</f>
        <v/>
      </c>
      <c r="C16">
        <f>INDEX(resultados!$A$2:$ZZ$149, 10, MATCH($B$3, resultados!$A$1:$ZZ$1, 0))</f>
        <v/>
      </c>
    </row>
    <row r="17">
      <c r="A17">
        <f>INDEX(resultados!$A$2:$ZZ$149, 11, MATCH($B$1, resultados!$A$1:$ZZ$1, 0))</f>
        <v/>
      </c>
      <c r="B17">
        <f>INDEX(resultados!$A$2:$ZZ$149, 11, MATCH($B$2, resultados!$A$1:$ZZ$1, 0))</f>
        <v/>
      </c>
      <c r="C17">
        <f>INDEX(resultados!$A$2:$ZZ$149, 11, MATCH($B$3, resultados!$A$1:$ZZ$1, 0))</f>
        <v/>
      </c>
    </row>
    <row r="18">
      <c r="A18">
        <f>INDEX(resultados!$A$2:$ZZ$149, 12, MATCH($B$1, resultados!$A$1:$ZZ$1, 0))</f>
        <v/>
      </c>
      <c r="B18">
        <f>INDEX(resultados!$A$2:$ZZ$149, 12, MATCH($B$2, resultados!$A$1:$ZZ$1, 0))</f>
        <v/>
      </c>
      <c r="C18">
        <f>INDEX(resultados!$A$2:$ZZ$149, 12, MATCH($B$3, resultados!$A$1:$ZZ$1, 0))</f>
        <v/>
      </c>
    </row>
    <row r="19">
      <c r="A19">
        <f>INDEX(resultados!$A$2:$ZZ$149, 13, MATCH($B$1, resultados!$A$1:$ZZ$1, 0))</f>
        <v/>
      </c>
      <c r="B19">
        <f>INDEX(resultados!$A$2:$ZZ$149, 13, MATCH($B$2, resultados!$A$1:$ZZ$1, 0))</f>
        <v/>
      </c>
      <c r="C19">
        <f>INDEX(resultados!$A$2:$ZZ$149, 13, MATCH($B$3, resultados!$A$1:$ZZ$1, 0))</f>
        <v/>
      </c>
    </row>
    <row r="20">
      <c r="A20">
        <f>INDEX(resultados!$A$2:$ZZ$149, 14, MATCH($B$1, resultados!$A$1:$ZZ$1, 0))</f>
        <v/>
      </c>
      <c r="B20">
        <f>INDEX(resultados!$A$2:$ZZ$149, 14, MATCH($B$2, resultados!$A$1:$ZZ$1, 0))</f>
        <v/>
      </c>
      <c r="C20">
        <f>INDEX(resultados!$A$2:$ZZ$149, 14, MATCH($B$3, resultados!$A$1:$ZZ$1, 0))</f>
        <v/>
      </c>
    </row>
    <row r="21">
      <c r="A21">
        <f>INDEX(resultados!$A$2:$ZZ$149, 15, MATCH($B$1, resultados!$A$1:$ZZ$1, 0))</f>
        <v/>
      </c>
      <c r="B21">
        <f>INDEX(resultados!$A$2:$ZZ$149, 15, MATCH($B$2, resultados!$A$1:$ZZ$1, 0))</f>
        <v/>
      </c>
      <c r="C21">
        <f>INDEX(resultados!$A$2:$ZZ$149, 15, MATCH($B$3, resultados!$A$1:$ZZ$1, 0))</f>
        <v/>
      </c>
    </row>
    <row r="22">
      <c r="A22">
        <f>INDEX(resultados!$A$2:$ZZ$149, 16, MATCH($B$1, resultados!$A$1:$ZZ$1, 0))</f>
        <v/>
      </c>
      <c r="B22">
        <f>INDEX(resultados!$A$2:$ZZ$149, 16, MATCH($B$2, resultados!$A$1:$ZZ$1, 0))</f>
        <v/>
      </c>
      <c r="C22">
        <f>INDEX(resultados!$A$2:$ZZ$149, 16, MATCH($B$3, resultados!$A$1:$ZZ$1, 0))</f>
        <v/>
      </c>
    </row>
    <row r="23">
      <c r="A23">
        <f>INDEX(resultados!$A$2:$ZZ$149, 17, MATCH($B$1, resultados!$A$1:$ZZ$1, 0))</f>
        <v/>
      </c>
      <c r="B23">
        <f>INDEX(resultados!$A$2:$ZZ$149, 17, MATCH($B$2, resultados!$A$1:$ZZ$1, 0))</f>
        <v/>
      </c>
      <c r="C23">
        <f>INDEX(resultados!$A$2:$ZZ$149, 17, MATCH($B$3, resultados!$A$1:$ZZ$1, 0))</f>
        <v/>
      </c>
    </row>
    <row r="24">
      <c r="A24">
        <f>INDEX(resultados!$A$2:$ZZ$149, 18, MATCH($B$1, resultados!$A$1:$ZZ$1, 0))</f>
        <v/>
      </c>
      <c r="B24">
        <f>INDEX(resultados!$A$2:$ZZ$149, 18, MATCH($B$2, resultados!$A$1:$ZZ$1, 0))</f>
        <v/>
      </c>
      <c r="C24">
        <f>INDEX(resultados!$A$2:$ZZ$149, 18, MATCH($B$3, resultados!$A$1:$ZZ$1, 0))</f>
        <v/>
      </c>
    </row>
    <row r="25">
      <c r="A25">
        <f>INDEX(resultados!$A$2:$ZZ$149, 19, MATCH($B$1, resultados!$A$1:$ZZ$1, 0))</f>
        <v/>
      </c>
      <c r="B25">
        <f>INDEX(resultados!$A$2:$ZZ$149, 19, MATCH($B$2, resultados!$A$1:$ZZ$1, 0))</f>
        <v/>
      </c>
      <c r="C25">
        <f>INDEX(resultados!$A$2:$ZZ$149, 19, MATCH($B$3, resultados!$A$1:$ZZ$1, 0))</f>
        <v/>
      </c>
    </row>
    <row r="26">
      <c r="A26">
        <f>INDEX(resultados!$A$2:$ZZ$149, 20, MATCH($B$1, resultados!$A$1:$ZZ$1, 0))</f>
        <v/>
      </c>
      <c r="B26">
        <f>INDEX(resultados!$A$2:$ZZ$149, 20, MATCH($B$2, resultados!$A$1:$ZZ$1, 0))</f>
        <v/>
      </c>
      <c r="C26">
        <f>INDEX(resultados!$A$2:$ZZ$149, 20, MATCH($B$3, resultados!$A$1:$ZZ$1, 0))</f>
        <v/>
      </c>
    </row>
    <row r="27">
      <c r="A27">
        <f>INDEX(resultados!$A$2:$ZZ$149, 21, MATCH($B$1, resultados!$A$1:$ZZ$1, 0))</f>
        <v/>
      </c>
      <c r="B27">
        <f>INDEX(resultados!$A$2:$ZZ$149, 21, MATCH($B$2, resultados!$A$1:$ZZ$1, 0))</f>
        <v/>
      </c>
      <c r="C27">
        <f>INDEX(resultados!$A$2:$ZZ$149, 21, MATCH($B$3, resultados!$A$1:$ZZ$1, 0))</f>
        <v/>
      </c>
    </row>
    <row r="28">
      <c r="A28">
        <f>INDEX(resultados!$A$2:$ZZ$149, 22, MATCH($B$1, resultados!$A$1:$ZZ$1, 0))</f>
        <v/>
      </c>
      <c r="B28">
        <f>INDEX(resultados!$A$2:$ZZ$149, 22, MATCH($B$2, resultados!$A$1:$ZZ$1, 0))</f>
        <v/>
      </c>
      <c r="C28">
        <f>INDEX(resultados!$A$2:$ZZ$149, 22, MATCH($B$3, resultados!$A$1:$ZZ$1, 0))</f>
        <v/>
      </c>
    </row>
    <row r="29">
      <c r="A29">
        <f>INDEX(resultados!$A$2:$ZZ$149, 23, MATCH($B$1, resultados!$A$1:$ZZ$1, 0))</f>
        <v/>
      </c>
      <c r="B29">
        <f>INDEX(resultados!$A$2:$ZZ$149, 23, MATCH($B$2, resultados!$A$1:$ZZ$1, 0))</f>
        <v/>
      </c>
      <c r="C29">
        <f>INDEX(resultados!$A$2:$ZZ$149, 23, MATCH($B$3, resultados!$A$1:$ZZ$1, 0))</f>
        <v/>
      </c>
    </row>
    <row r="30">
      <c r="A30">
        <f>INDEX(resultados!$A$2:$ZZ$149, 24, MATCH($B$1, resultados!$A$1:$ZZ$1, 0))</f>
        <v/>
      </c>
      <c r="B30">
        <f>INDEX(resultados!$A$2:$ZZ$149, 24, MATCH($B$2, resultados!$A$1:$ZZ$1, 0))</f>
        <v/>
      </c>
      <c r="C30">
        <f>INDEX(resultados!$A$2:$ZZ$149, 24, MATCH($B$3, resultados!$A$1:$ZZ$1, 0))</f>
        <v/>
      </c>
    </row>
    <row r="31">
      <c r="A31">
        <f>INDEX(resultados!$A$2:$ZZ$149, 25, MATCH($B$1, resultados!$A$1:$ZZ$1, 0))</f>
        <v/>
      </c>
      <c r="B31">
        <f>INDEX(resultados!$A$2:$ZZ$149, 25, MATCH($B$2, resultados!$A$1:$ZZ$1, 0))</f>
        <v/>
      </c>
      <c r="C31">
        <f>INDEX(resultados!$A$2:$ZZ$149, 25, MATCH($B$3, resultados!$A$1:$ZZ$1, 0))</f>
        <v/>
      </c>
    </row>
    <row r="32">
      <c r="A32">
        <f>INDEX(resultados!$A$2:$ZZ$149, 26, MATCH($B$1, resultados!$A$1:$ZZ$1, 0))</f>
        <v/>
      </c>
      <c r="B32">
        <f>INDEX(resultados!$A$2:$ZZ$149, 26, MATCH($B$2, resultados!$A$1:$ZZ$1, 0))</f>
        <v/>
      </c>
      <c r="C32">
        <f>INDEX(resultados!$A$2:$ZZ$149, 26, MATCH($B$3, resultados!$A$1:$ZZ$1, 0))</f>
        <v/>
      </c>
    </row>
    <row r="33">
      <c r="A33">
        <f>INDEX(resultados!$A$2:$ZZ$149, 27, MATCH($B$1, resultados!$A$1:$ZZ$1, 0))</f>
        <v/>
      </c>
      <c r="B33">
        <f>INDEX(resultados!$A$2:$ZZ$149, 27, MATCH($B$2, resultados!$A$1:$ZZ$1, 0))</f>
        <v/>
      </c>
      <c r="C33">
        <f>INDEX(resultados!$A$2:$ZZ$149, 27, MATCH($B$3, resultados!$A$1:$ZZ$1, 0))</f>
        <v/>
      </c>
    </row>
    <row r="34">
      <c r="A34">
        <f>INDEX(resultados!$A$2:$ZZ$149, 28, MATCH($B$1, resultados!$A$1:$ZZ$1, 0))</f>
        <v/>
      </c>
      <c r="B34">
        <f>INDEX(resultados!$A$2:$ZZ$149, 28, MATCH($B$2, resultados!$A$1:$ZZ$1, 0))</f>
        <v/>
      </c>
      <c r="C34">
        <f>INDEX(resultados!$A$2:$ZZ$149, 28, MATCH($B$3, resultados!$A$1:$ZZ$1, 0))</f>
        <v/>
      </c>
    </row>
    <row r="35">
      <c r="A35">
        <f>INDEX(resultados!$A$2:$ZZ$149, 29, MATCH($B$1, resultados!$A$1:$ZZ$1, 0))</f>
        <v/>
      </c>
      <c r="B35">
        <f>INDEX(resultados!$A$2:$ZZ$149, 29, MATCH($B$2, resultados!$A$1:$ZZ$1, 0))</f>
        <v/>
      </c>
      <c r="C35">
        <f>INDEX(resultados!$A$2:$ZZ$149, 29, MATCH($B$3, resultados!$A$1:$ZZ$1, 0))</f>
        <v/>
      </c>
    </row>
    <row r="36">
      <c r="A36">
        <f>INDEX(resultados!$A$2:$ZZ$149, 30, MATCH($B$1, resultados!$A$1:$ZZ$1, 0))</f>
        <v/>
      </c>
      <c r="B36">
        <f>INDEX(resultados!$A$2:$ZZ$149, 30, MATCH($B$2, resultados!$A$1:$ZZ$1, 0))</f>
        <v/>
      </c>
      <c r="C36">
        <f>INDEX(resultados!$A$2:$ZZ$149, 30, MATCH($B$3, resultados!$A$1:$ZZ$1, 0))</f>
        <v/>
      </c>
    </row>
    <row r="37">
      <c r="A37">
        <f>INDEX(resultados!$A$2:$ZZ$149, 31, MATCH($B$1, resultados!$A$1:$ZZ$1, 0))</f>
        <v/>
      </c>
      <c r="B37">
        <f>INDEX(resultados!$A$2:$ZZ$149, 31, MATCH($B$2, resultados!$A$1:$ZZ$1, 0))</f>
        <v/>
      </c>
      <c r="C37">
        <f>INDEX(resultados!$A$2:$ZZ$149, 31, MATCH($B$3, resultados!$A$1:$ZZ$1, 0))</f>
        <v/>
      </c>
    </row>
    <row r="38">
      <c r="A38">
        <f>INDEX(resultados!$A$2:$ZZ$149, 32, MATCH($B$1, resultados!$A$1:$ZZ$1, 0))</f>
        <v/>
      </c>
      <c r="B38">
        <f>INDEX(resultados!$A$2:$ZZ$149, 32, MATCH($B$2, resultados!$A$1:$ZZ$1, 0))</f>
        <v/>
      </c>
      <c r="C38">
        <f>INDEX(resultados!$A$2:$ZZ$149, 32, MATCH($B$3, resultados!$A$1:$ZZ$1, 0))</f>
        <v/>
      </c>
    </row>
    <row r="39">
      <c r="A39">
        <f>INDEX(resultados!$A$2:$ZZ$149, 33, MATCH($B$1, resultados!$A$1:$ZZ$1, 0))</f>
        <v/>
      </c>
      <c r="B39">
        <f>INDEX(resultados!$A$2:$ZZ$149, 33, MATCH($B$2, resultados!$A$1:$ZZ$1, 0))</f>
        <v/>
      </c>
      <c r="C39">
        <f>INDEX(resultados!$A$2:$ZZ$149, 33, MATCH($B$3, resultados!$A$1:$ZZ$1, 0))</f>
        <v/>
      </c>
    </row>
    <row r="40">
      <c r="A40">
        <f>INDEX(resultados!$A$2:$ZZ$149, 34, MATCH($B$1, resultados!$A$1:$ZZ$1, 0))</f>
        <v/>
      </c>
      <c r="B40">
        <f>INDEX(resultados!$A$2:$ZZ$149, 34, MATCH($B$2, resultados!$A$1:$ZZ$1, 0))</f>
        <v/>
      </c>
      <c r="C40">
        <f>INDEX(resultados!$A$2:$ZZ$149, 34, MATCH($B$3, resultados!$A$1:$ZZ$1, 0))</f>
        <v/>
      </c>
    </row>
    <row r="41">
      <c r="A41">
        <f>INDEX(resultados!$A$2:$ZZ$149, 35, MATCH($B$1, resultados!$A$1:$ZZ$1, 0))</f>
        <v/>
      </c>
      <c r="B41">
        <f>INDEX(resultados!$A$2:$ZZ$149, 35, MATCH($B$2, resultados!$A$1:$ZZ$1, 0))</f>
        <v/>
      </c>
      <c r="C41">
        <f>INDEX(resultados!$A$2:$ZZ$149, 35, MATCH($B$3, resultados!$A$1:$ZZ$1, 0))</f>
        <v/>
      </c>
    </row>
    <row r="42">
      <c r="A42">
        <f>INDEX(resultados!$A$2:$ZZ$149, 36, MATCH($B$1, resultados!$A$1:$ZZ$1, 0))</f>
        <v/>
      </c>
      <c r="B42">
        <f>INDEX(resultados!$A$2:$ZZ$149, 36, MATCH($B$2, resultados!$A$1:$ZZ$1, 0))</f>
        <v/>
      </c>
      <c r="C42">
        <f>INDEX(resultados!$A$2:$ZZ$149, 36, MATCH($B$3, resultados!$A$1:$ZZ$1, 0))</f>
        <v/>
      </c>
    </row>
    <row r="43">
      <c r="A43">
        <f>INDEX(resultados!$A$2:$ZZ$149, 37, MATCH($B$1, resultados!$A$1:$ZZ$1, 0))</f>
        <v/>
      </c>
      <c r="B43">
        <f>INDEX(resultados!$A$2:$ZZ$149, 37, MATCH($B$2, resultados!$A$1:$ZZ$1, 0))</f>
        <v/>
      </c>
      <c r="C43">
        <f>INDEX(resultados!$A$2:$ZZ$149, 37, MATCH($B$3, resultados!$A$1:$ZZ$1, 0))</f>
        <v/>
      </c>
    </row>
    <row r="44">
      <c r="A44">
        <f>INDEX(resultados!$A$2:$ZZ$149, 38, MATCH($B$1, resultados!$A$1:$ZZ$1, 0))</f>
        <v/>
      </c>
      <c r="B44">
        <f>INDEX(resultados!$A$2:$ZZ$149, 38, MATCH($B$2, resultados!$A$1:$ZZ$1, 0))</f>
        <v/>
      </c>
      <c r="C44">
        <f>INDEX(resultados!$A$2:$ZZ$149, 38, MATCH($B$3, resultados!$A$1:$ZZ$1, 0))</f>
        <v/>
      </c>
    </row>
    <row r="45">
      <c r="A45">
        <f>INDEX(resultados!$A$2:$ZZ$149, 39, MATCH($B$1, resultados!$A$1:$ZZ$1, 0))</f>
        <v/>
      </c>
      <c r="B45">
        <f>INDEX(resultados!$A$2:$ZZ$149, 39, MATCH($B$2, resultados!$A$1:$ZZ$1, 0))</f>
        <v/>
      </c>
      <c r="C45">
        <f>INDEX(resultados!$A$2:$ZZ$149, 39, MATCH($B$3, resultados!$A$1:$ZZ$1, 0))</f>
        <v/>
      </c>
    </row>
    <row r="46">
      <c r="A46">
        <f>INDEX(resultados!$A$2:$ZZ$149, 40, MATCH($B$1, resultados!$A$1:$ZZ$1, 0))</f>
        <v/>
      </c>
      <c r="B46">
        <f>INDEX(resultados!$A$2:$ZZ$149, 40, MATCH($B$2, resultados!$A$1:$ZZ$1, 0))</f>
        <v/>
      </c>
      <c r="C46">
        <f>INDEX(resultados!$A$2:$ZZ$149, 40, MATCH($B$3, resultados!$A$1:$ZZ$1, 0))</f>
        <v/>
      </c>
    </row>
    <row r="47">
      <c r="A47">
        <f>INDEX(resultados!$A$2:$ZZ$149, 41, MATCH($B$1, resultados!$A$1:$ZZ$1, 0))</f>
        <v/>
      </c>
      <c r="B47">
        <f>INDEX(resultados!$A$2:$ZZ$149, 41, MATCH($B$2, resultados!$A$1:$ZZ$1, 0))</f>
        <v/>
      </c>
      <c r="C47">
        <f>INDEX(resultados!$A$2:$ZZ$149, 41, MATCH($B$3, resultados!$A$1:$ZZ$1, 0))</f>
        <v/>
      </c>
    </row>
    <row r="48">
      <c r="A48">
        <f>INDEX(resultados!$A$2:$ZZ$149, 42, MATCH($B$1, resultados!$A$1:$ZZ$1, 0))</f>
        <v/>
      </c>
      <c r="B48">
        <f>INDEX(resultados!$A$2:$ZZ$149, 42, MATCH($B$2, resultados!$A$1:$ZZ$1, 0))</f>
        <v/>
      </c>
      <c r="C48">
        <f>INDEX(resultados!$A$2:$ZZ$149, 42, MATCH($B$3, resultados!$A$1:$ZZ$1, 0))</f>
        <v/>
      </c>
    </row>
    <row r="49">
      <c r="A49">
        <f>INDEX(resultados!$A$2:$ZZ$149, 43, MATCH($B$1, resultados!$A$1:$ZZ$1, 0))</f>
        <v/>
      </c>
      <c r="B49">
        <f>INDEX(resultados!$A$2:$ZZ$149, 43, MATCH($B$2, resultados!$A$1:$ZZ$1, 0))</f>
        <v/>
      </c>
      <c r="C49">
        <f>INDEX(resultados!$A$2:$ZZ$149, 43, MATCH($B$3, resultados!$A$1:$ZZ$1, 0))</f>
        <v/>
      </c>
    </row>
    <row r="50">
      <c r="A50">
        <f>INDEX(resultados!$A$2:$ZZ$149, 44, MATCH($B$1, resultados!$A$1:$ZZ$1, 0))</f>
        <v/>
      </c>
      <c r="B50">
        <f>INDEX(resultados!$A$2:$ZZ$149, 44, MATCH($B$2, resultados!$A$1:$ZZ$1, 0))</f>
        <v/>
      </c>
      <c r="C50">
        <f>INDEX(resultados!$A$2:$ZZ$149, 44, MATCH($B$3, resultados!$A$1:$ZZ$1, 0))</f>
        <v/>
      </c>
    </row>
    <row r="51">
      <c r="A51">
        <f>INDEX(resultados!$A$2:$ZZ$149, 45, MATCH($B$1, resultados!$A$1:$ZZ$1, 0))</f>
        <v/>
      </c>
      <c r="B51">
        <f>INDEX(resultados!$A$2:$ZZ$149, 45, MATCH($B$2, resultados!$A$1:$ZZ$1, 0))</f>
        <v/>
      </c>
      <c r="C51">
        <f>INDEX(resultados!$A$2:$ZZ$149, 45, MATCH($B$3, resultados!$A$1:$ZZ$1, 0))</f>
        <v/>
      </c>
    </row>
    <row r="52">
      <c r="A52">
        <f>INDEX(resultados!$A$2:$ZZ$149, 46, MATCH($B$1, resultados!$A$1:$ZZ$1, 0))</f>
        <v/>
      </c>
      <c r="B52">
        <f>INDEX(resultados!$A$2:$ZZ$149, 46, MATCH($B$2, resultados!$A$1:$ZZ$1, 0))</f>
        <v/>
      </c>
      <c r="C52">
        <f>INDEX(resultados!$A$2:$ZZ$149, 46, MATCH($B$3, resultados!$A$1:$ZZ$1, 0))</f>
        <v/>
      </c>
    </row>
    <row r="53">
      <c r="A53">
        <f>INDEX(resultados!$A$2:$ZZ$149, 47, MATCH($B$1, resultados!$A$1:$ZZ$1, 0))</f>
        <v/>
      </c>
      <c r="B53">
        <f>INDEX(resultados!$A$2:$ZZ$149, 47, MATCH($B$2, resultados!$A$1:$ZZ$1, 0))</f>
        <v/>
      </c>
      <c r="C53">
        <f>INDEX(resultados!$A$2:$ZZ$149, 47, MATCH($B$3, resultados!$A$1:$ZZ$1, 0))</f>
        <v/>
      </c>
    </row>
    <row r="54">
      <c r="A54">
        <f>INDEX(resultados!$A$2:$ZZ$149, 48, MATCH($B$1, resultados!$A$1:$ZZ$1, 0))</f>
        <v/>
      </c>
      <c r="B54">
        <f>INDEX(resultados!$A$2:$ZZ$149, 48, MATCH($B$2, resultados!$A$1:$ZZ$1, 0))</f>
        <v/>
      </c>
      <c r="C54">
        <f>INDEX(resultados!$A$2:$ZZ$149, 48, MATCH($B$3, resultados!$A$1:$ZZ$1, 0))</f>
        <v/>
      </c>
    </row>
    <row r="55">
      <c r="A55">
        <f>INDEX(resultados!$A$2:$ZZ$149, 49, MATCH($B$1, resultados!$A$1:$ZZ$1, 0))</f>
        <v/>
      </c>
      <c r="B55">
        <f>INDEX(resultados!$A$2:$ZZ$149, 49, MATCH($B$2, resultados!$A$1:$ZZ$1, 0))</f>
        <v/>
      </c>
      <c r="C55">
        <f>INDEX(resultados!$A$2:$ZZ$149, 49, MATCH($B$3, resultados!$A$1:$ZZ$1, 0))</f>
        <v/>
      </c>
    </row>
    <row r="56">
      <c r="A56">
        <f>INDEX(resultados!$A$2:$ZZ$149, 50, MATCH($B$1, resultados!$A$1:$ZZ$1, 0))</f>
        <v/>
      </c>
      <c r="B56">
        <f>INDEX(resultados!$A$2:$ZZ$149, 50, MATCH($B$2, resultados!$A$1:$ZZ$1, 0))</f>
        <v/>
      </c>
      <c r="C56">
        <f>INDEX(resultados!$A$2:$ZZ$149, 50, MATCH($B$3, resultados!$A$1:$ZZ$1, 0))</f>
        <v/>
      </c>
    </row>
    <row r="57">
      <c r="A57">
        <f>INDEX(resultados!$A$2:$ZZ$149, 51, MATCH($B$1, resultados!$A$1:$ZZ$1, 0))</f>
        <v/>
      </c>
      <c r="B57">
        <f>INDEX(resultados!$A$2:$ZZ$149, 51, MATCH($B$2, resultados!$A$1:$ZZ$1, 0))</f>
        <v/>
      </c>
      <c r="C57">
        <f>INDEX(resultados!$A$2:$ZZ$149, 51, MATCH($B$3, resultados!$A$1:$ZZ$1, 0))</f>
        <v/>
      </c>
    </row>
    <row r="58">
      <c r="A58">
        <f>INDEX(resultados!$A$2:$ZZ$149, 52, MATCH($B$1, resultados!$A$1:$ZZ$1, 0))</f>
        <v/>
      </c>
      <c r="B58">
        <f>INDEX(resultados!$A$2:$ZZ$149, 52, MATCH($B$2, resultados!$A$1:$ZZ$1, 0))</f>
        <v/>
      </c>
      <c r="C58">
        <f>INDEX(resultados!$A$2:$ZZ$149, 52, MATCH($B$3, resultados!$A$1:$ZZ$1, 0))</f>
        <v/>
      </c>
    </row>
    <row r="59">
      <c r="A59">
        <f>INDEX(resultados!$A$2:$ZZ$149, 53, MATCH($B$1, resultados!$A$1:$ZZ$1, 0))</f>
        <v/>
      </c>
      <c r="B59">
        <f>INDEX(resultados!$A$2:$ZZ$149, 53, MATCH($B$2, resultados!$A$1:$ZZ$1, 0))</f>
        <v/>
      </c>
      <c r="C59">
        <f>INDEX(resultados!$A$2:$ZZ$149, 53, MATCH($B$3, resultados!$A$1:$ZZ$1, 0))</f>
        <v/>
      </c>
    </row>
    <row r="60">
      <c r="A60">
        <f>INDEX(resultados!$A$2:$ZZ$149, 54, MATCH($B$1, resultados!$A$1:$ZZ$1, 0))</f>
        <v/>
      </c>
      <c r="B60">
        <f>INDEX(resultados!$A$2:$ZZ$149, 54, MATCH($B$2, resultados!$A$1:$ZZ$1, 0))</f>
        <v/>
      </c>
      <c r="C60">
        <f>INDEX(resultados!$A$2:$ZZ$149, 54, MATCH($B$3, resultados!$A$1:$ZZ$1, 0))</f>
        <v/>
      </c>
    </row>
    <row r="61">
      <c r="A61">
        <f>INDEX(resultados!$A$2:$ZZ$149, 55, MATCH($B$1, resultados!$A$1:$ZZ$1, 0))</f>
        <v/>
      </c>
      <c r="B61">
        <f>INDEX(resultados!$A$2:$ZZ$149, 55, MATCH($B$2, resultados!$A$1:$ZZ$1, 0))</f>
        <v/>
      </c>
      <c r="C61">
        <f>INDEX(resultados!$A$2:$ZZ$149, 55, MATCH($B$3, resultados!$A$1:$ZZ$1, 0))</f>
        <v/>
      </c>
    </row>
    <row r="62">
      <c r="A62">
        <f>INDEX(resultados!$A$2:$ZZ$149, 56, MATCH($B$1, resultados!$A$1:$ZZ$1, 0))</f>
        <v/>
      </c>
      <c r="B62">
        <f>INDEX(resultados!$A$2:$ZZ$149, 56, MATCH($B$2, resultados!$A$1:$ZZ$1, 0))</f>
        <v/>
      </c>
      <c r="C62">
        <f>INDEX(resultados!$A$2:$ZZ$149, 56, MATCH($B$3, resultados!$A$1:$ZZ$1, 0))</f>
        <v/>
      </c>
    </row>
    <row r="63">
      <c r="A63">
        <f>INDEX(resultados!$A$2:$ZZ$149, 57, MATCH($B$1, resultados!$A$1:$ZZ$1, 0))</f>
        <v/>
      </c>
      <c r="B63">
        <f>INDEX(resultados!$A$2:$ZZ$149, 57, MATCH($B$2, resultados!$A$1:$ZZ$1, 0))</f>
        <v/>
      </c>
      <c r="C63">
        <f>INDEX(resultados!$A$2:$ZZ$149, 57, MATCH($B$3, resultados!$A$1:$ZZ$1, 0))</f>
        <v/>
      </c>
    </row>
    <row r="64">
      <c r="A64">
        <f>INDEX(resultados!$A$2:$ZZ$149, 58, MATCH($B$1, resultados!$A$1:$ZZ$1, 0))</f>
        <v/>
      </c>
      <c r="B64">
        <f>INDEX(resultados!$A$2:$ZZ$149, 58, MATCH($B$2, resultados!$A$1:$ZZ$1, 0))</f>
        <v/>
      </c>
      <c r="C64">
        <f>INDEX(resultados!$A$2:$ZZ$149, 58, MATCH($B$3, resultados!$A$1:$ZZ$1, 0))</f>
        <v/>
      </c>
    </row>
    <row r="65">
      <c r="A65">
        <f>INDEX(resultados!$A$2:$ZZ$149, 59, MATCH($B$1, resultados!$A$1:$ZZ$1, 0))</f>
        <v/>
      </c>
      <c r="B65">
        <f>INDEX(resultados!$A$2:$ZZ$149, 59, MATCH($B$2, resultados!$A$1:$ZZ$1, 0))</f>
        <v/>
      </c>
      <c r="C65">
        <f>INDEX(resultados!$A$2:$ZZ$149, 59, MATCH($B$3, resultados!$A$1:$ZZ$1, 0))</f>
        <v/>
      </c>
    </row>
    <row r="66">
      <c r="A66">
        <f>INDEX(resultados!$A$2:$ZZ$149, 60, MATCH($B$1, resultados!$A$1:$ZZ$1, 0))</f>
        <v/>
      </c>
      <c r="B66">
        <f>INDEX(resultados!$A$2:$ZZ$149, 60, MATCH($B$2, resultados!$A$1:$ZZ$1, 0))</f>
        <v/>
      </c>
      <c r="C66">
        <f>INDEX(resultados!$A$2:$ZZ$149, 60, MATCH($B$3, resultados!$A$1:$ZZ$1, 0))</f>
        <v/>
      </c>
    </row>
    <row r="67">
      <c r="A67">
        <f>INDEX(resultados!$A$2:$ZZ$149, 61, MATCH($B$1, resultados!$A$1:$ZZ$1, 0))</f>
        <v/>
      </c>
      <c r="B67">
        <f>INDEX(resultados!$A$2:$ZZ$149, 61, MATCH($B$2, resultados!$A$1:$ZZ$1, 0))</f>
        <v/>
      </c>
      <c r="C67">
        <f>INDEX(resultados!$A$2:$ZZ$149, 61, MATCH($B$3, resultados!$A$1:$ZZ$1, 0))</f>
        <v/>
      </c>
    </row>
    <row r="68">
      <c r="A68">
        <f>INDEX(resultados!$A$2:$ZZ$149, 62, MATCH($B$1, resultados!$A$1:$ZZ$1, 0))</f>
        <v/>
      </c>
      <c r="B68">
        <f>INDEX(resultados!$A$2:$ZZ$149, 62, MATCH($B$2, resultados!$A$1:$ZZ$1, 0))</f>
        <v/>
      </c>
      <c r="C68">
        <f>INDEX(resultados!$A$2:$ZZ$149, 62, MATCH($B$3, resultados!$A$1:$ZZ$1, 0))</f>
        <v/>
      </c>
    </row>
    <row r="69">
      <c r="A69">
        <f>INDEX(resultados!$A$2:$ZZ$149, 63, MATCH($B$1, resultados!$A$1:$ZZ$1, 0))</f>
        <v/>
      </c>
      <c r="B69">
        <f>INDEX(resultados!$A$2:$ZZ$149, 63, MATCH($B$2, resultados!$A$1:$ZZ$1, 0))</f>
        <v/>
      </c>
      <c r="C69">
        <f>INDEX(resultados!$A$2:$ZZ$149, 63, MATCH($B$3, resultados!$A$1:$ZZ$1, 0))</f>
        <v/>
      </c>
    </row>
    <row r="70">
      <c r="A70">
        <f>INDEX(resultados!$A$2:$ZZ$149, 64, MATCH($B$1, resultados!$A$1:$ZZ$1, 0))</f>
        <v/>
      </c>
      <c r="B70">
        <f>INDEX(resultados!$A$2:$ZZ$149, 64, MATCH($B$2, resultados!$A$1:$ZZ$1, 0))</f>
        <v/>
      </c>
      <c r="C70">
        <f>INDEX(resultados!$A$2:$ZZ$149, 64, MATCH($B$3, resultados!$A$1:$ZZ$1, 0))</f>
        <v/>
      </c>
    </row>
    <row r="71">
      <c r="A71">
        <f>INDEX(resultados!$A$2:$ZZ$149, 65, MATCH($B$1, resultados!$A$1:$ZZ$1, 0))</f>
        <v/>
      </c>
      <c r="B71">
        <f>INDEX(resultados!$A$2:$ZZ$149, 65, MATCH($B$2, resultados!$A$1:$ZZ$1, 0))</f>
        <v/>
      </c>
      <c r="C71">
        <f>INDEX(resultados!$A$2:$ZZ$149, 65, MATCH($B$3, resultados!$A$1:$ZZ$1, 0))</f>
        <v/>
      </c>
    </row>
    <row r="72">
      <c r="A72">
        <f>INDEX(resultados!$A$2:$ZZ$149, 66, MATCH($B$1, resultados!$A$1:$ZZ$1, 0))</f>
        <v/>
      </c>
      <c r="B72">
        <f>INDEX(resultados!$A$2:$ZZ$149, 66, MATCH($B$2, resultados!$A$1:$ZZ$1, 0))</f>
        <v/>
      </c>
      <c r="C72">
        <f>INDEX(resultados!$A$2:$ZZ$149, 66, MATCH($B$3, resultados!$A$1:$ZZ$1, 0))</f>
        <v/>
      </c>
    </row>
    <row r="73">
      <c r="A73">
        <f>INDEX(resultados!$A$2:$ZZ$149, 67, MATCH($B$1, resultados!$A$1:$ZZ$1, 0))</f>
        <v/>
      </c>
      <c r="B73">
        <f>INDEX(resultados!$A$2:$ZZ$149, 67, MATCH($B$2, resultados!$A$1:$ZZ$1, 0))</f>
        <v/>
      </c>
      <c r="C73">
        <f>INDEX(resultados!$A$2:$ZZ$149, 67, MATCH($B$3, resultados!$A$1:$ZZ$1, 0))</f>
        <v/>
      </c>
    </row>
    <row r="74">
      <c r="A74">
        <f>INDEX(resultados!$A$2:$ZZ$149, 68, MATCH($B$1, resultados!$A$1:$ZZ$1, 0))</f>
        <v/>
      </c>
      <c r="B74">
        <f>INDEX(resultados!$A$2:$ZZ$149, 68, MATCH($B$2, resultados!$A$1:$ZZ$1, 0))</f>
        <v/>
      </c>
      <c r="C74">
        <f>INDEX(resultados!$A$2:$ZZ$149, 68, MATCH($B$3, resultados!$A$1:$ZZ$1, 0))</f>
        <v/>
      </c>
    </row>
    <row r="75">
      <c r="A75">
        <f>INDEX(resultados!$A$2:$ZZ$149, 69, MATCH($B$1, resultados!$A$1:$ZZ$1, 0))</f>
        <v/>
      </c>
      <c r="B75">
        <f>INDEX(resultados!$A$2:$ZZ$149, 69, MATCH($B$2, resultados!$A$1:$ZZ$1, 0))</f>
        <v/>
      </c>
      <c r="C75">
        <f>INDEX(resultados!$A$2:$ZZ$149, 69, MATCH($B$3, resultados!$A$1:$ZZ$1, 0))</f>
        <v/>
      </c>
    </row>
    <row r="76">
      <c r="A76">
        <f>INDEX(resultados!$A$2:$ZZ$149, 70, MATCH($B$1, resultados!$A$1:$ZZ$1, 0))</f>
        <v/>
      </c>
      <c r="B76">
        <f>INDEX(resultados!$A$2:$ZZ$149, 70, MATCH($B$2, resultados!$A$1:$ZZ$1, 0))</f>
        <v/>
      </c>
      <c r="C76">
        <f>INDEX(resultados!$A$2:$ZZ$149, 70, MATCH($B$3, resultados!$A$1:$ZZ$1, 0))</f>
        <v/>
      </c>
    </row>
    <row r="77">
      <c r="A77">
        <f>INDEX(resultados!$A$2:$ZZ$149, 71, MATCH($B$1, resultados!$A$1:$ZZ$1, 0))</f>
        <v/>
      </c>
      <c r="B77">
        <f>INDEX(resultados!$A$2:$ZZ$149, 71, MATCH($B$2, resultados!$A$1:$ZZ$1, 0))</f>
        <v/>
      </c>
      <c r="C77">
        <f>INDEX(resultados!$A$2:$ZZ$149, 71, MATCH($B$3, resultados!$A$1:$ZZ$1, 0))</f>
        <v/>
      </c>
    </row>
    <row r="78">
      <c r="A78">
        <f>INDEX(resultados!$A$2:$ZZ$149, 72, MATCH($B$1, resultados!$A$1:$ZZ$1, 0))</f>
        <v/>
      </c>
      <c r="B78">
        <f>INDEX(resultados!$A$2:$ZZ$149, 72, MATCH($B$2, resultados!$A$1:$ZZ$1, 0))</f>
        <v/>
      </c>
      <c r="C78">
        <f>INDEX(resultados!$A$2:$ZZ$149, 72, MATCH($B$3, resultados!$A$1:$ZZ$1, 0))</f>
        <v/>
      </c>
    </row>
    <row r="79">
      <c r="A79">
        <f>INDEX(resultados!$A$2:$ZZ$149, 73, MATCH($B$1, resultados!$A$1:$ZZ$1, 0))</f>
        <v/>
      </c>
      <c r="B79">
        <f>INDEX(resultados!$A$2:$ZZ$149, 73, MATCH($B$2, resultados!$A$1:$ZZ$1, 0))</f>
        <v/>
      </c>
      <c r="C79">
        <f>INDEX(resultados!$A$2:$ZZ$149, 73, MATCH($B$3, resultados!$A$1:$ZZ$1, 0))</f>
        <v/>
      </c>
    </row>
    <row r="80">
      <c r="A80">
        <f>INDEX(resultados!$A$2:$ZZ$149, 74, MATCH($B$1, resultados!$A$1:$ZZ$1, 0))</f>
        <v/>
      </c>
      <c r="B80">
        <f>INDEX(resultados!$A$2:$ZZ$149, 74, MATCH($B$2, resultados!$A$1:$ZZ$1, 0))</f>
        <v/>
      </c>
      <c r="C80">
        <f>INDEX(resultados!$A$2:$ZZ$149, 74, MATCH($B$3, resultados!$A$1:$ZZ$1, 0))</f>
        <v/>
      </c>
    </row>
    <row r="81">
      <c r="A81">
        <f>INDEX(resultados!$A$2:$ZZ$149, 75, MATCH($B$1, resultados!$A$1:$ZZ$1, 0))</f>
        <v/>
      </c>
      <c r="B81">
        <f>INDEX(resultados!$A$2:$ZZ$149, 75, MATCH($B$2, resultados!$A$1:$ZZ$1, 0))</f>
        <v/>
      </c>
      <c r="C81">
        <f>INDEX(resultados!$A$2:$ZZ$149, 75, MATCH($B$3, resultados!$A$1:$ZZ$1, 0))</f>
        <v/>
      </c>
    </row>
    <row r="82">
      <c r="A82">
        <f>INDEX(resultados!$A$2:$ZZ$149, 76, MATCH($B$1, resultados!$A$1:$ZZ$1, 0))</f>
        <v/>
      </c>
      <c r="B82">
        <f>INDEX(resultados!$A$2:$ZZ$149, 76, MATCH($B$2, resultados!$A$1:$ZZ$1, 0))</f>
        <v/>
      </c>
      <c r="C82">
        <f>INDEX(resultados!$A$2:$ZZ$149, 76, MATCH($B$3, resultados!$A$1:$ZZ$1, 0))</f>
        <v/>
      </c>
    </row>
    <row r="83">
      <c r="A83">
        <f>INDEX(resultados!$A$2:$ZZ$149, 77, MATCH($B$1, resultados!$A$1:$ZZ$1, 0))</f>
        <v/>
      </c>
      <c r="B83">
        <f>INDEX(resultados!$A$2:$ZZ$149, 77, MATCH($B$2, resultados!$A$1:$ZZ$1, 0))</f>
        <v/>
      </c>
      <c r="C83">
        <f>INDEX(resultados!$A$2:$ZZ$149, 77, MATCH($B$3, resultados!$A$1:$ZZ$1, 0))</f>
        <v/>
      </c>
    </row>
    <row r="84">
      <c r="A84">
        <f>INDEX(resultados!$A$2:$ZZ$149, 78, MATCH($B$1, resultados!$A$1:$ZZ$1, 0))</f>
        <v/>
      </c>
      <c r="B84">
        <f>INDEX(resultados!$A$2:$ZZ$149, 78, MATCH($B$2, resultados!$A$1:$ZZ$1, 0))</f>
        <v/>
      </c>
      <c r="C84">
        <f>INDEX(resultados!$A$2:$ZZ$149, 78, MATCH($B$3, resultados!$A$1:$ZZ$1, 0))</f>
        <v/>
      </c>
    </row>
    <row r="85">
      <c r="A85">
        <f>INDEX(resultados!$A$2:$ZZ$149, 79, MATCH($B$1, resultados!$A$1:$ZZ$1, 0))</f>
        <v/>
      </c>
      <c r="B85">
        <f>INDEX(resultados!$A$2:$ZZ$149, 79, MATCH($B$2, resultados!$A$1:$ZZ$1, 0))</f>
        <v/>
      </c>
      <c r="C85">
        <f>INDEX(resultados!$A$2:$ZZ$149, 79, MATCH($B$3, resultados!$A$1:$ZZ$1, 0))</f>
        <v/>
      </c>
    </row>
    <row r="86">
      <c r="A86">
        <f>INDEX(resultados!$A$2:$ZZ$149, 80, MATCH($B$1, resultados!$A$1:$ZZ$1, 0))</f>
        <v/>
      </c>
      <c r="B86">
        <f>INDEX(resultados!$A$2:$ZZ$149, 80, MATCH($B$2, resultados!$A$1:$ZZ$1, 0))</f>
        <v/>
      </c>
      <c r="C86">
        <f>INDEX(resultados!$A$2:$ZZ$149, 80, MATCH($B$3, resultados!$A$1:$ZZ$1, 0))</f>
        <v/>
      </c>
    </row>
    <row r="87">
      <c r="A87">
        <f>INDEX(resultados!$A$2:$ZZ$149, 81, MATCH($B$1, resultados!$A$1:$ZZ$1, 0))</f>
        <v/>
      </c>
      <c r="B87">
        <f>INDEX(resultados!$A$2:$ZZ$149, 81, MATCH($B$2, resultados!$A$1:$ZZ$1, 0))</f>
        <v/>
      </c>
      <c r="C87">
        <f>INDEX(resultados!$A$2:$ZZ$149, 81, MATCH($B$3, resultados!$A$1:$ZZ$1, 0))</f>
        <v/>
      </c>
    </row>
    <row r="88">
      <c r="A88">
        <f>INDEX(resultados!$A$2:$ZZ$149, 82, MATCH($B$1, resultados!$A$1:$ZZ$1, 0))</f>
        <v/>
      </c>
      <c r="B88">
        <f>INDEX(resultados!$A$2:$ZZ$149, 82, MATCH($B$2, resultados!$A$1:$ZZ$1, 0))</f>
        <v/>
      </c>
      <c r="C88">
        <f>INDEX(resultados!$A$2:$ZZ$149, 82, MATCH($B$3, resultados!$A$1:$ZZ$1, 0))</f>
        <v/>
      </c>
    </row>
    <row r="89">
      <c r="A89">
        <f>INDEX(resultados!$A$2:$ZZ$149, 83, MATCH($B$1, resultados!$A$1:$ZZ$1, 0))</f>
        <v/>
      </c>
      <c r="B89">
        <f>INDEX(resultados!$A$2:$ZZ$149, 83, MATCH($B$2, resultados!$A$1:$ZZ$1, 0))</f>
        <v/>
      </c>
      <c r="C89">
        <f>INDEX(resultados!$A$2:$ZZ$149, 83, MATCH($B$3, resultados!$A$1:$ZZ$1, 0))</f>
        <v/>
      </c>
    </row>
    <row r="90">
      <c r="A90">
        <f>INDEX(resultados!$A$2:$ZZ$149, 84, MATCH($B$1, resultados!$A$1:$ZZ$1, 0))</f>
        <v/>
      </c>
      <c r="B90">
        <f>INDEX(resultados!$A$2:$ZZ$149, 84, MATCH($B$2, resultados!$A$1:$ZZ$1, 0))</f>
        <v/>
      </c>
      <c r="C90">
        <f>INDEX(resultados!$A$2:$ZZ$149, 84, MATCH($B$3, resultados!$A$1:$ZZ$1, 0))</f>
        <v/>
      </c>
    </row>
    <row r="91">
      <c r="A91">
        <f>INDEX(resultados!$A$2:$ZZ$149, 85, MATCH($B$1, resultados!$A$1:$ZZ$1, 0))</f>
        <v/>
      </c>
      <c r="B91">
        <f>INDEX(resultados!$A$2:$ZZ$149, 85, MATCH($B$2, resultados!$A$1:$ZZ$1, 0))</f>
        <v/>
      </c>
      <c r="C91">
        <f>INDEX(resultados!$A$2:$ZZ$149, 85, MATCH($B$3, resultados!$A$1:$ZZ$1, 0))</f>
        <v/>
      </c>
    </row>
    <row r="92">
      <c r="A92">
        <f>INDEX(resultados!$A$2:$ZZ$149, 86, MATCH($B$1, resultados!$A$1:$ZZ$1, 0))</f>
        <v/>
      </c>
      <c r="B92">
        <f>INDEX(resultados!$A$2:$ZZ$149, 86, MATCH($B$2, resultados!$A$1:$ZZ$1, 0))</f>
        <v/>
      </c>
      <c r="C92">
        <f>INDEX(resultados!$A$2:$ZZ$149, 86, MATCH($B$3, resultados!$A$1:$ZZ$1, 0))</f>
        <v/>
      </c>
    </row>
    <row r="93">
      <c r="A93">
        <f>INDEX(resultados!$A$2:$ZZ$149, 87, MATCH($B$1, resultados!$A$1:$ZZ$1, 0))</f>
        <v/>
      </c>
      <c r="B93">
        <f>INDEX(resultados!$A$2:$ZZ$149, 87, MATCH($B$2, resultados!$A$1:$ZZ$1, 0))</f>
        <v/>
      </c>
      <c r="C93">
        <f>INDEX(resultados!$A$2:$ZZ$149, 87, MATCH($B$3, resultados!$A$1:$ZZ$1, 0))</f>
        <v/>
      </c>
    </row>
    <row r="94">
      <c r="A94">
        <f>INDEX(resultados!$A$2:$ZZ$149, 88, MATCH($B$1, resultados!$A$1:$ZZ$1, 0))</f>
        <v/>
      </c>
      <c r="B94">
        <f>INDEX(resultados!$A$2:$ZZ$149, 88, MATCH($B$2, resultados!$A$1:$ZZ$1, 0))</f>
        <v/>
      </c>
      <c r="C94">
        <f>INDEX(resultados!$A$2:$ZZ$149, 88, MATCH($B$3, resultados!$A$1:$ZZ$1, 0))</f>
        <v/>
      </c>
    </row>
    <row r="95">
      <c r="A95">
        <f>INDEX(resultados!$A$2:$ZZ$149, 89, MATCH($B$1, resultados!$A$1:$ZZ$1, 0))</f>
        <v/>
      </c>
      <c r="B95">
        <f>INDEX(resultados!$A$2:$ZZ$149, 89, MATCH($B$2, resultados!$A$1:$ZZ$1, 0))</f>
        <v/>
      </c>
      <c r="C95">
        <f>INDEX(resultados!$A$2:$ZZ$149, 89, MATCH($B$3, resultados!$A$1:$ZZ$1, 0))</f>
        <v/>
      </c>
    </row>
    <row r="96">
      <c r="A96">
        <f>INDEX(resultados!$A$2:$ZZ$149, 90, MATCH($B$1, resultados!$A$1:$ZZ$1, 0))</f>
        <v/>
      </c>
      <c r="B96">
        <f>INDEX(resultados!$A$2:$ZZ$149, 90, MATCH($B$2, resultados!$A$1:$ZZ$1, 0))</f>
        <v/>
      </c>
      <c r="C96">
        <f>INDEX(resultados!$A$2:$ZZ$149, 90, MATCH($B$3, resultados!$A$1:$ZZ$1, 0))</f>
        <v/>
      </c>
    </row>
    <row r="97">
      <c r="A97">
        <f>INDEX(resultados!$A$2:$ZZ$149, 91, MATCH($B$1, resultados!$A$1:$ZZ$1, 0))</f>
        <v/>
      </c>
      <c r="B97">
        <f>INDEX(resultados!$A$2:$ZZ$149, 91, MATCH($B$2, resultados!$A$1:$ZZ$1, 0))</f>
        <v/>
      </c>
      <c r="C97">
        <f>INDEX(resultados!$A$2:$ZZ$149, 91, MATCH($B$3, resultados!$A$1:$ZZ$1, 0))</f>
        <v/>
      </c>
    </row>
    <row r="98">
      <c r="A98">
        <f>INDEX(resultados!$A$2:$ZZ$149, 92, MATCH($B$1, resultados!$A$1:$ZZ$1, 0))</f>
        <v/>
      </c>
      <c r="B98">
        <f>INDEX(resultados!$A$2:$ZZ$149, 92, MATCH($B$2, resultados!$A$1:$ZZ$1, 0))</f>
        <v/>
      </c>
      <c r="C98">
        <f>INDEX(resultados!$A$2:$ZZ$149, 92, MATCH($B$3, resultados!$A$1:$ZZ$1, 0))</f>
        <v/>
      </c>
    </row>
    <row r="99">
      <c r="A99">
        <f>INDEX(resultados!$A$2:$ZZ$149, 93, MATCH($B$1, resultados!$A$1:$ZZ$1, 0))</f>
        <v/>
      </c>
      <c r="B99">
        <f>INDEX(resultados!$A$2:$ZZ$149, 93, MATCH($B$2, resultados!$A$1:$ZZ$1, 0))</f>
        <v/>
      </c>
      <c r="C99">
        <f>INDEX(resultados!$A$2:$ZZ$149, 93, MATCH($B$3, resultados!$A$1:$ZZ$1, 0))</f>
        <v/>
      </c>
    </row>
    <row r="100">
      <c r="A100">
        <f>INDEX(resultados!$A$2:$ZZ$149, 94, MATCH($B$1, resultados!$A$1:$ZZ$1, 0))</f>
        <v/>
      </c>
      <c r="B100">
        <f>INDEX(resultados!$A$2:$ZZ$149, 94, MATCH($B$2, resultados!$A$1:$ZZ$1, 0))</f>
        <v/>
      </c>
      <c r="C100">
        <f>INDEX(resultados!$A$2:$ZZ$149, 94, MATCH($B$3, resultados!$A$1:$ZZ$1, 0))</f>
        <v/>
      </c>
    </row>
    <row r="101">
      <c r="A101">
        <f>INDEX(resultados!$A$2:$ZZ$149, 95, MATCH($B$1, resultados!$A$1:$ZZ$1, 0))</f>
        <v/>
      </c>
      <c r="B101">
        <f>INDEX(resultados!$A$2:$ZZ$149, 95, MATCH($B$2, resultados!$A$1:$ZZ$1, 0))</f>
        <v/>
      </c>
      <c r="C101">
        <f>INDEX(resultados!$A$2:$ZZ$149, 95, MATCH($B$3, resultados!$A$1:$ZZ$1, 0))</f>
        <v/>
      </c>
    </row>
    <row r="102">
      <c r="A102">
        <f>INDEX(resultados!$A$2:$ZZ$149, 96, MATCH($B$1, resultados!$A$1:$ZZ$1, 0))</f>
        <v/>
      </c>
      <c r="B102">
        <f>INDEX(resultados!$A$2:$ZZ$149, 96, MATCH($B$2, resultados!$A$1:$ZZ$1, 0))</f>
        <v/>
      </c>
      <c r="C102">
        <f>INDEX(resultados!$A$2:$ZZ$149, 96, MATCH($B$3, resultados!$A$1:$ZZ$1, 0))</f>
        <v/>
      </c>
    </row>
    <row r="103">
      <c r="A103">
        <f>INDEX(resultados!$A$2:$ZZ$149, 97, MATCH($B$1, resultados!$A$1:$ZZ$1, 0))</f>
        <v/>
      </c>
      <c r="B103">
        <f>INDEX(resultados!$A$2:$ZZ$149, 97, MATCH($B$2, resultados!$A$1:$ZZ$1, 0))</f>
        <v/>
      </c>
      <c r="C103">
        <f>INDEX(resultados!$A$2:$ZZ$149, 97, MATCH($B$3, resultados!$A$1:$ZZ$1, 0))</f>
        <v/>
      </c>
    </row>
    <row r="104">
      <c r="A104">
        <f>INDEX(resultados!$A$2:$ZZ$149, 98, MATCH($B$1, resultados!$A$1:$ZZ$1, 0))</f>
        <v/>
      </c>
      <c r="B104">
        <f>INDEX(resultados!$A$2:$ZZ$149, 98, MATCH($B$2, resultados!$A$1:$ZZ$1, 0))</f>
        <v/>
      </c>
      <c r="C104">
        <f>INDEX(resultados!$A$2:$ZZ$149, 98, MATCH($B$3, resultados!$A$1:$ZZ$1, 0))</f>
        <v/>
      </c>
    </row>
    <row r="105">
      <c r="A105">
        <f>INDEX(resultados!$A$2:$ZZ$149, 99, MATCH($B$1, resultados!$A$1:$ZZ$1, 0))</f>
        <v/>
      </c>
      <c r="B105">
        <f>INDEX(resultados!$A$2:$ZZ$149, 99, MATCH($B$2, resultados!$A$1:$ZZ$1, 0))</f>
        <v/>
      </c>
      <c r="C105">
        <f>INDEX(resultados!$A$2:$ZZ$149, 99, MATCH($B$3, resultados!$A$1:$ZZ$1, 0))</f>
        <v/>
      </c>
    </row>
    <row r="106">
      <c r="A106">
        <f>INDEX(resultados!$A$2:$ZZ$149, 100, MATCH($B$1, resultados!$A$1:$ZZ$1, 0))</f>
        <v/>
      </c>
      <c r="B106">
        <f>INDEX(resultados!$A$2:$ZZ$149, 100, MATCH($B$2, resultados!$A$1:$ZZ$1, 0))</f>
        <v/>
      </c>
      <c r="C106">
        <f>INDEX(resultados!$A$2:$ZZ$149, 100, MATCH($B$3, resultados!$A$1:$ZZ$1, 0))</f>
        <v/>
      </c>
    </row>
    <row r="107">
      <c r="A107">
        <f>INDEX(resultados!$A$2:$ZZ$149, 101, MATCH($B$1, resultados!$A$1:$ZZ$1, 0))</f>
        <v/>
      </c>
      <c r="B107">
        <f>INDEX(resultados!$A$2:$ZZ$149, 101, MATCH($B$2, resultados!$A$1:$ZZ$1, 0))</f>
        <v/>
      </c>
      <c r="C107">
        <f>INDEX(resultados!$A$2:$ZZ$149, 101, MATCH($B$3, resultados!$A$1:$ZZ$1, 0))</f>
        <v/>
      </c>
    </row>
    <row r="108">
      <c r="A108">
        <f>INDEX(resultados!$A$2:$ZZ$149, 102, MATCH($B$1, resultados!$A$1:$ZZ$1, 0))</f>
        <v/>
      </c>
      <c r="B108">
        <f>INDEX(resultados!$A$2:$ZZ$149, 102, MATCH($B$2, resultados!$A$1:$ZZ$1, 0))</f>
        <v/>
      </c>
      <c r="C108">
        <f>INDEX(resultados!$A$2:$ZZ$149, 102, MATCH($B$3, resultados!$A$1:$ZZ$1, 0))</f>
        <v/>
      </c>
    </row>
    <row r="109">
      <c r="A109">
        <f>INDEX(resultados!$A$2:$ZZ$149, 103, MATCH($B$1, resultados!$A$1:$ZZ$1, 0))</f>
        <v/>
      </c>
      <c r="B109">
        <f>INDEX(resultados!$A$2:$ZZ$149, 103, MATCH($B$2, resultados!$A$1:$ZZ$1, 0))</f>
        <v/>
      </c>
      <c r="C109">
        <f>INDEX(resultados!$A$2:$ZZ$149, 103, MATCH($B$3, resultados!$A$1:$ZZ$1, 0))</f>
        <v/>
      </c>
    </row>
    <row r="110">
      <c r="A110">
        <f>INDEX(resultados!$A$2:$ZZ$149, 104, MATCH($B$1, resultados!$A$1:$ZZ$1, 0))</f>
        <v/>
      </c>
      <c r="B110">
        <f>INDEX(resultados!$A$2:$ZZ$149, 104, MATCH($B$2, resultados!$A$1:$ZZ$1, 0))</f>
        <v/>
      </c>
      <c r="C110">
        <f>INDEX(resultados!$A$2:$ZZ$149, 104, MATCH($B$3, resultados!$A$1:$ZZ$1, 0))</f>
        <v/>
      </c>
    </row>
    <row r="111">
      <c r="A111">
        <f>INDEX(resultados!$A$2:$ZZ$149, 105, MATCH($B$1, resultados!$A$1:$ZZ$1, 0))</f>
        <v/>
      </c>
      <c r="B111">
        <f>INDEX(resultados!$A$2:$ZZ$149, 105, MATCH($B$2, resultados!$A$1:$ZZ$1, 0))</f>
        <v/>
      </c>
      <c r="C111">
        <f>INDEX(resultados!$A$2:$ZZ$149, 105, MATCH($B$3, resultados!$A$1:$ZZ$1, 0))</f>
        <v/>
      </c>
    </row>
    <row r="112">
      <c r="A112">
        <f>INDEX(resultados!$A$2:$ZZ$149, 106, MATCH($B$1, resultados!$A$1:$ZZ$1, 0))</f>
        <v/>
      </c>
      <c r="B112">
        <f>INDEX(resultados!$A$2:$ZZ$149, 106, MATCH($B$2, resultados!$A$1:$ZZ$1, 0))</f>
        <v/>
      </c>
      <c r="C112">
        <f>INDEX(resultados!$A$2:$ZZ$149, 106, MATCH($B$3, resultados!$A$1:$ZZ$1, 0))</f>
        <v/>
      </c>
    </row>
    <row r="113">
      <c r="A113">
        <f>INDEX(resultados!$A$2:$ZZ$149, 107, MATCH($B$1, resultados!$A$1:$ZZ$1, 0))</f>
        <v/>
      </c>
      <c r="B113">
        <f>INDEX(resultados!$A$2:$ZZ$149, 107, MATCH($B$2, resultados!$A$1:$ZZ$1, 0))</f>
        <v/>
      </c>
      <c r="C113">
        <f>INDEX(resultados!$A$2:$ZZ$149, 107, MATCH($B$3, resultados!$A$1:$ZZ$1, 0))</f>
        <v/>
      </c>
    </row>
    <row r="114">
      <c r="A114">
        <f>INDEX(resultados!$A$2:$ZZ$149, 108, MATCH($B$1, resultados!$A$1:$ZZ$1, 0))</f>
        <v/>
      </c>
      <c r="B114">
        <f>INDEX(resultados!$A$2:$ZZ$149, 108, MATCH($B$2, resultados!$A$1:$ZZ$1, 0))</f>
        <v/>
      </c>
      <c r="C114">
        <f>INDEX(resultados!$A$2:$ZZ$149, 108, MATCH($B$3, resultados!$A$1:$ZZ$1, 0))</f>
        <v/>
      </c>
    </row>
    <row r="115">
      <c r="A115">
        <f>INDEX(resultados!$A$2:$ZZ$149, 109, MATCH($B$1, resultados!$A$1:$ZZ$1, 0))</f>
        <v/>
      </c>
      <c r="B115">
        <f>INDEX(resultados!$A$2:$ZZ$149, 109, MATCH($B$2, resultados!$A$1:$ZZ$1, 0))</f>
        <v/>
      </c>
      <c r="C115">
        <f>INDEX(resultados!$A$2:$ZZ$149, 109, MATCH($B$3, resultados!$A$1:$ZZ$1, 0))</f>
        <v/>
      </c>
    </row>
    <row r="116">
      <c r="A116">
        <f>INDEX(resultados!$A$2:$ZZ$149, 110, MATCH($B$1, resultados!$A$1:$ZZ$1, 0))</f>
        <v/>
      </c>
      <c r="B116">
        <f>INDEX(resultados!$A$2:$ZZ$149, 110, MATCH($B$2, resultados!$A$1:$ZZ$1, 0))</f>
        <v/>
      </c>
      <c r="C116">
        <f>INDEX(resultados!$A$2:$ZZ$149, 110, MATCH($B$3, resultados!$A$1:$ZZ$1, 0))</f>
        <v/>
      </c>
    </row>
    <row r="117">
      <c r="A117">
        <f>INDEX(resultados!$A$2:$ZZ$149, 111, MATCH($B$1, resultados!$A$1:$ZZ$1, 0))</f>
        <v/>
      </c>
      <c r="B117">
        <f>INDEX(resultados!$A$2:$ZZ$149, 111, MATCH($B$2, resultados!$A$1:$ZZ$1, 0))</f>
        <v/>
      </c>
      <c r="C117">
        <f>INDEX(resultados!$A$2:$ZZ$149, 111, MATCH($B$3, resultados!$A$1:$ZZ$1, 0))</f>
        <v/>
      </c>
    </row>
    <row r="118">
      <c r="A118">
        <f>INDEX(resultados!$A$2:$ZZ$149, 112, MATCH($B$1, resultados!$A$1:$ZZ$1, 0))</f>
        <v/>
      </c>
      <c r="B118">
        <f>INDEX(resultados!$A$2:$ZZ$149, 112, MATCH($B$2, resultados!$A$1:$ZZ$1, 0))</f>
        <v/>
      </c>
      <c r="C118">
        <f>INDEX(resultados!$A$2:$ZZ$149, 112, MATCH($B$3, resultados!$A$1:$ZZ$1, 0))</f>
        <v/>
      </c>
    </row>
    <row r="119">
      <c r="A119">
        <f>INDEX(resultados!$A$2:$ZZ$149, 113, MATCH($B$1, resultados!$A$1:$ZZ$1, 0))</f>
        <v/>
      </c>
      <c r="B119">
        <f>INDEX(resultados!$A$2:$ZZ$149, 113, MATCH($B$2, resultados!$A$1:$ZZ$1, 0))</f>
        <v/>
      </c>
      <c r="C119">
        <f>INDEX(resultados!$A$2:$ZZ$149, 113, MATCH($B$3, resultados!$A$1:$ZZ$1, 0))</f>
        <v/>
      </c>
    </row>
    <row r="120">
      <c r="A120">
        <f>INDEX(resultados!$A$2:$ZZ$149, 114, MATCH($B$1, resultados!$A$1:$ZZ$1, 0))</f>
        <v/>
      </c>
      <c r="B120">
        <f>INDEX(resultados!$A$2:$ZZ$149, 114, MATCH($B$2, resultados!$A$1:$ZZ$1, 0))</f>
        <v/>
      </c>
      <c r="C120">
        <f>INDEX(resultados!$A$2:$ZZ$149, 114, MATCH($B$3, resultados!$A$1:$ZZ$1, 0))</f>
        <v/>
      </c>
    </row>
    <row r="121">
      <c r="A121">
        <f>INDEX(resultados!$A$2:$ZZ$149, 115, MATCH($B$1, resultados!$A$1:$ZZ$1, 0))</f>
        <v/>
      </c>
      <c r="B121">
        <f>INDEX(resultados!$A$2:$ZZ$149, 115, MATCH($B$2, resultados!$A$1:$ZZ$1, 0))</f>
        <v/>
      </c>
      <c r="C121">
        <f>INDEX(resultados!$A$2:$ZZ$149, 115, MATCH($B$3, resultados!$A$1:$ZZ$1, 0))</f>
        <v/>
      </c>
    </row>
    <row r="122">
      <c r="A122">
        <f>INDEX(resultados!$A$2:$ZZ$149, 116, MATCH($B$1, resultados!$A$1:$ZZ$1, 0))</f>
        <v/>
      </c>
      <c r="B122">
        <f>INDEX(resultados!$A$2:$ZZ$149, 116, MATCH($B$2, resultados!$A$1:$ZZ$1, 0))</f>
        <v/>
      </c>
      <c r="C122">
        <f>INDEX(resultados!$A$2:$ZZ$149, 116, MATCH($B$3, resultados!$A$1:$ZZ$1, 0))</f>
        <v/>
      </c>
    </row>
    <row r="123">
      <c r="A123">
        <f>INDEX(resultados!$A$2:$ZZ$149, 117, MATCH($B$1, resultados!$A$1:$ZZ$1, 0))</f>
        <v/>
      </c>
      <c r="B123">
        <f>INDEX(resultados!$A$2:$ZZ$149, 117, MATCH($B$2, resultados!$A$1:$ZZ$1, 0))</f>
        <v/>
      </c>
      <c r="C123">
        <f>INDEX(resultados!$A$2:$ZZ$149, 117, MATCH($B$3, resultados!$A$1:$ZZ$1, 0))</f>
        <v/>
      </c>
    </row>
    <row r="124">
      <c r="A124">
        <f>INDEX(resultados!$A$2:$ZZ$149, 118, MATCH($B$1, resultados!$A$1:$ZZ$1, 0))</f>
        <v/>
      </c>
      <c r="B124">
        <f>INDEX(resultados!$A$2:$ZZ$149, 118, MATCH($B$2, resultados!$A$1:$ZZ$1, 0))</f>
        <v/>
      </c>
      <c r="C124">
        <f>INDEX(resultados!$A$2:$ZZ$149, 118, MATCH($B$3, resultados!$A$1:$ZZ$1, 0))</f>
        <v/>
      </c>
    </row>
    <row r="125">
      <c r="A125">
        <f>INDEX(resultados!$A$2:$ZZ$149, 119, MATCH($B$1, resultados!$A$1:$ZZ$1, 0))</f>
        <v/>
      </c>
      <c r="B125">
        <f>INDEX(resultados!$A$2:$ZZ$149, 119, MATCH($B$2, resultados!$A$1:$ZZ$1, 0))</f>
        <v/>
      </c>
      <c r="C125">
        <f>INDEX(resultados!$A$2:$ZZ$149, 119, MATCH($B$3, resultados!$A$1:$ZZ$1, 0))</f>
        <v/>
      </c>
    </row>
    <row r="126">
      <c r="A126">
        <f>INDEX(resultados!$A$2:$ZZ$149, 120, MATCH($B$1, resultados!$A$1:$ZZ$1, 0))</f>
        <v/>
      </c>
      <c r="B126">
        <f>INDEX(resultados!$A$2:$ZZ$149, 120, MATCH($B$2, resultados!$A$1:$ZZ$1, 0))</f>
        <v/>
      </c>
      <c r="C126">
        <f>INDEX(resultados!$A$2:$ZZ$149, 120, MATCH($B$3, resultados!$A$1:$ZZ$1, 0))</f>
        <v/>
      </c>
    </row>
    <row r="127">
      <c r="A127">
        <f>INDEX(resultados!$A$2:$ZZ$149, 121, MATCH($B$1, resultados!$A$1:$ZZ$1, 0))</f>
        <v/>
      </c>
      <c r="B127">
        <f>INDEX(resultados!$A$2:$ZZ$149, 121, MATCH($B$2, resultados!$A$1:$ZZ$1, 0))</f>
        <v/>
      </c>
      <c r="C127">
        <f>INDEX(resultados!$A$2:$ZZ$149, 121, MATCH($B$3, resultados!$A$1:$ZZ$1, 0))</f>
        <v/>
      </c>
    </row>
    <row r="128">
      <c r="A128">
        <f>INDEX(resultados!$A$2:$ZZ$149, 122, MATCH($B$1, resultados!$A$1:$ZZ$1, 0))</f>
        <v/>
      </c>
      <c r="B128">
        <f>INDEX(resultados!$A$2:$ZZ$149, 122, MATCH($B$2, resultados!$A$1:$ZZ$1, 0))</f>
        <v/>
      </c>
      <c r="C128">
        <f>INDEX(resultados!$A$2:$ZZ$149, 122, MATCH($B$3, resultados!$A$1:$ZZ$1, 0))</f>
        <v/>
      </c>
    </row>
    <row r="129">
      <c r="A129">
        <f>INDEX(resultados!$A$2:$ZZ$149, 123, MATCH($B$1, resultados!$A$1:$ZZ$1, 0))</f>
        <v/>
      </c>
      <c r="B129">
        <f>INDEX(resultados!$A$2:$ZZ$149, 123, MATCH($B$2, resultados!$A$1:$ZZ$1, 0))</f>
        <v/>
      </c>
      <c r="C129">
        <f>INDEX(resultados!$A$2:$ZZ$149, 123, MATCH($B$3, resultados!$A$1:$ZZ$1, 0))</f>
        <v/>
      </c>
    </row>
    <row r="130">
      <c r="A130">
        <f>INDEX(resultados!$A$2:$ZZ$149, 124, MATCH($B$1, resultados!$A$1:$ZZ$1, 0))</f>
        <v/>
      </c>
      <c r="B130">
        <f>INDEX(resultados!$A$2:$ZZ$149, 124, MATCH($B$2, resultados!$A$1:$ZZ$1, 0))</f>
        <v/>
      </c>
      <c r="C130">
        <f>INDEX(resultados!$A$2:$ZZ$149, 124, MATCH($B$3, resultados!$A$1:$ZZ$1, 0))</f>
        <v/>
      </c>
    </row>
    <row r="131">
      <c r="A131">
        <f>INDEX(resultados!$A$2:$ZZ$149, 125, MATCH($B$1, resultados!$A$1:$ZZ$1, 0))</f>
        <v/>
      </c>
      <c r="B131">
        <f>INDEX(resultados!$A$2:$ZZ$149, 125, MATCH($B$2, resultados!$A$1:$ZZ$1, 0))</f>
        <v/>
      </c>
      <c r="C131">
        <f>INDEX(resultados!$A$2:$ZZ$149, 125, MATCH($B$3, resultados!$A$1:$ZZ$1, 0))</f>
        <v/>
      </c>
    </row>
    <row r="132">
      <c r="A132">
        <f>INDEX(resultados!$A$2:$ZZ$149, 126, MATCH($B$1, resultados!$A$1:$ZZ$1, 0))</f>
        <v/>
      </c>
      <c r="B132">
        <f>INDEX(resultados!$A$2:$ZZ$149, 126, MATCH($B$2, resultados!$A$1:$ZZ$1, 0))</f>
        <v/>
      </c>
      <c r="C132">
        <f>INDEX(resultados!$A$2:$ZZ$149, 126, MATCH($B$3, resultados!$A$1:$ZZ$1, 0))</f>
        <v/>
      </c>
    </row>
    <row r="133">
      <c r="A133">
        <f>INDEX(resultados!$A$2:$ZZ$149, 127, MATCH($B$1, resultados!$A$1:$ZZ$1, 0))</f>
        <v/>
      </c>
      <c r="B133">
        <f>INDEX(resultados!$A$2:$ZZ$149, 127, MATCH($B$2, resultados!$A$1:$ZZ$1, 0))</f>
        <v/>
      </c>
      <c r="C133">
        <f>INDEX(resultados!$A$2:$ZZ$149, 127, MATCH($B$3, resultados!$A$1:$ZZ$1, 0))</f>
        <v/>
      </c>
    </row>
    <row r="134">
      <c r="A134">
        <f>INDEX(resultados!$A$2:$ZZ$149, 128, MATCH($B$1, resultados!$A$1:$ZZ$1, 0))</f>
        <v/>
      </c>
      <c r="B134">
        <f>INDEX(resultados!$A$2:$ZZ$149, 128, MATCH($B$2, resultados!$A$1:$ZZ$1, 0))</f>
        <v/>
      </c>
      <c r="C134">
        <f>INDEX(resultados!$A$2:$ZZ$149, 128, MATCH($B$3, resultados!$A$1:$ZZ$1, 0))</f>
        <v/>
      </c>
    </row>
    <row r="135">
      <c r="A135">
        <f>INDEX(resultados!$A$2:$ZZ$149, 129, MATCH($B$1, resultados!$A$1:$ZZ$1, 0))</f>
        <v/>
      </c>
      <c r="B135">
        <f>INDEX(resultados!$A$2:$ZZ$149, 129, MATCH($B$2, resultados!$A$1:$ZZ$1, 0))</f>
        <v/>
      </c>
      <c r="C135">
        <f>INDEX(resultados!$A$2:$ZZ$149, 129, MATCH($B$3, resultados!$A$1:$ZZ$1, 0))</f>
        <v/>
      </c>
    </row>
    <row r="136">
      <c r="A136">
        <f>INDEX(resultados!$A$2:$ZZ$149, 130, MATCH($B$1, resultados!$A$1:$ZZ$1, 0))</f>
        <v/>
      </c>
      <c r="B136">
        <f>INDEX(resultados!$A$2:$ZZ$149, 130, MATCH($B$2, resultados!$A$1:$ZZ$1, 0))</f>
        <v/>
      </c>
      <c r="C136">
        <f>INDEX(resultados!$A$2:$ZZ$149, 130, MATCH($B$3, resultados!$A$1:$ZZ$1, 0))</f>
        <v/>
      </c>
    </row>
    <row r="137">
      <c r="A137">
        <f>INDEX(resultados!$A$2:$ZZ$149, 131, MATCH($B$1, resultados!$A$1:$ZZ$1, 0))</f>
        <v/>
      </c>
      <c r="B137">
        <f>INDEX(resultados!$A$2:$ZZ$149, 131, MATCH($B$2, resultados!$A$1:$ZZ$1, 0))</f>
        <v/>
      </c>
      <c r="C137">
        <f>INDEX(resultados!$A$2:$ZZ$149, 131, MATCH($B$3, resultados!$A$1:$ZZ$1, 0))</f>
        <v/>
      </c>
    </row>
    <row r="138">
      <c r="A138">
        <f>INDEX(resultados!$A$2:$ZZ$149, 132, MATCH($B$1, resultados!$A$1:$ZZ$1, 0))</f>
        <v/>
      </c>
      <c r="B138">
        <f>INDEX(resultados!$A$2:$ZZ$149, 132, MATCH($B$2, resultados!$A$1:$ZZ$1, 0))</f>
        <v/>
      </c>
      <c r="C138">
        <f>INDEX(resultados!$A$2:$ZZ$149, 132, MATCH($B$3, resultados!$A$1:$ZZ$1, 0))</f>
        <v/>
      </c>
    </row>
    <row r="139">
      <c r="A139">
        <f>INDEX(resultados!$A$2:$ZZ$149, 133, MATCH($B$1, resultados!$A$1:$ZZ$1, 0))</f>
        <v/>
      </c>
      <c r="B139">
        <f>INDEX(resultados!$A$2:$ZZ$149, 133, MATCH($B$2, resultados!$A$1:$ZZ$1, 0))</f>
        <v/>
      </c>
      <c r="C139">
        <f>INDEX(resultados!$A$2:$ZZ$149, 133, MATCH($B$3, resultados!$A$1:$ZZ$1, 0))</f>
        <v/>
      </c>
    </row>
    <row r="140">
      <c r="A140">
        <f>INDEX(resultados!$A$2:$ZZ$149, 134, MATCH($B$1, resultados!$A$1:$ZZ$1, 0))</f>
        <v/>
      </c>
      <c r="B140">
        <f>INDEX(resultados!$A$2:$ZZ$149, 134, MATCH($B$2, resultados!$A$1:$ZZ$1, 0))</f>
        <v/>
      </c>
      <c r="C140">
        <f>INDEX(resultados!$A$2:$ZZ$149, 134, MATCH($B$3, resultados!$A$1:$ZZ$1, 0))</f>
        <v/>
      </c>
    </row>
    <row r="141">
      <c r="A141">
        <f>INDEX(resultados!$A$2:$ZZ$149, 135, MATCH($B$1, resultados!$A$1:$ZZ$1, 0))</f>
        <v/>
      </c>
      <c r="B141">
        <f>INDEX(resultados!$A$2:$ZZ$149, 135, MATCH($B$2, resultados!$A$1:$ZZ$1, 0))</f>
        <v/>
      </c>
      <c r="C141">
        <f>INDEX(resultados!$A$2:$ZZ$149, 135, MATCH($B$3, resultados!$A$1:$ZZ$1, 0))</f>
        <v/>
      </c>
    </row>
    <row r="142">
      <c r="A142">
        <f>INDEX(resultados!$A$2:$ZZ$149, 136, MATCH($B$1, resultados!$A$1:$ZZ$1, 0))</f>
        <v/>
      </c>
      <c r="B142">
        <f>INDEX(resultados!$A$2:$ZZ$149, 136, MATCH($B$2, resultados!$A$1:$ZZ$1, 0))</f>
        <v/>
      </c>
      <c r="C142">
        <f>INDEX(resultados!$A$2:$ZZ$149, 136, MATCH($B$3, resultados!$A$1:$ZZ$1, 0))</f>
        <v/>
      </c>
    </row>
    <row r="143">
      <c r="A143">
        <f>INDEX(resultados!$A$2:$ZZ$149, 137, MATCH($B$1, resultados!$A$1:$ZZ$1, 0))</f>
        <v/>
      </c>
      <c r="B143">
        <f>INDEX(resultados!$A$2:$ZZ$149, 137, MATCH($B$2, resultados!$A$1:$ZZ$1, 0))</f>
        <v/>
      </c>
      <c r="C143">
        <f>INDEX(resultados!$A$2:$ZZ$149, 137, MATCH($B$3, resultados!$A$1:$ZZ$1, 0))</f>
        <v/>
      </c>
    </row>
    <row r="144">
      <c r="A144">
        <f>INDEX(resultados!$A$2:$ZZ$149, 138, MATCH($B$1, resultados!$A$1:$ZZ$1, 0))</f>
        <v/>
      </c>
      <c r="B144">
        <f>INDEX(resultados!$A$2:$ZZ$149, 138, MATCH($B$2, resultados!$A$1:$ZZ$1, 0))</f>
        <v/>
      </c>
      <c r="C144">
        <f>INDEX(resultados!$A$2:$ZZ$149, 138, MATCH($B$3, resultados!$A$1:$ZZ$1, 0))</f>
        <v/>
      </c>
    </row>
    <row r="145">
      <c r="A145">
        <f>INDEX(resultados!$A$2:$ZZ$149, 139, MATCH($B$1, resultados!$A$1:$ZZ$1, 0))</f>
        <v/>
      </c>
      <c r="B145">
        <f>INDEX(resultados!$A$2:$ZZ$149, 139, MATCH($B$2, resultados!$A$1:$ZZ$1, 0))</f>
        <v/>
      </c>
      <c r="C145">
        <f>INDEX(resultados!$A$2:$ZZ$149, 139, MATCH($B$3, resultados!$A$1:$ZZ$1, 0))</f>
        <v/>
      </c>
    </row>
    <row r="146">
      <c r="A146">
        <f>INDEX(resultados!$A$2:$ZZ$149, 140, MATCH($B$1, resultados!$A$1:$ZZ$1, 0))</f>
        <v/>
      </c>
      <c r="B146">
        <f>INDEX(resultados!$A$2:$ZZ$149, 140, MATCH($B$2, resultados!$A$1:$ZZ$1, 0))</f>
        <v/>
      </c>
      <c r="C146">
        <f>INDEX(resultados!$A$2:$ZZ$149, 140, MATCH($B$3, resultados!$A$1:$ZZ$1, 0))</f>
        <v/>
      </c>
    </row>
    <row r="147">
      <c r="A147">
        <f>INDEX(resultados!$A$2:$ZZ$149, 141, MATCH($B$1, resultados!$A$1:$ZZ$1, 0))</f>
        <v/>
      </c>
      <c r="B147">
        <f>INDEX(resultados!$A$2:$ZZ$149, 141, MATCH($B$2, resultados!$A$1:$ZZ$1, 0))</f>
        <v/>
      </c>
      <c r="C147">
        <f>INDEX(resultados!$A$2:$ZZ$149, 141, MATCH($B$3, resultados!$A$1:$ZZ$1, 0))</f>
        <v/>
      </c>
    </row>
    <row r="148">
      <c r="A148">
        <f>INDEX(resultados!$A$2:$ZZ$149, 142, MATCH($B$1, resultados!$A$1:$ZZ$1, 0))</f>
        <v/>
      </c>
      <c r="B148">
        <f>INDEX(resultados!$A$2:$ZZ$149, 142, MATCH($B$2, resultados!$A$1:$ZZ$1, 0))</f>
        <v/>
      </c>
      <c r="C148">
        <f>INDEX(resultados!$A$2:$ZZ$149, 142, MATCH($B$3, resultados!$A$1:$ZZ$1, 0))</f>
        <v/>
      </c>
    </row>
    <row r="149">
      <c r="A149">
        <f>INDEX(resultados!$A$2:$ZZ$149, 143, MATCH($B$1, resultados!$A$1:$ZZ$1, 0))</f>
        <v/>
      </c>
      <c r="B149">
        <f>INDEX(resultados!$A$2:$ZZ$149, 143, MATCH($B$2, resultados!$A$1:$ZZ$1, 0))</f>
        <v/>
      </c>
      <c r="C149">
        <f>INDEX(resultados!$A$2:$ZZ$149, 143, MATCH($B$3, resultados!$A$1:$ZZ$1, 0))</f>
        <v/>
      </c>
    </row>
    <row r="150">
      <c r="A150">
        <f>INDEX(resultados!$A$2:$ZZ$149, 144, MATCH($B$1, resultados!$A$1:$ZZ$1, 0))</f>
        <v/>
      </c>
      <c r="B150">
        <f>INDEX(resultados!$A$2:$ZZ$149, 144, MATCH($B$2, resultados!$A$1:$ZZ$1, 0))</f>
        <v/>
      </c>
      <c r="C150">
        <f>INDEX(resultados!$A$2:$ZZ$149, 144, MATCH($B$3, resultados!$A$1:$ZZ$1, 0))</f>
        <v/>
      </c>
    </row>
    <row r="151">
      <c r="A151">
        <f>INDEX(resultados!$A$2:$ZZ$149, 145, MATCH($B$1, resultados!$A$1:$ZZ$1, 0))</f>
        <v/>
      </c>
      <c r="B151">
        <f>INDEX(resultados!$A$2:$ZZ$149, 145, MATCH($B$2, resultados!$A$1:$ZZ$1, 0))</f>
        <v/>
      </c>
      <c r="C151">
        <f>INDEX(resultados!$A$2:$ZZ$149, 145, MATCH($B$3, resultados!$A$1:$ZZ$1, 0))</f>
        <v/>
      </c>
    </row>
    <row r="152">
      <c r="A152">
        <f>INDEX(resultados!$A$2:$ZZ$149, 146, MATCH($B$1, resultados!$A$1:$ZZ$1, 0))</f>
        <v/>
      </c>
      <c r="B152">
        <f>INDEX(resultados!$A$2:$ZZ$149, 146, MATCH($B$2, resultados!$A$1:$ZZ$1, 0))</f>
        <v/>
      </c>
      <c r="C152">
        <f>INDEX(resultados!$A$2:$ZZ$149, 146, MATCH($B$3, resultados!$A$1:$ZZ$1, 0))</f>
        <v/>
      </c>
    </row>
    <row r="153">
      <c r="A153">
        <f>INDEX(resultados!$A$2:$ZZ$149, 147, MATCH($B$1, resultados!$A$1:$ZZ$1, 0))</f>
        <v/>
      </c>
      <c r="B153">
        <f>INDEX(resultados!$A$2:$ZZ$149, 147, MATCH($B$2, resultados!$A$1:$ZZ$1, 0))</f>
        <v/>
      </c>
      <c r="C153">
        <f>INDEX(resultados!$A$2:$ZZ$149, 147, MATCH($B$3, resultados!$A$1:$ZZ$1, 0))</f>
        <v/>
      </c>
    </row>
    <row r="154">
      <c r="A154">
        <f>INDEX(resultados!$A$2:$ZZ$149, 148, MATCH($B$1, resultados!$A$1:$ZZ$1, 0))</f>
        <v/>
      </c>
      <c r="B154">
        <f>INDEX(resultados!$A$2:$ZZ$149, 148, MATCH($B$2, resultados!$A$1:$ZZ$1, 0))</f>
        <v/>
      </c>
      <c r="C154">
        <f>INDEX(resultados!$A$2:$ZZ$149, 148,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0.7915</v>
      </c>
      <c r="E2" t="n">
        <v>126.35</v>
      </c>
      <c r="F2" t="n">
        <v>115.65</v>
      </c>
      <c r="G2" t="n">
        <v>12.2</v>
      </c>
      <c r="H2" t="n">
        <v>0.24</v>
      </c>
      <c r="I2" t="n">
        <v>569</v>
      </c>
      <c r="J2" t="n">
        <v>71.52</v>
      </c>
      <c r="K2" t="n">
        <v>32.27</v>
      </c>
      <c r="L2" t="n">
        <v>1</v>
      </c>
      <c r="M2" t="n">
        <v>567</v>
      </c>
      <c r="N2" t="n">
        <v>8.25</v>
      </c>
      <c r="O2" t="n">
        <v>9054.6</v>
      </c>
      <c r="P2" t="n">
        <v>786.73</v>
      </c>
      <c r="Q2" t="n">
        <v>5193.34</v>
      </c>
      <c r="R2" t="n">
        <v>892.12</v>
      </c>
      <c r="S2" t="n">
        <v>162.12</v>
      </c>
      <c r="T2" t="n">
        <v>359099.29</v>
      </c>
      <c r="U2" t="n">
        <v>0.18</v>
      </c>
      <c r="V2" t="n">
        <v>0.76</v>
      </c>
      <c r="W2" t="n">
        <v>14.48</v>
      </c>
      <c r="X2" t="n">
        <v>21.66</v>
      </c>
      <c r="Y2" t="n">
        <v>0.5</v>
      </c>
      <c r="Z2" t="n">
        <v>10</v>
      </c>
      <c r="AA2" t="n">
        <v>2343.50164368179</v>
      </c>
      <c r="AB2" t="n">
        <v>3206.48233688137</v>
      </c>
      <c r="AC2" t="n">
        <v>2900.460162975515</v>
      </c>
      <c r="AD2" t="n">
        <v>2343501.643681791</v>
      </c>
      <c r="AE2" t="n">
        <v>3206482.33688137</v>
      </c>
      <c r="AF2" t="n">
        <v>1.669905946686947e-06</v>
      </c>
      <c r="AG2" t="n">
        <v>27.41970486111111</v>
      </c>
      <c r="AH2" t="n">
        <v>2900460.162975515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0.9276</v>
      </c>
      <c r="E3" t="n">
        <v>107.81</v>
      </c>
      <c r="F3" t="n">
        <v>102.45</v>
      </c>
      <c r="G3" t="n">
        <v>27.2</v>
      </c>
      <c r="H3" t="n">
        <v>0.48</v>
      </c>
      <c r="I3" t="n">
        <v>226</v>
      </c>
      <c r="J3" t="n">
        <v>72.7</v>
      </c>
      <c r="K3" t="n">
        <v>32.27</v>
      </c>
      <c r="L3" t="n">
        <v>2</v>
      </c>
      <c r="M3" t="n">
        <v>221</v>
      </c>
      <c r="N3" t="n">
        <v>8.43</v>
      </c>
      <c r="O3" t="n">
        <v>9200.25</v>
      </c>
      <c r="P3" t="n">
        <v>625.9</v>
      </c>
      <c r="Q3" t="n">
        <v>5192.71</v>
      </c>
      <c r="R3" t="n">
        <v>450.6</v>
      </c>
      <c r="S3" t="n">
        <v>162.12</v>
      </c>
      <c r="T3" t="n">
        <v>140056</v>
      </c>
      <c r="U3" t="n">
        <v>0.36</v>
      </c>
      <c r="V3" t="n">
        <v>0.85</v>
      </c>
      <c r="W3" t="n">
        <v>13.92</v>
      </c>
      <c r="X3" t="n">
        <v>8.460000000000001</v>
      </c>
      <c r="Y3" t="n">
        <v>0.5</v>
      </c>
      <c r="Z3" t="n">
        <v>10</v>
      </c>
      <c r="AA3" t="n">
        <v>1705.926683809767</v>
      </c>
      <c r="AB3" t="n">
        <v>2334.124148962216</v>
      </c>
      <c r="AC3" t="n">
        <v>2111.358616149079</v>
      </c>
      <c r="AD3" t="n">
        <v>1705926.683809767</v>
      </c>
      <c r="AE3" t="n">
        <v>2334124.148962216</v>
      </c>
      <c r="AF3" t="n">
        <v>1.957049597153268e-06</v>
      </c>
      <c r="AG3" t="n">
        <v>23.39626736111111</v>
      </c>
      <c r="AH3" t="n">
        <v>2111358.61614908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0.9505</v>
      </c>
      <c r="E4" t="n">
        <v>105.21</v>
      </c>
      <c r="F4" t="n">
        <v>100.64</v>
      </c>
      <c r="G4" t="n">
        <v>34.51</v>
      </c>
      <c r="H4" t="n">
        <v>0.71</v>
      </c>
      <c r="I4" t="n">
        <v>175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586.99</v>
      </c>
      <c r="Q4" t="n">
        <v>5192.85</v>
      </c>
      <c r="R4" t="n">
        <v>382.99</v>
      </c>
      <c r="S4" t="n">
        <v>162.12</v>
      </c>
      <c r="T4" t="n">
        <v>106504.14</v>
      </c>
      <c r="U4" t="n">
        <v>0.42</v>
      </c>
      <c r="V4" t="n">
        <v>0.87</v>
      </c>
      <c r="W4" t="n">
        <v>14.05</v>
      </c>
      <c r="X4" t="n">
        <v>6.65</v>
      </c>
      <c r="Y4" t="n">
        <v>0.5</v>
      </c>
      <c r="Z4" t="n">
        <v>10</v>
      </c>
      <c r="AA4" t="n">
        <v>1600.061876832486</v>
      </c>
      <c r="AB4" t="n">
        <v>2189.275249630238</v>
      </c>
      <c r="AC4" t="n">
        <v>1980.333892472639</v>
      </c>
      <c r="AD4" t="n">
        <v>1600061.876832486</v>
      </c>
      <c r="AE4" t="n">
        <v>2189275.249630238</v>
      </c>
      <c r="AF4" t="n">
        <v>2.005363995358108e-06</v>
      </c>
      <c r="AG4" t="n">
        <v>22.83203125</v>
      </c>
      <c r="AH4" t="n">
        <v>1980333.892472639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0.8853</v>
      </c>
      <c r="E2" t="n">
        <v>112.96</v>
      </c>
      <c r="F2" t="n">
        <v>107.36</v>
      </c>
      <c r="G2" t="n">
        <v>18.35</v>
      </c>
      <c r="H2" t="n">
        <v>0.43</v>
      </c>
      <c r="I2" t="n">
        <v>351</v>
      </c>
      <c r="J2" t="n">
        <v>39.78</v>
      </c>
      <c r="K2" t="n">
        <v>19.54</v>
      </c>
      <c r="L2" t="n">
        <v>1</v>
      </c>
      <c r="M2" t="n">
        <v>41</v>
      </c>
      <c r="N2" t="n">
        <v>4.24</v>
      </c>
      <c r="O2" t="n">
        <v>5140</v>
      </c>
      <c r="P2" t="n">
        <v>421.21</v>
      </c>
      <c r="Q2" t="n">
        <v>5193.32</v>
      </c>
      <c r="R2" t="n">
        <v>601.17</v>
      </c>
      <c r="S2" t="n">
        <v>162.12</v>
      </c>
      <c r="T2" t="n">
        <v>214712.07</v>
      </c>
      <c r="U2" t="n">
        <v>0.27</v>
      </c>
      <c r="V2" t="n">
        <v>0.82</v>
      </c>
      <c r="W2" t="n">
        <v>14.51</v>
      </c>
      <c r="X2" t="n">
        <v>13.37</v>
      </c>
      <c r="Y2" t="n">
        <v>0.5</v>
      </c>
      <c r="Z2" t="n">
        <v>10</v>
      </c>
      <c r="AA2" t="n">
        <v>1353.454410670666</v>
      </c>
      <c r="AB2" t="n">
        <v>1851.856034874071</v>
      </c>
      <c r="AC2" t="n">
        <v>1675.117494001957</v>
      </c>
      <c r="AD2" t="n">
        <v>1353454.410670666</v>
      </c>
      <c r="AE2" t="n">
        <v>1851856.034874071</v>
      </c>
      <c r="AF2" t="n">
        <v>2.150215266748425e-06</v>
      </c>
      <c r="AG2" t="n">
        <v>24.51388888888889</v>
      </c>
      <c r="AH2" t="n">
        <v>1675117.494001957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0.8867</v>
      </c>
      <c r="E3" t="n">
        <v>112.78</v>
      </c>
      <c r="F3" t="n">
        <v>107.22</v>
      </c>
      <c r="G3" t="n">
        <v>18.54</v>
      </c>
      <c r="H3" t="n">
        <v>0.84</v>
      </c>
      <c r="I3" t="n">
        <v>347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430.94</v>
      </c>
      <c r="Q3" t="n">
        <v>5193.3</v>
      </c>
      <c r="R3" t="n">
        <v>594.92</v>
      </c>
      <c r="S3" t="n">
        <v>162.12</v>
      </c>
      <c r="T3" t="n">
        <v>211609.71</v>
      </c>
      <c r="U3" t="n">
        <v>0.27</v>
      </c>
      <c r="V3" t="n">
        <v>0.82</v>
      </c>
      <c r="W3" t="n">
        <v>14.55</v>
      </c>
      <c r="X3" t="n">
        <v>13.23</v>
      </c>
      <c r="Y3" t="n">
        <v>0.5</v>
      </c>
      <c r="Z3" t="n">
        <v>10</v>
      </c>
      <c r="AA3" t="n">
        <v>1366.086390078666</v>
      </c>
      <c r="AB3" t="n">
        <v>1869.139666383697</v>
      </c>
      <c r="AC3" t="n">
        <v>1690.751599978034</v>
      </c>
      <c r="AD3" t="n">
        <v>1366086.390078666</v>
      </c>
      <c r="AE3" t="n">
        <v>1869139.666383697</v>
      </c>
      <c r="AF3" t="n">
        <v>2.153615584576786e-06</v>
      </c>
      <c r="AG3" t="n">
        <v>24.47482638888889</v>
      </c>
      <c r="AH3" t="n">
        <v>1690751.599978034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0.5770999999999999</v>
      </c>
      <c r="E2" t="n">
        <v>173.29</v>
      </c>
      <c r="F2" t="n">
        <v>138.3</v>
      </c>
      <c r="G2" t="n">
        <v>7.32</v>
      </c>
      <c r="H2" t="n">
        <v>0.12</v>
      </c>
      <c r="I2" t="n">
        <v>1134</v>
      </c>
      <c r="J2" t="n">
        <v>141.81</v>
      </c>
      <c r="K2" t="n">
        <v>47.83</v>
      </c>
      <c r="L2" t="n">
        <v>1</v>
      </c>
      <c r="M2" t="n">
        <v>1132</v>
      </c>
      <c r="N2" t="n">
        <v>22.98</v>
      </c>
      <c r="O2" t="n">
        <v>17723.39</v>
      </c>
      <c r="P2" t="n">
        <v>1559.6</v>
      </c>
      <c r="Q2" t="n">
        <v>5193.91</v>
      </c>
      <c r="R2" t="n">
        <v>1649.97</v>
      </c>
      <c r="S2" t="n">
        <v>162.12</v>
      </c>
      <c r="T2" t="n">
        <v>735196.7</v>
      </c>
      <c r="U2" t="n">
        <v>0.1</v>
      </c>
      <c r="V2" t="n">
        <v>0.63</v>
      </c>
      <c r="W2" t="n">
        <v>15.44</v>
      </c>
      <c r="X2" t="n">
        <v>44.3</v>
      </c>
      <c r="Y2" t="n">
        <v>0.5</v>
      </c>
      <c r="Z2" t="n">
        <v>10</v>
      </c>
      <c r="AA2" t="n">
        <v>5656.526415401659</v>
      </c>
      <c r="AB2" t="n">
        <v>7739.508989886202</v>
      </c>
      <c r="AC2" t="n">
        <v>7000.861114360262</v>
      </c>
      <c r="AD2" t="n">
        <v>5656526.415401659</v>
      </c>
      <c r="AE2" t="n">
        <v>7739508.989886203</v>
      </c>
      <c r="AF2" t="n">
        <v>9.984958507168629e-07</v>
      </c>
      <c r="AG2" t="n">
        <v>37.60633680555556</v>
      </c>
      <c r="AH2" t="n">
        <v>7000861.114360262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0.7969000000000001</v>
      </c>
      <c r="E3" t="n">
        <v>125.49</v>
      </c>
      <c r="F3" t="n">
        <v>110.58</v>
      </c>
      <c r="G3" t="n">
        <v>15.11</v>
      </c>
      <c r="H3" t="n">
        <v>0.25</v>
      </c>
      <c r="I3" t="n">
        <v>439</v>
      </c>
      <c r="J3" t="n">
        <v>143.17</v>
      </c>
      <c r="K3" t="n">
        <v>47.83</v>
      </c>
      <c r="L3" t="n">
        <v>2</v>
      </c>
      <c r="M3" t="n">
        <v>437</v>
      </c>
      <c r="N3" t="n">
        <v>23.34</v>
      </c>
      <c r="O3" t="n">
        <v>17891.86</v>
      </c>
      <c r="P3" t="n">
        <v>1216.02</v>
      </c>
      <c r="Q3" t="n">
        <v>5193.03</v>
      </c>
      <c r="R3" t="n">
        <v>722.28</v>
      </c>
      <c r="S3" t="n">
        <v>162.12</v>
      </c>
      <c r="T3" t="n">
        <v>274830.87</v>
      </c>
      <c r="U3" t="n">
        <v>0.22</v>
      </c>
      <c r="V3" t="n">
        <v>0.79</v>
      </c>
      <c r="W3" t="n">
        <v>14.27</v>
      </c>
      <c r="X3" t="n">
        <v>16.59</v>
      </c>
      <c r="Y3" t="n">
        <v>0.5</v>
      </c>
      <c r="Z3" t="n">
        <v>10</v>
      </c>
      <c r="AA3" t="n">
        <v>3312.507806383584</v>
      </c>
      <c r="AB3" t="n">
        <v>4532.319318224829</v>
      </c>
      <c r="AC3" t="n">
        <v>4099.761123643395</v>
      </c>
      <c r="AD3" t="n">
        <v>3312507.806383585</v>
      </c>
      <c r="AE3" t="n">
        <v>4532319.318224829</v>
      </c>
      <c r="AF3" t="n">
        <v>1.378792832154338e-06</v>
      </c>
      <c r="AG3" t="n">
        <v>27.23307291666667</v>
      </c>
      <c r="AH3" t="n">
        <v>4099761.123643395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0.8773</v>
      </c>
      <c r="E4" t="n">
        <v>113.99</v>
      </c>
      <c r="F4" t="n">
        <v>104.02</v>
      </c>
      <c r="G4" t="n">
        <v>23.29</v>
      </c>
      <c r="H4" t="n">
        <v>0.37</v>
      </c>
      <c r="I4" t="n">
        <v>268</v>
      </c>
      <c r="J4" t="n">
        <v>144.54</v>
      </c>
      <c r="K4" t="n">
        <v>47.83</v>
      </c>
      <c r="L4" t="n">
        <v>3</v>
      </c>
      <c r="M4" t="n">
        <v>266</v>
      </c>
      <c r="N4" t="n">
        <v>23.71</v>
      </c>
      <c r="O4" t="n">
        <v>18060.85</v>
      </c>
      <c r="P4" t="n">
        <v>1113.68</v>
      </c>
      <c r="Q4" t="n">
        <v>5192.88</v>
      </c>
      <c r="R4" t="n">
        <v>503.51</v>
      </c>
      <c r="S4" t="n">
        <v>162.12</v>
      </c>
      <c r="T4" t="n">
        <v>166296.69</v>
      </c>
      <c r="U4" t="n">
        <v>0.32</v>
      </c>
      <c r="V4" t="n">
        <v>0.84</v>
      </c>
      <c r="W4" t="n">
        <v>13.98</v>
      </c>
      <c r="X4" t="n">
        <v>10.03</v>
      </c>
      <c r="Y4" t="n">
        <v>0.5</v>
      </c>
      <c r="Z4" t="n">
        <v>10</v>
      </c>
      <c r="AA4" t="n">
        <v>2804.896065061121</v>
      </c>
      <c r="AB4" t="n">
        <v>3837.782539497873</v>
      </c>
      <c r="AC4" t="n">
        <v>3471.509960289676</v>
      </c>
      <c r="AD4" t="n">
        <v>2804896.065061121</v>
      </c>
      <c r="AE4" t="n">
        <v>3837782.539497873</v>
      </c>
      <c r="AF4" t="n">
        <v>1.517900554208809e-06</v>
      </c>
      <c r="AG4" t="n">
        <v>24.73741319444444</v>
      </c>
      <c r="AH4" t="n">
        <v>3471509.960289676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0.9202</v>
      </c>
      <c r="E5" t="n">
        <v>108.67</v>
      </c>
      <c r="F5" t="n">
        <v>100.99</v>
      </c>
      <c r="G5" t="n">
        <v>32.06</v>
      </c>
      <c r="H5" t="n">
        <v>0.49</v>
      </c>
      <c r="I5" t="n">
        <v>189</v>
      </c>
      <c r="J5" t="n">
        <v>145.92</v>
      </c>
      <c r="K5" t="n">
        <v>47.83</v>
      </c>
      <c r="L5" t="n">
        <v>4</v>
      </c>
      <c r="M5" t="n">
        <v>187</v>
      </c>
      <c r="N5" t="n">
        <v>24.09</v>
      </c>
      <c r="O5" t="n">
        <v>18230.35</v>
      </c>
      <c r="P5" t="n">
        <v>1048.71</v>
      </c>
      <c r="Q5" t="n">
        <v>5192.75</v>
      </c>
      <c r="R5" t="n">
        <v>402.51</v>
      </c>
      <c r="S5" t="n">
        <v>162.12</v>
      </c>
      <c r="T5" t="n">
        <v>116191.61</v>
      </c>
      <c r="U5" t="n">
        <v>0.4</v>
      </c>
      <c r="V5" t="n">
        <v>0.87</v>
      </c>
      <c r="W5" t="n">
        <v>13.84</v>
      </c>
      <c r="X5" t="n">
        <v>7</v>
      </c>
      <c r="Y5" t="n">
        <v>0.5</v>
      </c>
      <c r="Z5" t="n">
        <v>10</v>
      </c>
      <c r="AA5" t="n">
        <v>2556.597534923512</v>
      </c>
      <c r="AB5" t="n">
        <v>3498.049536405534</v>
      </c>
      <c r="AC5" t="n">
        <v>3164.200598194217</v>
      </c>
      <c r="AD5" t="n">
        <v>2556597.534923512</v>
      </c>
      <c r="AE5" t="n">
        <v>3498049.536405534</v>
      </c>
      <c r="AF5" t="n">
        <v>1.592125943215487e-06</v>
      </c>
      <c r="AG5" t="n">
        <v>23.58289930555556</v>
      </c>
      <c r="AH5" t="n">
        <v>3164200.598194217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0.9455</v>
      </c>
      <c r="E6" t="n">
        <v>105.76</v>
      </c>
      <c r="F6" t="n">
        <v>99.34</v>
      </c>
      <c r="G6" t="n">
        <v>41.11</v>
      </c>
      <c r="H6" t="n">
        <v>0.6</v>
      </c>
      <c r="I6" t="n">
        <v>145</v>
      </c>
      <c r="J6" t="n">
        <v>147.3</v>
      </c>
      <c r="K6" t="n">
        <v>47.83</v>
      </c>
      <c r="L6" t="n">
        <v>5</v>
      </c>
      <c r="M6" t="n">
        <v>143</v>
      </c>
      <c r="N6" t="n">
        <v>24.47</v>
      </c>
      <c r="O6" t="n">
        <v>18400.38</v>
      </c>
      <c r="P6" t="n">
        <v>999.13</v>
      </c>
      <c r="Q6" t="n">
        <v>5192.7</v>
      </c>
      <c r="R6" t="n">
        <v>347.38</v>
      </c>
      <c r="S6" t="n">
        <v>162.12</v>
      </c>
      <c r="T6" t="n">
        <v>88849.28</v>
      </c>
      <c r="U6" t="n">
        <v>0.47</v>
      </c>
      <c r="V6" t="n">
        <v>0.88</v>
      </c>
      <c r="W6" t="n">
        <v>13.78</v>
      </c>
      <c r="X6" t="n">
        <v>5.36</v>
      </c>
      <c r="Y6" t="n">
        <v>0.5</v>
      </c>
      <c r="Z6" t="n">
        <v>10</v>
      </c>
      <c r="AA6" t="n">
        <v>2406.136225098724</v>
      </c>
      <c r="AB6" t="n">
        <v>3292.181734418734</v>
      </c>
      <c r="AC6" t="n">
        <v>2977.980530291771</v>
      </c>
      <c r="AD6" t="n">
        <v>2406136.225098724</v>
      </c>
      <c r="AE6" t="n">
        <v>3292181.734418734</v>
      </c>
      <c r="AF6" t="n">
        <v>1.635899890578399e-06</v>
      </c>
      <c r="AG6" t="n">
        <v>22.95138888888889</v>
      </c>
      <c r="AH6" t="n">
        <v>2977980.530291771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0.9633</v>
      </c>
      <c r="E7" t="n">
        <v>103.81</v>
      </c>
      <c r="F7" t="n">
        <v>98.26000000000001</v>
      </c>
      <c r="G7" t="n">
        <v>51.27</v>
      </c>
      <c r="H7" t="n">
        <v>0.71</v>
      </c>
      <c r="I7" t="n">
        <v>115</v>
      </c>
      <c r="J7" t="n">
        <v>148.68</v>
      </c>
      <c r="K7" t="n">
        <v>47.83</v>
      </c>
      <c r="L7" t="n">
        <v>6</v>
      </c>
      <c r="M7" t="n">
        <v>113</v>
      </c>
      <c r="N7" t="n">
        <v>24.85</v>
      </c>
      <c r="O7" t="n">
        <v>18570.94</v>
      </c>
      <c r="P7" t="n">
        <v>951.37</v>
      </c>
      <c r="Q7" t="n">
        <v>5192.74</v>
      </c>
      <c r="R7" t="n">
        <v>310.85</v>
      </c>
      <c r="S7" t="n">
        <v>162.12</v>
      </c>
      <c r="T7" t="n">
        <v>70732.5</v>
      </c>
      <c r="U7" t="n">
        <v>0.52</v>
      </c>
      <c r="V7" t="n">
        <v>0.89</v>
      </c>
      <c r="W7" t="n">
        <v>13.74</v>
      </c>
      <c r="X7" t="n">
        <v>4.27</v>
      </c>
      <c r="Y7" t="n">
        <v>0.5</v>
      </c>
      <c r="Z7" t="n">
        <v>10</v>
      </c>
      <c r="AA7" t="n">
        <v>2294.096091831746</v>
      </c>
      <c r="AB7" t="n">
        <v>3138.883481221018</v>
      </c>
      <c r="AC7" t="n">
        <v>2839.3128472238</v>
      </c>
      <c r="AD7" t="n">
        <v>2294096.091831747</v>
      </c>
      <c r="AE7" t="n">
        <v>3138883.481221018</v>
      </c>
      <c r="AF7" t="n">
        <v>1.666697371331752e-06</v>
      </c>
      <c r="AG7" t="n">
        <v>22.52821180555556</v>
      </c>
      <c r="AH7" t="n">
        <v>2839312.8472238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0.9767</v>
      </c>
      <c r="E8" t="n">
        <v>102.39</v>
      </c>
      <c r="F8" t="n">
        <v>97.44</v>
      </c>
      <c r="G8" t="n">
        <v>62.2</v>
      </c>
      <c r="H8" t="n">
        <v>0.83</v>
      </c>
      <c r="I8" t="n">
        <v>94</v>
      </c>
      <c r="J8" t="n">
        <v>150.07</v>
      </c>
      <c r="K8" t="n">
        <v>47.83</v>
      </c>
      <c r="L8" t="n">
        <v>7</v>
      </c>
      <c r="M8" t="n">
        <v>91</v>
      </c>
      <c r="N8" t="n">
        <v>25.24</v>
      </c>
      <c r="O8" t="n">
        <v>18742.03</v>
      </c>
      <c r="P8" t="n">
        <v>906.9</v>
      </c>
      <c r="Q8" t="n">
        <v>5192.62</v>
      </c>
      <c r="R8" t="n">
        <v>284.21</v>
      </c>
      <c r="S8" t="n">
        <v>162.12</v>
      </c>
      <c r="T8" t="n">
        <v>57518.04</v>
      </c>
      <c r="U8" t="n">
        <v>0.57</v>
      </c>
      <c r="V8" t="n">
        <v>0.9</v>
      </c>
      <c r="W8" t="n">
        <v>13.69</v>
      </c>
      <c r="X8" t="n">
        <v>3.46</v>
      </c>
      <c r="Y8" t="n">
        <v>0.5</v>
      </c>
      <c r="Z8" t="n">
        <v>10</v>
      </c>
      <c r="AA8" t="n">
        <v>2190.631396952296</v>
      </c>
      <c r="AB8" t="n">
        <v>2997.318521146756</v>
      </c>
      <c r="AC8" t="n">
        <v>2711.258648251362</v>
      </c>
      <c r="AD8" t="n">
        <v>2190631.396952296</v>
      </c>
      <c r="AE8" t="n">
        <v>2997318.521146756</v>
      </c>
      <c r="AF8" t="n">
        <v>1.689881991674164e-06</v>
      </c>
      <c r="AG8" t="n">
        <v>22.22005208333333</v>
      </c>
      <c r="AH8" t="n">
        <v>2711258.648251362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0.9852</v>
      </c>
      <c r="E9" t="n">
        <v>101.5</v>
      </c>
      <c r="F9" t="n">
        <v>96.97</v>
      </c>
      <c r="G9" t="n">
        <v>72.72</v>
      </c>
      <c r="H9" t="n">
        <v>0.9399999999999999</v>
      </c>
      <c r="I9" t="n">
        <v>80</v>
      </c>
      <c r="J9" t="n">
        <v>151.46</v>
      </c>
      <c r="K9" t="n">
        <v>47.83</v>
      </c>
      <c r="L9" t="n">
        <v>8</v>
      </c>
      <c r="M9" t="n">
        <v>54</v>
      </c>
      <c r="N9" t="n">
        <v>25.63</v>
      </c>
      <c r="O9" t="n">
        <v>18913.66</v>
      </c>
      <c r="P9" t="n">
        <v>865.5599999999999</v>
      </c>
      <c r="Q9" t="n">
        <v>5192.53</v>
      </c>
      <c r="R9" t="n">
        <v>267.09</v>
      </c>
      <c r="S9" t="n">
        <v>162.12</v>
      </c>
      <c r="T9" t="n">
        <v>49029.12</v>
      </c>
      <c r="U9" t="n">
        <v>0.61</v>
      </c>
      <c r="V9" t="n">
        <v>0.9</v>
      </c>
      <c r="W9" t="n">
        <v>13.7</v>
      </c>
      <c r="X9" t="n">
        <v>2.98</v>
      </c>
      <c r="Y9" t="n">
        <v>0.5</v>
      </c>
      <c r="Z9" t="n">
        <v>10</v>
      </c>
      <c r="AA9" t="n">
        <v>2114.772264641847</v>
      </c>
      <c r="AB9" t="n">
        <v>2893.524709650707</v>
      </c>
      <c r="AC9" t="n">
        <v>2617.37077244908</v>
      </c>
      <c r="AD9" t="n">
        <v>2114772.264641847</v>
      </c>
      <c r="AE9" t="n">
        <v>2893524.709650707</v>
      </c>
      <c r="AF9" t="n">
        <v>1.704588653831664e-06</v>
      </c>
      <c r="AG9" t="n">
        <v>22.02690972222222</v>
      </c>
      <c r="AH9" t="n">
        <v>2617370.77244908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0.9871</v>
      </c>
      <c r="E10" t="n">
        <v>101.3</v>
      </c>
      <c r="F10" t="n">
        <v>96.88</v>
      </c>
      <c r="G10" t="n">
        <v>76.48</v>
      </c>
      <c r="H10" t="n">
        <v>1.04</v>
      </c>
      <c r="I10" t="n">
        <v>76</v>
      </c>
      <c r="J10" t="n">
        <v>152.85</v>
      </c>
      <c r="K10" t="n">
        <v>47.83</v>
      </c>
      <c r="L10" t="n">
        <v>9</v>
      </c>
      <c r="M10" t="n">
        <v>2</v>
      </c>
      <c r="N10" t="n">
        <v>26.03</v>
      </c>
      <c r="O10" t="n">
        <v>19085.83</v>
      </c>
      <c r="P10" t="n">
        <v>858.4299999999999</v>
      </c>
      <c r="Q10" t="n">
        <v>5192.63</v>
      </c>
      <c r="R10" t="n">
        <v>262.2</v>
      </c>
      <c r="S10" t="n">
        <v>162.12</v>
      </c>
      <c r="T10" t="n">
        <v>46601.62</v>
      </c>
      <c r="U10" t="n">
        <v>0.62</v>
      </c>
      <c r="V10" t="n">
        <v>0.9</v>
      </c>
      <c r="W10" t="n">
        <v>13.76</v>
      </c>
      <c r="X10" t="n">
        <v>2.9</v>
      </c>
      <c r="Y10" t="n">
        <v>0.5</v>
      </c>
      <c r="Z10" t="n">
        <v>10</v>
      </c>
      <c r="AA10" t="n">
        <v>2100.822476207667</v>
      </c>
      <c r="AB10" t="n">
        <v>2874.437993693829</v>
      </c>
      <c r="AC10" t="n">
        <v>2600.105665874752</v>
      </c>
      <c r="AD10" t="n">
        <v>2100822.476207667</v>
      </c>
      <c r="AE10" t="n">
        <v>2874437.99369383</v>
      </c>
      <c r="AF10" t="n">
        <v>1.707876025372752e-06</v>
      </c>
      <c r="AG10" t="n">
        <v>21.98350694444444</v>
      </c>
      <c r="AH10" t="n">
        <v>2600105.665874752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0.9872</v>
      </c>
      <c r="E11" t="n">
        <v>101.29</v>
      </c>
      <c r="F11" t="n">
        <v>96.87</v>
      </c>
      <c r="G11" t="n">
        <v>76.48</v>
      </c>
      <c r="H11" t="n">
        <v>1.15</v>
      </c>
      <c r="I11" t="n">
        <v>76</v>
      </c>
      <c r="J11" t="n">
        <v>154.25</v>
      </c>
      <c r="K11" t="n">
        <v>47.83</v>
      </c>
      <c r="L11" t="n">
        <v>10</v>
      </c>
      <c r="M11" t="n">
        <v>0</v>
      </c>
      <c r="N11" t="n">
        <v>26.43</v>
      </c>
      <c r="O11" t="n">
        <v>19258.55</v>
      </c>
      <c r="P11" t="n">
        <v>865.6</v>
      </c>
      <c r="Q11" t="n">
        <v>5192.58</v>
      </c>
      <c r="R11" t="n">
        <v>261.82</v>
      </c>
      <c r="S11" t="n">
        <v>162.12</v>
      </c>
      <c r="T11" t="n">
        <v>46413.89</v>
      </c>
      <c r="U11" t="n">
        <v>0.62</v>
      </c>
      <c r="V11" t="n">
        <v>0.9</v>
      </c>
      <c r="W11" t="n">
        <v>13.76</v>
      </c>
      <c r="X11" t="n">
        <v>2.89</v>
      </c>
      <c r="Y11" t="n">
        <v>0.5</v>
      </c>
      <c r="Z11" t="n">
        <v>10</v>
      </c>
      <c r="AA11" t="n">
        <v>2110.465702087076</v>
      </c>
      <c r="AB11" t="n">
        <v>2887.632280771138</v>
      </c>
      <c r="AC11" t="n">
        <v>2612.0407087117</v>
      </c>
      <c r="AD11" t="n">
        <v>2110465.702087076</v>
      </c>
      <c r="AE11" t="n">
        <v>2887632.280771138</v>
      </c>
      <c r="AF11" t="n">
        <v>1.708049044927547e-06</v>
      </c>
      <c r="AG11" t="n">
        <v>21.98133680555556</v>
      </c>
      <c r="AH11" t="n">
        <v>2612040.7087117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0.4892</v>
      </c>
      <c r="E2" t="n">
        <v>204.43</v>
      </c>
      <c r="F2" t="n">
        <v>150.92</v>
      </c>
      <c r="G2" t="n">
        <v>6.3</v>
      </c>
      <c r="H2" t="n">
        <v>0.1</v>
      </c>
      <c r="I2" t="n">
        <v>1437</v>
      </c>
      <c r="J2" t="n">
        <v>176.73</v>
      </c>
      <c r="K2" t="n">
        <v>52.44</v>
      </c>
      <c r="L2" t="n">
        <v>1</v>
      </c>
      <c r="M2" t="n">
        <v>1435</v>
      </c>
      <c r="N2" t="n">
        <v>33.29</v>
      </c>
      <c r="O2" t="n">
        <v>22031.19</v>
      </c>
      <c r="P2" t="n">
        <v>1971.38</v>
      </c>
      <c r="Q2" t="n">
        <v>5194.38</v>
      </c>
      <c r="R2" t="n">
        <v>2073.35</v>
      </c>
      <c r="S2" t="n">
        <v>162.12</v>
      </c>
      <c r="T2" t="n">
        <v>945375.9</v>
      </c>
      <c r="U2" t="n">
        <v>0.08</v>
      </c>
      <c r="V2" t="n">
        <v>0.58</v>
      </c>
      <c r="W2" t="n">
        <v>15.94</v>
      </c>
      <c r="X2" t="n">
        <v>56.9</v>
      </c>
      <c r="Y2" t="n">
        <v>0.5</v>
      </c>
      <c r="Z2" t="n">
        <v>10</v>
      </c>
      <c r="AA2" t="n">
        <v>8194.22779658971</v>
      </c>
      <c r="AB2" t="n">
        <v>11211.70397511141</v>
      </c>
      <c r="AC2" t="n">
        <v>10141.67468345171</v>
      </c>
      <c r="AD2" t="n">
        <v>8194227.796589711</v>
      </c>
      <c r="AE2" t="n">
        <v>11211703.97511141</v>
      </c>
      <c r="AF2" t="n">
        <v>7.937771025831103e-07</v>
      </c>
      <c r="AG2" t="n">
        <v>44.36414930555556</v>
      </c>
      <c r="AH2" t="n">
        <v>10141674.68345171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0.7387</v>
      </c>
      <c r="E3" t="n">
        <v>135.38</v>
      </c>
      <c r="F3" t="n">
        <v>114.11</v>
      </c>
      <c r="G3" t="n">
        <v>12.92</v>
      </c>
      <c r="H3" t="n">
        <v>0.2</v>
      </c>
      <c r="I3" t="n">
        <v>530</v>
      </c>
      <c r="J3" t="n">
        <v>178.21</v>
      </c>
      <c r="K3" t="n">
        <v>52.44</v>
      </c>
      <c r="L3" t="n">
        <v>2</v>
      </c>
      <c r="M3" t="n">
        <v>528</v>
      </c>
      <c r="N3" t="n">
        <v>33.77</v>
      </c>
      <c r="O3" t="n">
        <v>22213.89</v>
      </c>
      <c r="P3" t="n">
        <v>1466.42</v>
      </c>
      <c r="Q3" t="n">
        <v>5193.13</v>
      </c>
      <c r="R3" t="n">
        <v>839.77</v>
      </c>
      <c r="S3" t="n">
        <v>162.12</v>
      </c>
      <c r="T3" t="n">
        <v>333117.73</v>
      </c>
      <c r="U3" t="n">
        <v>0.19</v>
      </c>
      <c r="V3" t="n">
        <v>0.77</v>
      </c>
      <c r="W3" t="n">
        <v>14.43</v>
      </c>
      <c r="X3" t="n">
        <v>20.12</v>
      </c>
      <c r="Y3" t="n">
        <v>0.5</v>
      </c>
      <c r="Z3" t="n">
        <v>10</v>
      </c>
      <c r="AA3" t="n">
        <v>4172.229290878932</v>
      </c>
      <c r="AB3" t="n">
        <v>5708.628181546486</v>
      </c>
      <c r="AC3" t="n">
        <v>5163.804720009447</v>
      </c>
      <c r="AD3" t="n">
        <v>4172229.290878932</v>
      </c>
      <c r="AE3" t="n">
        <v>5708628.181546486</v>
      </c>
      <c r="AF3" t="n">
        <v>1.198616405719835e-06</v>
      </c>
      <c r="AG3" t="n">
        <v>29.37934027777778</v>
      </c>
      <c r="AH3" t="n">
        <v>5163804.720009447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0.8338</v>
      </c>
      <c r="E4" t="n">
        <v>119.93</v>
      </c>
      <c r="F4" t="n">
        <v>106.06</v>
      </c>
      <c r="G4" t="n">
        <v>19.76</v>
      </c>
      <c r="H4" t="n">
        <v>0.3</v>
      </c>
      <c r="I4" t="n">
        <v>322</v>
      </c>
      <c r="J4" t="n">
        <v>179.7</v>
      </c>
      <c r="K4" t="n">
        <v>52.44</v>
      </c>
      <c r="L4" t="n">
        <v>3</v>
      </c>
      <c r="M4" t="n">
        <v>320</v>
      </c>
      <c r="N4" t="n">
        <v>34.26</v>
      </c>
      <c r="O4" t="n">
        <v>22397.24</v>
      </c>
      <c r="P4" t="n">
        <v>1339.86</v>
      </c>
      <c r="Q4" t="n">
        <v>5192.86</v>
      </c>
      <c r="R4" t="n">
        <v>571.6799999999999</v>
      </c>
      <c r="S4" t="n">
        <v>162.12</v>
      </c>
      <c r="T4" t="n">
        <v>200113.62</v>
      </c>
      <c r="U4" t="n">
        <v>0.28</v>
      </c>
      <c r="V4" t="n">
        <v>0.82</v>
      </c>
      <c r="W4" t="n">
        <v>14.06</v>
      </c>
      <c r="X4" t="n">
        <v>12.07</v>
      </c>
      <c r="Y4" t="n">
        <v>0.5</v>
      </c>
      <c r="Z4" t="n">
        <v>10</v>
      </c>
      <c r="AA4" t="n">
        <v>3428.60832589664</v>
      </c>
      <c r="AB4" t="n">
        <v>4691.173171016027</v>
      </c>
      <c r="AC4" t="n">
        <v>4243.454187676978</v>
      </c>
      <c r="AD4" t="n">
        <v>3428608.325896639</v>
      </c>
      <c r="AE4" t="n">
        <v>4691173.171016026</v>
      </c>
      <c r="AF4" t="n">
        <v>1.352925895612832e-06</v>
      </c>
      <c r="AG4" t="n">
        <v>26.02647569444444</v>
      </c>
      <c r="AH4" t="n">
        <v>4243454.187676978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0.8838</v>
      </c>
      <c r="E5" t="n">
        <v>113.15</v>
      </c>
      <c r="F5" t="n">
        <v>102.55</v>
      </c>
      <c r="G5" t="n">
        <v>26.75</v>
      </c>
      <c r="H5" t="n">
        <v>0.39</v>
      </c>
      <c r="I5" t="n">
        <v>230</v>
      </c>
      <c r="J5" t="n">
        <v>181.19</v>
      </c>
      <c r="K5" t="n">
        <v>52.44</v>
      </c>
      <c r="L5" t="n">
        <v>4</v>
      </c>
      <c r="M5" t="n">
        <v>228</v>
      </c>
      <c r="N5" t="n">
        <v>34.75</v>
      </c>
      <c r="O5" t="n">
        <v>22581.25</v>
      </c>
      <c r="P5" t="n">
        <v>1272.07</v>
      </c>
      <c r="Q5" t="n">
        <v>5192.78</v>
      </c>
      <c r="R5" t="n">
        <v>454.7</v>
      </c>
      <c r="S5" t="n">
        <v>162.12</v>
      </c>
      <c r="T5" t="n">
        <v>142084.56</v>
      </c>
      <c r="U5" t="n">
        <v>0.36</v>
      </c>
      <c r="V5" t="n">
        <v>0.85</v>
      </c>
      <c r="W5" t="n">
        <v>13.9</v>
      </c>
      <c r="X5" t="n">
        <v>8.56</v>
      </c>
      <c r="Y5" t="n">
        <v>0.5</v>
      </c>
      <c r="Z5" t="n">
        <v>10</v>
      </c>
      <c r="AA5" t="n">
        <v>3107.155607569688</v>
      </c>
      <c r="AB5" t="n">
        <v>4251.347380308014</v>
      </c>
      <c r="AC5" t="n">
        <v>3845.60475313478</v>
      </c>
      <c r="AD5" t="n">
        <v>3107155.607569688</v>
      </c>
      <c r="AE5" t="n">
        <v>4251347.380308014</v>
      </c>
      <c r="AF5" t="n">
        <v>1.434056016481915e-06</v>
      </c>
      <c r="AG5" t="n">
        <v>24.55512152777778</v>
      </c>
      <c r="AH5" t="n">
        <v>3845604.75313478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0.915</v>
      </c>
      <c r="E6" t="n">
        <v>109.29</v>
      </c>
      <c r="F6" t="n">
        <v>100.58</v>
      </c>
      <c r="G6" t="n">
        <v>34.09</v>
      </c>
      <c r="H6" t="n">
        <v>0.49</v>
      </c>
      <c r="I6" t="n">
        <v>177</v>
      </c>
      <c r="J6" t="n">
        <v>182.69</v>
      </c>
      <c r="K6" t="n">
        <v>52.44</v>
      </c>
      <c r="L6" t="n">
        <v>5</v>
      </c>
      <c r="M6" t="n">
        <v>175</v>
      </c>
      <c r="N6" t="n">
        <v>35.25</v>
      </c>
      <c r="O6" t="n">
        <v>22766.06</v>
      </c>
      <c r="P6" t="n">
        <v>1224.34</v>
      </c>
      <c r="Q6" t="n">
        <v>5192.68</v>
      </c>
      <c r="R6" t="n">
        <v>388.32</v>
      </c>
      <c r="S6" t="n">
        <v>162.12</v>
      </c>
      <c r="T6" t="n">
        <v>109156.92</v>
      </c>
      <c r="U6" t="n">
        <v>0.42</v>
      </c>
      <c r="V6" t="n">
        <v>0.87</v>
      </c>
      <c r="W6" t="n">
        <v>13.83</v>
      </c>
      <c r="X6" t="n">
        <v>6.59</v>
      </c>
      <c r="Y6" t="n">
        <v>0.5</v>
      </c>
      <c r="Z6" t="n">
        <v>10</v>
      </c>
      <c r="AA6" t="n">
        <v>2909.112117574236</v>
      </c>
      <c r="AB6" t="n">
        <v>3980.375540234073</v>
      </c>
      <c r="AC6" t="n">
        <v>3600.49408516614</v>
      </c>
      <c r="AD6" t="n">
        <v>2909112.117574235</v>
      </c>
      <c r="AE6" t="n">
        <v>3980375.540234073</v>
      </c>
      <c r="AF6" t="n">
        <v>1.484681211904223e-06</v>
      </c>
      <c r="AG6" t="n">
        <v>23.71744791666667</v>
      </c>
      <c r="AH6" t="n">
        <v>3600494.08516614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0.9362</v>
      </c>
      <c r="E7" t="n">
        <v>106.82</v>
      </c>
      <c r="F7" t="n">
        <v>99.31</v>
      </c>
      <c r="G7" t="n">
        <v>41.67</v>
      </c>
      <c r="H7" t="n">
        <v>0.58</v>
      </c>
      <c r="I7" t="n">
        <v>143</v>
      </c>
      <c r="J7" t="n">
        <v>184.19</v>
      </c>
      <c r="K7" t="n">
        <v>52.44</v>
      </c>
      <c r="L7" t="n">
        <v>6</v>
      </c>
      <c r="M7" t="n">
        <v>141</v>
      </c>
      <c r="N7" t="n">
        <v>35.75</v>
      </c>
      <c r="O7" t="n">
        <v>22951.43</v>
      </c>
      <c r="P7" t="n">
        <v>1185.06</v>
      </c>
      <c r="Q7" t="n">
        <v>5192.64</v>
      </c>
      <c r="R7" t="n">
        <v>345.97</v>
      </c>
      <c r="S7" t="n">
        <v>162.12</v>
      </c>
      <c r="T7" t="n">
        <v>88151.89</v>
      </c>
      <c r="U7" t="n">
        <v>0.47</v>
      </c>
      <c r="V7" t="n">
        <v>0.88</v>
      </c>
      <c r="W7" t="n">
        <v>13.79</v>
      </c>
      <c r="X7" t="n">
        <v>5.33</v>
      </c>
      <c r="Y7" t="n">
        <v>0.5</v>
      </c>
      <c r="Z7" t="n">
        <v>10</v>
      </c>
      <c r="AA7" t="n">
        <v>2785.590763500295</v>
      </c>
      <c r="AB7" t="n">
        <v>3811.368174212553</v>
      </c>
      <c r="AC7" t="n">
        <v>3447.616544954393</v>
      </c>
      <c r="AD7" t="n">
        <v>2785590.763500295</v>
      </c>
      <c r="AE7" t="n">
        <v>3811368.174212553</v>
      </c>
      <c r="AF7" t="n">
        <v>1.519080383152714e-06</v>
      </c>
      <c r="AG7" t="n">
        <v>23.18142361111111</v>
      </c>
      <c r="AH7" t="n">
        <v>3447616.544954393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0.9520999999999999</v>
      </c>
      <c r="E8" t="n">
        <v>105.03</v>
      </c>
      <c r="F8" t="n">
        <v>98.38</v>
      </c>
      <c r="G8" t="n">
        <v>49.6</v>
      </c>
      <c r="H8" t="n">
        <v>0.67</v>
      </c>
      <c r="I8" t="n">
        <v>119</v>
      </c>
      <c r="J8" t="n">
        <v>185.7</v>
      </c>
      <c r="K8" t="n">
        <v>52.44</v>
      </c>
      <c r="L8" t="n">
        <v>7</v>
      </c>
      <c r="M8" t="n">
        <v>117</v>
      </c>
      <c r="N8" t="n">
        <v>36.26</v>
      </c>
      <c r="O8" t="n">
        <v>23137.49</v>
      </c>
      <c r="P8" t="n">
        <v>1147.97</v>
      </c>
      <c r="Q8" t="n">
        <v>5192.72</v>
      </c>
      <c r="R8" t="n">
        <v>315.23</v>
      </c>
      <c r="S8" t="n">
        <v>162.12</v>
      </c>
      <c r="T8" t="n">
        <v>72905.97</v>
      </c>
      <c r="U8" t="n">
        <v>0.51</v>
      </c>
      <c r="V8" t="n">
        <v>0.89</v>
      </c>
      <c r="W8" t="n">
        <v>13.73</v>
      </c>
      <c r="X8" t="n">
        <v>4.39</v>
      </c>
      <c r="Y8" t="n">
        <v>0.5</v>
      </c>
      <c r="Z8" t="n">
        <v>10</v>
      </c>
      <c r="AA8" t="n">
        <v>2675.675910260938</v>
      </c>
      <c r="AB8" t="n">
        <v>3660.977822909365</v>
      </c>
      <c r="AC8" t="n">
        <v>3311.579237705403</v>
      </c>
      <c r="AD8" t="n">
        <v>2675675.910260938</v>
      </c>
      <c r="AE8" t="n">
        <v>3660977.822909365</v>
      </c>
      <c r="AF8" t="n">
        <v>1.544879761589082e-06</v>
      </c>
      <c r="AG8" t="n">
        <v>22.79296875</v>
      </c>
      <c r="AH8" t="n">
        <v>3311579.237705403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0.9643</v>
      </c>
      <c r="E9" t="n">
        <v>103.7</v>
      </c>
      <c r="F9" t="n">
        <v>97.69</v>
      </c>
      <c r="G9" t="n">
        <v>58.04</v>
      </c>
      <c r="H9" t="n">
        <v>0.76</v>
      </c>
      <c r="I9" t="n">
        <v>101</v>
      </c>
      <c r="J9" t="n">
        <v>187.22</v>
      </c>
      <c r="K9" t="n">
        <v>52.44</v>
      </c>
      <c r="L9" t="n">
        <v>8</v>
      </c>
      <c r="M9" t="n">
        <v>99</v>
      </c>
      <c r="N9" t="n">
        <v>36.78</v>
      </c>
      <c r="O9" t="n">
        <v>23324.24</v>
      </c>
      <c r="P9" t="n">
        <v>1114.83</v>
      </c>
      <c r="Q9" t="n">
        <v>5192.61</v>
      </c>
      <c r="R9" t="n">
        <v>292.87</v>
      </c>
      <c r="S9" t="n">
        <v>162.12</v>
      </c>
      <c r="T9" t="n">
        <v>61815.63</v>
      </c>
      <c r="U9" t="n">
        <v>0.55</v>
      </c>
      <c r="V9" t="n">
        <v>0.9</v>
      </c>
      <c r="W9" t="n">
        <v>13.69</v>
      </c>
      <c r="X9" t="n">
        <v>3.71</v>
      </c>
      <c r="Y9" t="n">
        <v>0.5</v>
      </c>
      <c r="Z9" t="n">
        <v>10</v>
      </c>
      <c r="AA9" t="n">
        <v>2594.992812631242</v>
      </c>
      <c r="AB9" t="n">
        <v>3550.583649245356</v>
      </c>
      <c r="AC9" t="n">
        <v>3211.720929036695</v>
      </c>
      <c r="AD9" t="n">
        <v>2594992.812631242</v>
      </c>
      <c r="AE9" t="n">
        <v>3550583.649245356</v>
      </c>
      <c r="AF9" t="n">
        <v>1.564675511081139e-06</v>
      </c>
      <c r="AG9" t="n">
        <v>22.50434027777778</v>
      </c>
      <c r="AH9" t="n">
        <v>3211720.929036695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0.9735</v>
      </c>
      <c r="E10" t="n">
        <v>102.72</v>
      </c>
      <c r="F10" t="n">
        <v>97.17</v>
      </c>
      <c r="G10" t="n">
        <v>66.25</v>
      </c>
      <c r="H10" t="n">
        <v>0.85</v>
      </c>
      <c r="I10" t="n">
        <v>88</v>
      </c>
      <c r="J10" t="n">
        <v>188.74</v>
      </c>
      <c r="K10" t="n">
        <v>52.44</v>
      </c>
      <c r="L10" t="n">
        <v>9</v>
      </c>
      <c r="M10" t="n">
        <v>86</v>
      </c>
      <c r="N10" t="n">
        <v>37.3</v>
      </c>
      <c r="O10" t="n">
        <v>23511.69</v>
      </c>
      <c r="P10" t="n">
        <v>1082.58</v>
      </c>
      <c r="Q10" t="n">
        <v>5192.64</v>
      </c>
      <c r="R10" t="n">
        <v>275.12</v>
      </c>
      <c r="S10" t="n">
        <v>162.12</v>
      </c>
      <c r="T10" t="n">
        <v>53005.59</v>
      </c>
      <c r="U10" t="n">
        <v>0.59</v>
      </c>
      <c r="V10" t="n">
        <v>0.9</v>
      </c>
      <c r="W10" t="n">
        <v>13.68</v>
      </c>
      <c r="X10" t="n">
        <v>3.18</v>
      </c>
      <c r="Y10" t="n">
        <v>0.5</v>
      </c>
      <c r="Z10" t="n">
        <v>10</v>
      </c>
      <c r="AA10" t="n">
        <v>2515.086801493155</v>
      </c>
      <c r="AB10" t="n">
        <v>3441.252719601804</v>
      </c>
      <c r="AC10" t="n">
        <v>3112.824389871404</v>
      </c>
      <c r="AD10" t="n">
        <v>2515086.801493155</v>
      </c>
      <c r="AE10" t="n">
        <v>3441252.719601804</v>
      </c>
      <c r="AF10" t="n">
        <v>1.57960345332105e-06</v>
      </c>
      <c r="AG10" t="n">
        <v>22.29166666666667</v>
      </c>
      <c r="AH10" t="n">
        <v>3112824.389871404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0.9815</v>
      </c>
      <c r="E11" t="n">
        <v>101.89</v>
      </c>
      <c r="F11" t="n">
        <v>96.76000000000001</v>
      </c>
      <c r="G11" t="n">
        <v>76.39</v>
      </c>
      <c r="H11" t="n">
        <v>0.93</v>
      </c>
      <c r="I11" t="n">
        <v>76</v>
      </c>
      <c r="J11" t="n">
        <v>190.26</v>
      </c>
      <c r="K11" t="n">
        <v>52.44</v>
      </c>
      <c r="L11" t="n">
        <v>10</v>
      </c>
      <c r="M11" t="n">
        <v>74</v>
      </c>
      <c r="N11" t="n">
        <v>37.82</v>
      </c>
      <c r="O11" t="n">
        <v>23699.85</v>
      </c>
      <c r="P11" t="n">
        <v>1047.65</v>
      </c>
      <c r="Q11" t="n">
        <v>5192.65</v>
      </c>
      <c r="R11" t="n">
        <v>261.94</v>
      </c>
      <c r="S11" t="n">
        <v>162.12</v>
      </c>
      <c r="T11" t="n">
        <v>46475.14</v>
      </c>
      <c r="U11" t="n">
        <v>0.62</v>
      </c>
      <c r="V11" t="n">
        <v>0.9</v>
      </c>
      <c r="W11" t="n">
        <v>13.65</v>
      </c>
      <c r="X11" t="n">
        <v>2.78</v>
      </c>
      <c r="Y11" t="n">
        <v>0.5</v>
      </c>
      <c r="Z11" t="n">
        <v>10</v>
      </c>
      <c r="AA11" t="n">
        <v>2446.318684857122</v>
      </c>
      <c r="AB11" t="n">
        <v>3347.161148585191</v>
      </c>
      <c r="AC11" t="n">
        <v>3027.712786334271</v>
      </c>
      <c r="AD11" t="n">
        <v>2446318.684857122</v>
      </c>
      <c r="AE11" t="n">
        <v>3347161.148585191</v>
      </c>
      <c r="AF11" t="n">
        <v>1.592584272660103e-06</v>
      </c>
      <c r="AG11" t="n">
        <v>22.11154513888889</v>
      </c>
      <c r="AH11" t="n">
        <v>3027712.786334271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0.9874000000000001</v>
      </c>
      <c r="E12" t="n">
        <v>101.27</v>
      </c>
      <c r="F12" t="n">
        <v>96.47</v>
      </c>
      <c r="G12" t="n">
        <v>86.39</v>
      </c>
      <c r="H12" t="n">
        <v>1.02</v>
      </c>
      <c r="I12" t="n">
        <v>67</v>
      </c>
      <c r="J12" t="n">
        <v>191.79</v>
      </c>
      <c r="K12" t="n">
        <v>52.44</v>
      </c>
      <c r="L12" t="n">
        <v>11</v>
      </c>
      <c r="M12" t="n">
        <v>61</v>
      </c>
      <c r="N12" t="n">
        <v>38.35</v>
      </c>
      <c r="O12" t="n">
        <v>23888.73</v>
      </c>
      <c r="P12" t="n">
        <v>1012.96</v>
      </c>
      <c r="Q12" t="n">
        <v>5192.64</v>
      </c>
      <c r="R12" t="n">
        <v>251.33</v>
      </c>
      <c r="S12" t="n">
        <v>162.12</v>
      </c>
      <c r="T12" t="n">
        <v>41213.48</v>
      </c>
      <c r="U12" t="n">
        <v>0.65</v>
      </c>
      <c r="V12" t="n">
        <v>0.91</v>
      </c>
      <c r="W12" t="n">
        <v>13.66</v>
      </c>
      <c r="X12" t="n">
        <v>2.49</v>
      </c>
      <c r="Y12" t="n">
        <v>0.5</v>
      </c>
      <c r="Z12" t="n">
        <v>10</v>
      </c>
      <c r="AA12" t="n">
        <v>2383.924182975064</v>
      </c>
      <c r="AB12" t="n">
        <v>3261.790238459002</v>
      </c>
      <c r="AC12" t="n">
        <v>2950.489556051704</v>
      </c>
      <c r="AD12" t="n">
        <v>2383924.182975064</v>
      </c>
      <c r="AE12" t="n">
        <v>3261790.238459003</v>
      </c>
      <c r="AF12" t="n">
        <v>1.602157626922655e-06</v>
      </c>
      <c r="AG12" t="n">
        <v>21.97699652777778</v>
      </c>
      <c r="AH12" t="n">
        <v>2950489.556051704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0.9917</v>
      </c>
      <c r="E13" t="n">
        <v>100.84</v>
      </c>
      <c r="F13" t="n">
        <v>96.25</v>
      </c>
      <c r="G13" t="n">
        <v>94.67</v>
      </c>
      <c r="H13" t="n">
        <v>1.1</v>
      </c>
      <c r="I13" t="n">
        <v>61</v>
      </c>
      <c r="J13" t="n">
        <v>193.33</v>
      </c>
      <c r="K13" t="n">
        <v>52.44</v>
      </c>
      <c r="L13" t="n">
        <v>12</v>
      </c>
      <c r="M13" t="n">
        <v>37</v>
      </c>
      <c r="N13" t="n">
        <v>38.89</v>
      </c>
      <c r="O13" t="n">
        <v>24078.33</v>
      </c>
      <c r="P13" t="n">
        <v>985.88</v>
      </c>
      <c r="Q13" t="n">
        <v>5192.66</v>
      </c>
      <c r="R13" t="n">
        <v>243.54</v>
      </c>
      <c r="S13" t="n">
        <v>162.12</v>
      </c>
      <c r="T13" t="n">
        <v>37350.56</v>
      </c>
      <c r="U13" t="n">
        <v>0.67</v>
      </c>
      <c r="V13" t="n">
        <v>0.91</v>
      </c>
      <c r="W13" t="n">
        <v>13.66</v>
      </c>
      <c r="X13" t="n">
        <v>2.26</v>
      </c>
      <c r="Y13" t="n">
        <v>0.5</v>
      </c>
      <c r="Z13" t="n">
        <v>10</v>
      </c>
      <c r="AA13" t="n">
        <v>2336.51833609705</v>
      </c>
      <c r="AB13" t="n">
        <v>3196.927467362141</v>
      </c>
      <c r="AC13" t="n">
        <v>2891.817196792859</v>
      </c>
      <c r="AD13" t="n">
        <v>2336518.33609705</v>
      </c>
      <c r="AE13" t="n">
        <v>3196927.467362141</v>
      </c>
      <c r="AF13" t="n">
        <v>1.609134817317396e-06</v>
      </c>
      <c r="AG13" t="n">
        <v>21.88368055555556</v>
      </c>
      <c r="AH13" t="n">
        <v>2891817.196792859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0.9929</v>
      </c>
      <c r="E14" t="n">
        <v>100.71</v>
      </c>
      <c r="F14" t="n">
        <v>96.19</v>
      </c>
      <c r="G14" t="n">
        <v>97.81999999999999</v>
      </c>
      <c r="H14" t="n">
        <v>1.18</v>
      </c>
      <c r="I14" t="n">
        <v>59</v>
      </c>
      <c r="J14" t="n">
        <v>194.88</v>
      </c>
      <c r="K14" t="n">
        <v>52.44</v>
      </c>
      <c r="L14" t="n">
        <v>13</v>
      </c>
      <c r="M14" t="n">
        <v>4</v>
      </c>
      <c r="N14" t="n">
        <v>39.43</v>
      </c>
      <c r="O14" t="n">
        <v>24268.67</v>
      </c>
      <c r="P14" t="n">
        <v>983.21</v>
      </c>
      <c r="Q14" t="n">
        <v>5192.68</v>
      </c>
      <c r="R14" t="n">
        <v>240.59</v>
      </c>
      <c r="S14" t="n">
        <v>162.12</v>
      </c>
      <c r="T14" t="n">
        <v>35884.53</v>
      </c>
      <c r="U14" t="n">
        <v>0.67</v>
      </c>
      <c r="V14" t="n">
        <v>0.91</v>
      </c>
      <c r="W14" t="n">
        <v>13.69</v>
      </c>
      <c r="X14" t="n">
        <v>2.21</v>
      </c>
      <c r="Y14" t="n">
        <v>0.5</v>
      </c>
      <c r="Z14" t="n">
        <v>10</v>
      </c>
      <c r="AA14" t="n">
        <v>2330.067775551039</v>
      </c>
      <c r="AB14" t="n">
        <v>3188.10152584444</v>
      </c>
      <c r="AC14" t="n">
        <v>2883.833590746321</v>
      </c>
      <c r="AD14" t="n">
        <v>2330067.775551039</v>
      </c>
      <c r="AE14" t="n">
        <v>3188101.52584444</v>
      </c>
      <c r="AF14" t="n">
        <v>1.611081940218254e-06</v>
      </c>
      <c r="AG14" t="n">
        <v>21.85546875</v>
      </c>
      <c r="AH14" t="n">
        <v>2883833.590746321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0.9928</v>
      </c>
      <c r="E15" t="n">
        <v>100.72</v>
      </c>
      <c r="F15" t="n">
        <v>96.20999999999999</v>
      </c>
      <c r="G15" t="n">
        <v>97.84</v>
      </c>
      <c r="H15" t="n">
        <v>1.27</v>
      </c>
      <c r="I15" t="n">
        <v>59</v>
      </c>
      <c r="J15" t="n">
        <v>196.42</v>
      </c>
      <c r="K15" t="n">
        <v>52.44</v>
      </c>
      <c r="L15" t="n">
        <v>14</v>
      </c>
      <c r="M15" t="n">
        <v>0</v>
      </c>
      <c r="N15" t="n">
        <v>39.98</v>
      </c>
      <c r="O15" t="n">
        <v>24459.75</v>
      </c>
      <c r="P15" t="n">
        <v>990.05</v>
      </c>
      <c r="Q15" t="n">
        <v>5192.63</v>
      </c>
      <c r="R15" t="n">
        <v>240.75</v>
      </c>
      <c r="S15" t="n">
        <v>162.12</v>
      </c>
      <c r="T15" t="n">
        <v>35962.75</v>
      </c>
      <c r="U15" t="n">
        <v>0.67</v>
      </c>
      <c r="V15" t="n">
        <v>0.91</v>
      </c>
      <c r="W15" t="n">
        <v>13.7</v>
      </c>
      <c r="X15" t="n">
        <v>2.22</v>
      </c>
      <c r="Y15" t="n">
        <v>0.5</v>
      </c>
      <c r="Z15" t="n">
        <v>10</v>
      </c>
      <c r="AA15" t="n">
        <v>2339.77145555896</v>
      </c>
      <c r="AB15" t="n">
        <v>3201.378528927426</v>
      </c>
      <c r="AC15" t="n">
        <v>2895.843455289457</v>
      </c>
      <c r="AD15" t="n">
        <v>2339771.455558959</v>
      </c>
      <c r="AE15" t="n">
        <v>3201378.528927426</v>
      </c>
      <c r="AF15" t="n">
        <v>1.610919679976517e-06</v>
      </c>
      <c r="AG15" t="n">
        <v>21.85763888888889</v>
      </c>
      <c r="AH15" t="n">
        <v>2895843.455289457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0.8245</v>
      </c>
      <c r="E2" t="n">
        <v>121.29</v>
      </c>
      <c r="F2" t="n">
        <v>113.86</v>
      </c>
      <c r="G2" t="n">
        <v>13.14</v>
      </c>
      <c r="H2" t="n">
        <v>0.64</v>
      </c>
      <c r="I2" t="n">
        <v>520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330.17</v>
      </c>
      <c r="Q2" t="n">
        <v>5193.68</v>
      </c>
      <c r="R2" t="n">
        <v>808.29</v>
      </c>
      <c r="S2" t="n">
        <v>162.12</v>
      </c>
      <c r="T2" t="n">
        <v>317427.03</v>
      </c>
      <c r="U2" t="n">
        <v>0.2</v>
      </c>
      <c r="V2" t="n">
        <v>0.77</v>
      </c>
      <c r="W2" t="n">
        <v>15.06</v>
      </c>
      <c r="X2" t="n">
        <v>19.87</v>
      </c>
      <c r="Y2" t="n">
        <v>0.5</v>
      </c>
      <c r="Z2" t="n">
        <v>10</v>
      </c>
      <c r="AA2" t="n">
        <v>1244.6981772444</v>
      </c>
      <c r="AB2" t="n">
        <v>1703.050958313859</v>
      </c>
      <c r="AC2" t="n">
        <v>1540.514165099416</v>
      </c>
      <c r="AD2" t="n">
        <v>1244698.1772444</v>
      </c>
      <c r="AE2" t="n">
        <v>1703050.958313859</v>
      </c>
      <c r="AF2" t="n">
        <v>2.154933158481006e-06</v>
      </c>
      <c r="AG2" t="n">
        <v>26.32161458333333</v>
      </c>
      <c r="AH2" t="n">
        <v>1540514.165099416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0.7019</v>
      </c>
      <c r="E2" t="n">
        <v>142.46</v>
      </c>
      <c r="F2" t="n">
        <v>124.3</v>
      </c>
      <c r="G2" t="n">
        <v>9.48</v>
      </c>
      <c r="H2" t="n">
        <v>0.18</v>
      </c>
      <c r="I2" t="n">
        <v>787</v>
      </c>
      <c r="J2" t="n">
        <v>98.70999999999999</v>
      </c>
      <c r="K2" t="n">
        <v>39.72</v>
      </c>
      <c r="L2" t="n">
        <v>1</v>
      </c>
      <c r="M2" t="n">
        <v>785</v>
      </c>
      <c r="N2" t="n">
        <v>12.99</v>
      </c>
      <c r="O2" t="n">
        <v>12407.75</v>
      </c>
      <c r="P2" t="n">
        <v>1086.08</v>
      </c>
      <c r="Q2" t="n">
        <v>5193.67</v>
      </c>
      <c r="R2" t="n">
        <v>1180.27</v>
      </c>
      <c r="S2" t="n">
        <v>162.12</v>
      </c>
      <c r="T2" t="n">
        <v>502083.02</v>
      </c>
      <c r="U2" t="n">
        <v>0.14</v>
      </c>
      <c r="V2" t="n">
        <v>0.7</v>
      </c>
      <c r="W2" t="n">
        <v>14.87</v>
      </c>
      <c r="X2" t="n">
        <v>30.3</v>
      </c>
      <c r="Y2" t="n">
        <v>0.5</v>
      </c>
      <c r="Z2" t="n">
        <v>10</v>
      </c>
      <c r="AA2" t="n">
        <v>3421.947474399944</v>
      </c>
      <c r="AB2" t="n">
        <v>4682.05950014222</v>
      </c>
      <c r="AC2" t="n">
        <v>4235.21031276025</v>
      </c>
      <c r="AD2" t="n">
        <v>3421947.474399944</v>
      </c>
      <c r="AE2" t="n">
        <v>4682059.500142219</v>
      </c>
      <c r="AF2" t="n">
        <v>1.351550620318894e-06</v>
      </c>
      <c r="AG2" t="n">
        <v>30.91579861111111</v>
      </c>
      <c r="AH2" t="n">
        <v>4235210.31276025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0.8741</v>
      </c>
      <c r="E3" t="n">
        <v>114.41</v>
      </c>
      <c r="F3" t="n">
        <v>105.9</v>
      </c>
      <c r="G3" t="n">
        <v>20.04</v>
      </c>
      <c r="H3" t="n">
        <v>0.35</v>
      </c>
      <c r="I3" t="n">
        <v>317</v>
      </c>
      <c r="J3" t="n">
        <v>99.95</v>
      </c>
      <c r="K3" t="n">
        <v>39.72</v>
      </c>
      <c r="L3" t="n">
        <v>2</v>
      </c>
      <c r="M3" t="n">
        <v>315</v>
      </c>
      <c r="N3" t="n">
        <v>13.24</v>
      </c>
      <c r="O3" t="n">
        <v>12561.45</v>
      </c>
      <c r="P3" t="n">
        <v>879.15</v>
      </c>
      <c r="Q3" t="n">
        <v>5192.92</v>
      </c>
      <c r="R3" t="n">
        <v>566.13</v>
      </c>
      <c r="S3" t="n">
        <v>162.12</v>
      </c>
      <c r="T3" t="n">
        <v>197365.31</v>
      </c>
      <c r="U3" t="n">
        <v>0.29</v>
      </c>
      <c r="V3" t="n">
        <v>0.83</v>
      </c>
      <c r="W3" t="n">
        <v>14.06</v>
      </c>
      <c r="X3" t="n">
        <v>11.91</v>
      </c>
      <c r="Y3" t="n">
        <v>0.5</v>
      </c>
      <c r="Z3" t="n">
        <v>10</v>
      </c>
      <c r="AA3" t="n">
        <v>2324.796905665736</v>
      </c>
      <c r="AB3" t="n">
        <v>3180.889689133</v>
      </c>
      <c r="AC3" t="n">
        <v>2877.310041608744</v>
      </c>
      <c r="AD3" t="n">
        <v>2324796.905665736</v>
      </c>
      <c r="AE3" t="n">
        <v>3180889.689133</v>
      </c>
      <c r="AF3" t="n">
        <v>1.68313206613584e-06</v>
      </c>
      <c r="AG3" t="n">
        <v>24.82855902777778</v>
      </c>
      <c r="AH3" t="n">
        <v>2877310.041608744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0.9351</v>
      </c>
      <c r="E4" t="n">
        <v>106.94</v>
      </c>
      <c r="F4" t="n">
        <v>101.04</v>
      </c>
      <c r="G4" t="n">
        <v>31.91</v>
      </c>
      <c r="H4" t="n">
        <v>0.52</v>
      </c>
      <c r="I4" t="n">
        <v>190</v>
      </c>
      <c r="J4" t="n">
        <v>101.2</v>
      </c>
      <c r="K4" t="n">
        <v>39.72</v>
      </c>
      <c r="L4" t="n">
        <v>3</v>
      </c>
      <c r="M4" t="n">
        <v>188</v>
      </c>
      <c r="N4" t="n">
        <v>13.49</v>
      </c>
      <c r="O4" t="n">
        <v>12715.54</v>
      </c>
      <c r="P4" t="n">
        <v>787.54</v>
      </c>
      <c r="Q4" t="n">
        <v>5192.74</v>
      </c>
      <c r="R4" t="n">
        <v>404.53</v>
      </c>
      <c r="S4" t="n">
        <v>162.12</v>
      </c>
      <c r="T4" t="n">
        <v>117198.08</v>
      </c>
      <c r="U4" t="n">
        <v>0.4</v>
      </c>
      <c r="V4" t="n">
        <v>0.87</v>
      </c>
      <c r="W4" t="n">
        <v>13.84</v>
      </c>
      <c r="X4" t="n">
        <v>7.06</v>
      </c>
      <c r="Y4" t="n">
        <v>0.5</v>
      </c>
      <c r="Z4" t="n">
        <v>10</v>
      </c>
      <c r="AA4" t="n">
        <v>2018.814645079814</v>
      </c>
      <c r="AB4" t="n">
        <v>2762.231261214533</v>
      </c>
      <c r="AC4" t="n">
        <v>2498.607786460141</v>
      </c>
      <c r="AD4" t="n">
        <v>2018814.645079813</v>
      </c>
      <c r="AE4" t="n">
        <v>2762231.261214533</v>
      </c>
      <c r="AF4" t="n">
        <v>1.800591231030344e-06</v>
      </c>
      <c r="AG4" t="n">
        <v>23.20746527777778</v>
      </c>
      <c r="AH4" t="n">
        <v>2498607.786460141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0.9666</v>
      </c>
      <c r="E5" t="n">
        <v>103.45</v>
      </c>
      <c r="F5" t="n">
        <v>98.79000000000001</v>
      </c>
      <c r="G5" t="n">
        <v>45.6</v>
      </c>
      <c r="H5" t="n">
        <v>0.6899999999999999</v>
      </c>
      <c r="I5" t="n">
        <v>130</v>
      </c>
      <c r="J5" t="n">
        <v>102.45</v>
      </c>
      <c r="K5" t="n">
        <v>39.72</v>
      </c>
      <c r="L5" t="n">
        <v>4</v>
      </c>
      <c r="M5" t="n">
        <v>110</v>
      </c>
      <c r="N5" t="n">
        <v>13.74</v>
      </c>
      <c r="O5" t="n">
        <v>12870.03</v>
      </c>
      <c r="P5" t="n">
        <v>715.6799999999999</v>
      </c>
      <c r="Q5" t="n">
        <v>5192.75</v>
      </c>
      <c r="R5" t="n">
        <v>328.37</v>
      </c>
      <c r="S5" t="n">
        <v>162.12</v>
      </c>
      <c r="T5" t="n">
        <v>79418.08</v>
      </c>
      <c r="U5" t="n">
        <v>0.49</v>
      </c>
      <c r="V5" t="n">
        <v>0.89</v>
      </c>
      <c r="W5" t="n">
        <v>13.77</v>
      </c>
      <c r="X5" t="n">
        <v>4.81</v>
      </c>
      <c r="Y5" t="n">
        <v>0.5</v>
      </c>
      <c r="Z5" t="n">
        <v>10</v>
      </c>
      <c r="AA5" t="n">
        <v>1841.981985352736</v>
      </c>
      <c r="AB5" t="n">
        <v>2520.281014869586</v>
      </c>
      <c r="AC5" t="n">
        <v>2279.748932047053</v>
      </c>
      <c r="AD5" t="n">
        <v>1841981.985352736</v>
      </c>
      <c r="AE5" t="n">
        <v>2520281.014869586</v>
      </c>
      <c r="AF5" t="n">
        <v>1.861246373557834e-06</v>
      </c>
      <c r="AG5" t="n">
        <v>22.45008680555556</v>
      </c>
      <c r="AH5" t="n">
        <v>2279748.932047053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0.9727</v>
      </c>
      <c r="E6" t="n">
        <v>102.8</v>
      </c>
      <c r="F6" t="n">
        <v>98.41</v>
      </c>
      <c r="G6" t="n">
        <v>50.47</v>
      </c>
      <c r="H6" t="n">
        <v>0.85</v>
      </c>
      <c r="I6" t="n">
        <v>117</v>
      </c>
      <c r="J6" t="n">
        <v>103.71</v>
      </c>
      <c r="K6" t="n">
        <v>39.72</v>
      </c>
      <c r="L6" t="n">
        <v>5</v>
      </c>
      <c r="M6" t="n">
        <v>1</v>
      </c>
      <c r="N6" t="n">
        <v>14</v>
      </c>
      <c r="O6" t="n">
        <v>13024.91</v>
      </c>
      <c r="P6" t="n">
        <v>698.63</v>
      </c>
      <c r="Q6" t="n">
        <v>5192.58</v>
      </c>
      <c r="R6" t="n">
        <v>311.86</v>
      </c>
      <c r="S6" t="n">
        <v>162.12</v>
      </c>
      <c r="T6" t="n">
        <v>71230.64999999999</v>
      </c>
      <c r="U6" t="n">
        <v>0.52</v>
      </c>
      <c r="V6" t="n">
        <v>0.89</v>
      </c>
      <c r="W6" t="n">
        <v>13.87</v>
      </c>
      <c r="X6" t="n">
        <v>4.43</v>
      </c>
      <c r="Y6" t="n">
        <v>0.5</v>
      </c>
      <c r="Z6" t="n">
        <v>10</v>
      </c>
      <c r="AA6" t="n">
        <v>1797.530229220908</v>
      </c>
      <c r="AB6" t="n">
        <v>2459.460161056946</v>
      </c>
      <c r="AC6" t="n">
        <v>2224.732735159686</v>
      </c>
      <c r="AD6" t="n">
        <v>1797530.229220909</v>
      </c>
      <c r="AE6" t="n">
        <v>2459460.161056946</v>
      </c>
      <c r="AF6" t="n">
        <v>1.872992290047284e-06</v>
      </c>
      <c r="AG6" t="n">
        <v>22.30902777777778</v>
      </c>
      <c r="AH6" t="n">
        <v>2224732.735159686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0.9727</v>
      </c>
      <c r="E7" t="n">
        <v>102.81</v>
      </c>
      <c r="F7" t="n">
        <v>98.42</v>
      </c>
      <c r="G7" t="n">
        <v>50.47</v>
      </c>
      <c r="H7" t="n">
        <v>1.01</v>
      </c>
      <c r="I7" t="n">
        <v>117</v>
      </c>
      <c r="J7" t="n">
        <v>104.97</v>
      </c>
      <c r="K7" t="n">
        <v>39.72</v>
      </c>
      <c r="L7" t="n">
        <v>6</v>
      </c>
      <c r="M7" t="n">
        <v>0</v>
      </c>
      <c r="N7" t="n">
        <v>14.25</v>
      </c>
      <c r="O7" t="n">
        <v>13180.19</v>
      </c>
      <c r="P7" t="n">
        <v>706.52</v>
      </c>
      <c r="Q7" t="n">
        <v>5192.59</v>
      </c>
      <c r="R7" t="n">
        <v>311.9</v>
      </c>
      <c r="S7" t="n">
        <v>162.12</v>
      </c>
      <c r="T7" t="n">
        <v>71248.19</v>
      </c>
      <c r="U7" t="n">
        <v>0.52</v>
      </c>
      <c r="V7" t="n">
        <v>0.89</v>
      </c>
      <c r="W7" t="n">
        <v>13.87</v>
      </c>
      <c r="X7" t="n">
        <v>4.43</v>
      </c>
      <c r="Y7" t="n">
        <v>0.5</v>
      </c>
      <c r="Z7" t="n">
        <v>10</v>
      </c>
      <c r="AA7" t="n">
        <v>1808.61638535969</v>
      </c>
      <c r="AB7" t="n">
        <v>2474.628728972716</v>
      </c>
      <c r="AC7" t="n">
        <v>2238.453636242795</v>
      </c>
      <c r="AD7" t="n">
        <v>1808616.38535969</v>
      </c>
      <c r="AE7" t="n">
        <v>2474628.728972716</v>
      </c>
      <c r="AF7" t="n">
        <v>1.872992290047284e-06</v>
      </c>
      <c r="AG7" t="n">
        <v>22.31119791666667</v>
      </c>
      <c r="AH7" t="n">
        <v>2238453.636242795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0.6247</v>
      </c>
      <c r="E2" t="n">
        <v>160.07</v>
      </c>
      <c r="F2" t="n">
        <v>132.57</v>
      </c>
      <c r="G2" t="n">
        <v>8.01</v>
      </c>
      <c r="H2" t="n">
        <v>0.14</v>
      </c>
      <c r="I2" t="n">
        <v>993</v>
      </c>
      <c r="J2" t="n">
        <v>124.63</v>
      </c>
      <c r="K2" t="n">
        <v>45</v>
      </c>
      <c r="L2" t="n">
        <v>1</v>
      </c>
      <c r="M2" t="n">
        <v>991</v>
      </c>
      <c r="N2" t="n">
        <v>18.64</v>
      </c>
      <c r="O2" t="n">
        <v>15605.44</v>
      </c>
      <c r="P2" t="n">
        <v>1367.9</v>
      </c>
      <c r="Q2" t="n">
        <v>5194.01</v>
      </c>
      <c r="R2" t="n">
        <v>1456.77</v>
      </c>
      <c r="S2" t="n">
        <v>162.12</v>
      </c>
      <c r="T2" t="n">
        <v>639304.41</v>
      </c>
      <c r="U2" t="n">
        <v>0.11</v>
      </c>
      <c r="V2" t="n">
        <v>0.66</v>
      </c>
      <c r="W2" t="n">
        <v>15.22</v>
      </c>
      <c r="X2" t="n">
        <v>38.56</v>
      </c>
      <c r="Y2" t="n">
        <v>0.5</v>
      </c>
      <c r="Z2" t="n">
        <v>10</v>
      </c>
      <c r="AA2" t="n">
        <v>4671.771660117525</v>
      </c>
      <c r="AB2" t="n">
        <v>6392.124089392716</v>
      </c>
      <c r="AC2" t="n">
        <v>5782.068737703339</v>
      </c>
      <c r="AD2" t="n">
        <v>4671771.660117526</v>
      </c>
      <c r="AE2" t="n">
        <v>6392124.089392716</v>
      </c>
      <c r="AF2" t="n">
        <v>1.122927909641429e-06</v>
      </c>
      <c r="AG2" t="n">
        <v>34.73741319444444</v>
      </c>
      <c r="AH2" t="n">
        <v>5782068.737703339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0.8268</v>
      </c>
      <c r="E3" t="n">
        <v>120.94</v>
      </c>
      <c r="F3" t="n">
        <v>108.79</v>
      </c>
      <c r="G3" t="n">
        <v>16.65</v>
      </c>
      <c r="H3" t="n">
        <v>0.28</v>
      </c>
      <c r="I3" t="n">
        <v>392</v>
      </c>
      <c r="J3" t="n">
        <v>125.95</v>
      </c>
      <c r="K3" t="n">
        <v>45</v>
      </c>
      <c r="L3" t="n">
        <v>2</v>
      </c>
      <c r="M3" t="n">
        <v>390</v>
      </c>
      <c r="N3" t="n">
        <v>18.95</v>
      </c>
      <c r="O3" t="n">
        <v>15767.7</v>
      </c>
      <c r="P3" t="n">
        <v>1087.2</v>
      </c>
      <c r="Q3" t="n">
        <v>5192.89</v>
      </c>
      <c r="R3" t="n">
        <v>661.7</v>
      </c>
      <c r="S3" t="n">
        <v>162.12</v>
      </c>
      <c r="T3" t="n">
        <v>244775.2</v>
      </c>
      <c r="U3" t="n">
        <v>0.25</v>
      </c>
      <c r="V3" t="n">
        <v>0.8</v>
      </c>
      <c r="W3" t="n">
        <v>14.21</v>
      </c>
      <c r="X3" t="n">
        <v>14.8</v>
      </c>
      <c r="Y3" t="n">
        <v>0.5</v>
      </c>
      <c r="Z3" t="n">
        <v>10</v>
      </c>
      <c r="AA3" t="n">
        <v>2908.830548015638</v>
      </c>
      <c r="AB3" t="n">
        <v>3979.990284342027</v>
      </c>
      <c r="AC3" t="n">
        <v>3600.145597555721</v>
      </c>
      <c r="AD3" t="n">
        <v>2908830.548015638</v>
      </c>
      <c r="AE3" t="n">
        <v>3979990.284342027</v>
      </c>
      <c r="AF3" t="n">
        <v>1.486212254988848e-06</v>
      </c>
      <c r="AG3" t="n">
        <v>26.24565972222222</v>
      </c>
      <c r="AH3" t="n">
        <v>3600145.597555721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0.8995</v>
      </c>
      <c r="E4" t="n">
        <v>111.18</v>
      </c>
      <c r="F4" t="n">
        <v>102.94</v>
      </c>
      <c r="G4" t="n">
        <v>25.84</v>
      </c>
      <c r="H4" t="n">
        <v>0.42</v>
      </c>
      <c r="I4" t="n">
        <v>239</v>
      </c>
      <c r="J4" t="n">
        <v>127.27</v>
      </c>
      <c r="K4" t="n">
        <v>45</v>
      </c>
      <c r="L4" t="n">
        <v>3</v>
      </c>
      <c r="M4" t="n">
        <v>237</v>
      </c>
      <c r="N4" t="n">
        <v>19.27</v>
      </c>
      <c r="O4" t="n">
        <v>15930.42</v>
      </c>
      <c r="P4" t="n">
        <v>992.78</v>
      </c>
      <c r="Q4" t="n">
        <v>5192.8</v>
      </c>
      <c r="R4" t="n">
        <v>467.75</v>
      </c>
      <c r="S4" t="n">
        <v>162.12</v>
      </c>
      <c r="T4" t="n">
        <v>148562.18</v>
      </c>
      <c r="U4" t="n">
        <v>0.35</v>
      </c>
      <c r="V4" t="n">
        <v>0.85</v>
      </c>
      <c r="W4" t="n">
        <v>13.92</v>
      </c>
      <c r="X4" t="n">
        <v>8.949999999999999</v>
      </c>
      <c r="Y4" t="n">
        <v>0.5</v>
      </c>
      <c r="Z4" t="n">
        <v>10</v>
      </c>
      <c r="AA4" t="n">
        <v>2497.345791126958</v>
      </c>
      <c r="AB4" t="n">
        <v>3416.978686540634</v>
      </c>
      <c r="AC4" t="n">
        <v>3090.867036456774</v>
      </c>
      <c r="AD4" t="n">
        <v>2497345.791126958</v>
      </c>
      <c r="AE4" t="n">
        <v>3416978.686540634</v>
      </c>
      <c r="AF4" t="n">
        <v>1.616893956655139e-06</v>
      </c>
      <c r="AG4" t="n">
        <v>24.12760416666667</v>
      </c>
      <c r="AH4" t="n">
        <v>3090867.036456774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0.9377</v>
      </c>
      <c r="E5" t="n">
        <v>106.64</v>
      </c>
      <c r="F5" t="n">
        <v>100.22</v>
      </c>
      <c r="G5" t="n">
        <v>35.79</v>
      </c>
      <c r="H5" t="n">
        <v>0.55</v>
      </c>
      <c r="I5" t="n">
        <v>168</v>
      </c>
      <c r="J5" t="n">
        <v>128.59</v>
      </c>
      <c r="K5" t="n">
        <v>45</v>
      </c>
      <c r="L5" t="n">
        <v>4</v>
      </c>
      <c r="M5" t="n">
        <v>166</v>
      </c>
      <c r="N5" t="n">
        <v>19.59</v>
      </c>
      <c r="O5" t="n">
        <v>16093.6</v>
      </c>
      <c r="P5" t="n">
        <v>927.6900000000001</v>
      </c>
      <c r="Q5" t="n">
        <v>5192.56</v>
      </c>
      <c r="R5" t="n">
        <v>376.34</v>
      </c>
      <c r="S5" t="n">
        <v>162.12</v>
      </c>
      <c r="T5" t="n">
        <v>103214.12</v>
      </c>
      <c r="U5" t="n">
        <v>0.43</v>
      </c>
      <c r="V5" t="n">
        <v>0.87</v>
      </c>
      <c r="W5" t="n">
        <v>13.82</v>
      </c>
      <c r="X5" t="n">
        <v>6.23</v>
      </c>
      <c r="Y5" t="n">
        <v>0.5</v>
      </c>
      <c r="Z5" t="n">
        <v>10</v>
      </c>
      <c r="AA5" t="n">
        <v>2290.030589779759</v>
      </c>
      <c r="AB5" t="n">
        <v>3133.320881956196</v>
      </c>
      <c r="AC5" t="n">
        <v>2834.281134625656</v>
      </c>
      <c r="AD5" t="n">
        <v>2290030.589779759</v>
      </c>
      <c r="AE5" t="n">
        <v>3133320.881956195</v>
      </c>
      <c r="AF5" t="n">
        <v>1.685560270322983e-06</v>
      </c>
      <c r="AG5" t="n">
        <v>23.14236111111111</v>
      </c>
      <c r="AH5" t="n">
        <v>2834281.134625656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0.9617</v>
      </c>
      <c r="E6" t="n">
        <v>103.98</v>
      </c>
      <c r="F6" t="n">
        <v>98.63</v>
      </c>
      <c r="G6" t="n">
        <v>46.97</v>
      </c>
      <c r="H6" t="n">
        <v>0.68</v>
      </c>
      <c r="I6" t="n">
        <v>126</v>
      </c>
      <c r="J6" t="n">
        <v>129.92</v>
      </c>
      <c r="K6" t="n">
        <v>45</v>
      </c>
      <c r="L6" t="n">
        <v>5</v>
      </c>
      <c r="M6" t="n">
        <v>124</v>
      </c>
      <c r="N6" t="n">
        <v>19.92</v>
      </c>
      <c r="O6" t="n">
        <v>16257.24</v>
      </c>
      <c r="P6" t="n">
        <v>871.5599999999999</v>
      </c>
      <c r="Q6" t="n">
        <v>5192.65</v>
      </c>
      <c r="R6" t="n">
        <v>323.28</v>
      </c>
      <c r="S6" t="n">
        <v>162.12</v>
      </c>
      <c r="T6" t="n">
        <v>76892.27</v>
      </c>
      <c r="U6" t="n">
        <v>0.5</v>
      </c>
      <c r="V6" t="n">
        <v>0.89</v>
      </c>
      <c r="W6" t="n">
        <v>13.75</v>
      </c>
      <c r="X6" t="n">
        <v>4.64</v>
      </c>
      <c r="Y6" t="n">
        <v>0.5</v>
      </c>
      <c r="Z6" t="n">
        <v>10</v>
      </c>
      <c r="AA6" t="n">
        <v>2143.429218317861</v>
      </c>
      <c r="AB6" t="n">
        <v>2932.734417925798</v>
      </c>
      <c r="AC6" t="n">
        <v>2652.838361197566</v>
      </c>
      <c r="AD6" t="n">
        <v>2143429.218317861</v>
      </c>
      <c r="AE6" t="n">
        <v>2932734.417925798</v>
      </c>
      <c r="AF6" t="n">
        <v>1.728701409800164e-06</v>
      </c>
      <c r="AG6" t="n">
        <v>22.56510416666667</v>
      </c>
      <c r="AH6" t="n">
        <v>2652838.361197567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0.9776</v>
      </c>
      <c r="E7" t="n">
        <v>102.29</v>
      </c>
      <c r="F7" t="n">
        <v>97.62</v>
      </c>
      <c r="G7" t="n">
        <v>59.17</v>
      </c>
      <c r="H7" t="n">
        <v>0.8100000000000001</v>
      </c>
      <c r="I7" t="n">
        <v>99</v>
      </c>
      <c r="J7" t="n">
        <v>131.25</v>
      </c>
      <c r="K7" t="n">
        <v>45</v>
      </c>
      <c r="L7" t="n">
        <v>6</v>
      </c>
      <c r="M7" t="n">
        <v>84</v>
      </c>
      <c r="N7" t="n">
        <v>20.25</v>
      </c>
      <c r="O7" t="n">
        <v>16421.36</v>
      </c>
      <c r="P7" t="n">
        <v>817.97</v>
      </c>
      <c r="Q7" t="n">
        <v>5192.58</v>
      </c>
      <c r="R7" t="n">
        <v>290.11</v>
      </c>
      <c r="S7" t="n">
        <v>162.12</v>
      </c>
      <c r="T7" t="n">
        <v>60443.07</v>
      </c>
      <c r="U7" t="n">
        <v>0.5600000000000001</v>
      </c>
      <c r="V7" t="n">
        <v>0.9</v>
      </c>
      <c r="W7" t="n">
        <v>13.7</v>
      </c>
      <c r="X7" t="n">
        <v>3.64</v>
      </c>
      <c r="Y7" t="n">
        <v>0.5</v>
      </c>
      <c r="Z7" t="n">
        <v>10</v>
      </c>
      <c r="AA7" t="n">
        <v>2024.14550386086</v>
      </c>
      <c r="AB7" t="n">
        <v>2769.525177379652</v>
      </c>
      <c r="AC7" t="n">
        <v>2505.205581503537</v>
      </c>
      <c r="AD7" t="n">
        <v>2024145.50386086</v>
      </c>
      <c r="AE7" t="n">
        <v>2769525.177379652</v>
      </c>
      <c r="AF7" t="n">
        <v>1.757282414703795e-06</v>
      </c>
      <c r="AG7" t="n">
        <v>22.19835069444444</v>
      </c>
      <c r="AH7" t="n">
        <v>2505205.581503537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0.9833</v>
      </c>
      <c r="E8" t="n">
        <v>101.7</v>
      </c>
      <c r="F8" t="n">
        <v>97.31</v>
      </c>
      <c r="G8" t="n">
        <v>66.34999999999999</v>
      </c>
      <c r="H8" t="n">
        <v>0.93</v>
      </c>
      <c r="I8" t="n">
        <v>88</v>
      </c>
      <c r="J8" t="n">
        <v>132.58</v>
      </c>
      <c r="K8" t="n">
        <v>45</v>
      </c>
      <c r="L8" t="n">
        <v>7</v>
      </c>
      <c r="M8" t="n">
        <v>12</v>
      </c>
      <c r="N8" t="n">
        <v>20.59</v>
      </c>
      <c r="O8" t="n">
        <v>16585.95</v>
      </c>
      <c r="P8" t="n">
        <v>795.58</v>
      </c>
      <c r="Q8" t="n">
        <v>5192.67</v>
      </c>
      <c r="R8" t="n">
        <v>276.67</v>
      </c>
      <c r="S8" t="n">
        <v>162.12</v>
      </c>
      <c r="T8" t="n">
        <v>53778.86</v>
      </c>
      <c r="U8" t="n">
        <v>0.59</v>
      </c>
      <c r="V8" t="n">
        <v>0.9</v>
      </c>
      <c r="W8" t="n">
        <v>13.78</v>
      </c>
      <c r="X8" t="n">
        <v>3.33</v>
      </c>
      <c r="Y8" t="n">
        <v>0.5</v>
      </c>
      <c r="Z8" t="n">
        <v>10</v>
      </c>
      <c r="AA8" t="n">
        <v>1981.623652096574</v>
      </c>
      <c r="AB8" t="n">
        <v>2711.344903864053</v>
      </c>
      <c r="AC8" t="n">
        <v>2452.57795163574</v>
      </c>
      <c r="AD8" t="n">
        <v>1981623.652096574</v>
      </c>
      <c r="AE8" t="n">
        <v>2711344.903864053</v>
      </c>
      <c r="AF8" t="n">
        <v>1.767528435329625e-06</v>
      </c>
      <c r="AG8" t="n">
        <v>22.0703125</v>
      </c>
      <c r="AH8" t="n">
        <v>2452577.95163574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0.9834000000000001</v>
      </c>
      <c r="E9" t="n">
        <v>101.68</v>
      </c>
      <c r="F9" t="n">
        <v>97.3</v>
      </c>
      <c r="G9" t="n">
        <v>66.34</v>
      </c>
      <c r="H9" t="n">
        <v>1.06</v>
      </c>
      <c r="I9" t="n">
        <v>88</v>
      </c>
      <c r="J9" t="n">
        <v>133.92</v>
      </c>
      <c r="K9" t="n">
        <v>45</v>
      </c>
      <c r="L9" t="n">
        <v>8</v>
      </c>
      <c r="M9" t="n">
        <v>0</v>
      </c>
      <c r="N9" t="n">
        <v>20.93</v>
      </c>
      <c r="O9" t="n">
        <v>16751.02</v>
      </c>
      <c r="P9" t="n">
        <v>802.7</v>
      </c>
      <c r="Q9" t="n">
        <v>5192.76</v>
      </c>
      <c r="R9" t="n">
        <v>276.07</v>
      </c>
      <c r="S9" t="n">
        <v>162.12</v>
      </c>
      <c r="T9" t="n">
        <v>53479.4</v>
      </c>
      <c r="U9" t="n">
        <v>0.59</v>
      </c>
      <c r="V9" t="n">
        <v>0.9</v>
      </c>
      <c r="W9" t="n">
        <v>13.78</v>
      </c>
      <c r="X9" t="n">
        <v>3.32</v>
      </c>
      <c r="Y9" t="n">
        <v>0.5</v>
      </c>
      <c r="Z9" t="n">
        <v>10</v>
      </c>
      <c r="AA9" t="n">
        <v>1991.250034773584</v>
      </c>
      <c r="AB9" t="n">
        <v>2724.516145328768</v>
      </c>
      <c r="AC9" t="n">
        <v>2464.492148301016</v>
      </c>
      <c r="AD9" t="n">
        <v>1991250.034773584</v>
      </c>
      <c r="AE9" t="n">
        <v>2724516.145328768</v>
      </c>
      <c r="AF9" t="n">
        <v>1.767708190077447e-06</v>
      </c>
      <c r="AG9" t="n">
        <v>22.06597222222222</v>
      </c>
      <c r="AH9" t="n">
        <v>2464492.148301016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2024-09-25T21:32:00Z</dcterms:created>
  <dcterms:modified xmlns:dcterms="http://purl.org/dc/terms/" xmlns:xsi="http://www.w3.org/2001/XMLSchema-instance" xsi:type="dcterms:W3CDTF">2024-09-25T21:32:00Z</dcterms:modified>
</cp:coreProperties>
</file>