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xVal>
          <yVal>
            <numRef>
              <f>gráficos!$B$7:$B$275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  <c r="AA2" t="n">
        <v>231.0267989053364</v>
      </c>
      <c r="AB2" t="n">
        <v>316.1010584451734</v>
      </c>
      <c r="AC2" t="n">
        <v>285.9328170778817</v>
      </c>
      <c r="AD2" t="n">
        <v>231026.7989053364</v>
      </c>
      <c r="AE2" t="n">
        <v>316101.0584451734</v>
      </c>
      <c r="AF2" t="n">
        <v>4.597995024491357e-06</v>
      </c>
      <c r="AG2" t="n">
        <v>7.449845679012346</v>
      </c>
      <c r="AH2" t="n">
        <v>285932.8170778817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  <c r="AA3" t="n">
        <v>188.8701165752367</v>
      </c>
      <c r="AB3" t="n">
        <v>258.4204258595952</v>
      </c>
      <c r="AC3" t="n">
        <v>233.7571431109765</v>
      </c>
      <c r="AD3" t="n">
        <v>188870.1165752367</v>
      </c>
      <c r="AE3" t="n">
        <v>258420.4258595952</v>
      </c>
      <c r="AF3" t="n">
        <v>5.223840141654399e-06</v>
      </c>
      <c r="AG3" t="n">
        <v>6.558641975308642</v>
      </c>
      <c r="AH3" t="n">
        <v>233757.1431109765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177.4569957733499</v>
      </c>
      <c r="AB4" t="n">
        <v>242.8044904671079</v>
      </c>
      <c r="AC4" t="n">
        <v>219.6315706752401</v>
      </c>
      <c r="AD4" t="n">
        <v>177456.9957733499</v>
      </c>
      <c r="AE4" t="n">
        <v>242804.4904671079</v>
      </c>
      <c r="AF4" t="n">
        <v>5.656755561045374e-06</v>
      </c>
      <c r="AG4" t="n">
        <v>6.057098765432098</v>
      </c>
      <c r="AH4" t="n">
        <v>219631.5706752401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  <c r="AA5" t="n">
        <v>159.993797068827</v>
      </c>
      <c r="AB5" t="n">
        <v>218.9105715776383</v>
      </c>
      <c r="AC5" t="n">
        <v>198.0180538692482</v>
      </c>
      <c r="AD5" t="n">
        <v>159993.797068827</v>
      </c>
      <c r="AE5" t="n">
        <v>218910.5715776383</v>
      </c>
      <c r="AF5" t="n">
        <v>5.96705896358259e-06</v>
      </c>
      <c r="AG5" t="n">
        <v>5.740740740740741</v>
      </c>
      <c r="AH5" t="n">
        <v>198018.0538692482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154.4214612762398</v>
      </c>
      <c r="AB6" t="n">
        <v>211.2862559121193</v>
      </c>
      <c r="AC6" t="n">
        <v>191.1213921900496</v>
      </c>
      <c r="AD6" t="n">
        <v>154421.4612762398</v>
      </c>
      <c r="AE6" t="n">
        <v>211286.2559121193</v>
      </c>
      <c r="AF6" t="n">
        <v>6.230395127223614e-06</v>
      </c>
      <c r="AG6" t="n">
        <v>5.497685185185186</v>
      </c>
      <c r="AH6" t="n">
        <v>191121.3921900496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  <c r="AA7" t="n">
        <v>150.0935482409791</v>
      </c>
      <c r="AB7" t="n">
        <v>205.3646143632309</v>
      </c>
      <c r="AC7" t="n">
        <v>185.7649037995091</v>
      </c>
      <c r="AD7" t="n">
        <v>150093.5482409791</v>
      </c>
      <c r="AE7" t="n">
        <v>205364.6143632309</v>
      </c>
      <c r="AF7" t="n">
        <v>6.451114514550514e-06</v>
      </c>
      <c r="AG7" t="n">
        <v>5.308641975308642</v>
      </c>
      <c r="AH7" t="n">
        <v>185764.9037995091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  <c r="AA8" t="n">
        <v>136.5527083907457</v>
      </c>
      <c r="AB8" t="n">
        <v>186.8374399004576</v>
      </c>
      <c r="AC8" t="n">
        <v>169.0059368644044</v>
      </c>
      <c r="AD8" t="n">
        <v>136552.7083907457</v>
      </c>
      <c r="AE8" t="n">
        <v>186837.4399004576</v>
      </c>
      <c r="AF8" t="n">
        <v>6.617231157224943e-06</v>
      </c>
      <c r="AG8" t="n">
        <v>5.177469135802469</v>
      </c>
      <c r="AH8" t="n">
        <v>169005.9368644044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  <c r="AA9" t="n">
        <v>132.4898527570863</v>
      </c>
      <c r="AB9" t="n">
        <v>181.2784615819472</v>
      </c>
      <c r="AC9" t="n">
        <v>163.9774996345357</v>
      </c>
      <c r="AD9" t="n">
        <v>132489.8527570863</v>
      </c>
      <c r="AE9" t="n">
        <v>181278.4615819472</v>
      </c>
      <c r="AF9" t="n">
        <v>6.835198211081557e-06</v>
      </c>
      <c r="AG9" t="n">
        <v>5.011574074074074</v>
      </c>
      <c r="AH9" t="n">
        <v>163977.4996345358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  <c r="AA10" t="n">
        <v>133.3792459672875</v>
      </c>
      <c r="AB10" t="n">
        <v>182.4953686094031</v>
      </c>
      <c r="AC10" t="n">
        <v>165.0782667632314</v>
      </c>
      <c r="AD10" t="n">
        <v>133379.2459672875</v>
      </c>
      <c r="AE10" t="n">
        <v>182495.3686094031</v>
      </c>
      <c r="AF10" t="n">
        <v>6.760530067581184e-06</v>
      </c>
      <c r="AG10" t="n">
        <v>5.065586419753086</v>
      </c>
      <c r="AH10" t="n">
        <v>165078.2667632314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  <c r="AA11" t="n">
        <v>129.5270325140262</v>
      </c>
      <c r="AB11" t="n">
        <v>177.2246002149903</v>
      </c>
      <c r="AC11" t="n">
        <v>160.3105331068098</v>
      </c>
      <c r="AD11" t="n">
        <v>129527.0325140262</v>
      </c>
      <c r="AE11" t="n">
        <v>177224.6002149903</v>
      </c>
      <c r="AF11" t="n">
        <v>6.945824259596969e-06</v>
      </c>
      <c r="AG11" t="n">
        <v>4.930555555555555</v>
      </c>
      <c r="AH11" t="n">
        <v>160310.5331068098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  <c r="AA12" t="n">
        <v>129.5281170347791</v>
      </c>
      <c r="AB12" t="n">
        <v>177.2260841041302</v>
      </c>
      <c r="AC12" t="n">
        <v>160.3118753756528</v>
      </c>
      <c r="AD12" t="n">
        <v>129528.1170347791</v>
      </c>
      <c r="AE12" t="n">
        <v>177226.0841041302</v>
      </c>
      <c r="AF12" t="n">
        <v>6.936945764531528e-06</v>
      </c>
      <c r="AG12" t="n">
        <v>4.938271604938272</v>
      </c>
      <c r="AH12" t="n">
        <v>160311.8753756528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3.5731</v>
      </c>
      <c r="E2" t="n">
        <v>27.99</v>
      </c>
      <c r="F2" t="n">
        <v>14.49</v>
      </c>
      <c r="G2" t="n">
        <v>4.6</v>
      </c>
      <c r="H2" t="n">
        <v>0.06</v>
      </c>
      <c r="I2" t="n">
        <v>189</v>
      </c>
      <c r="J2" t="n">
        <v>296.65</v>
      </c>
      <c r="K2" t="n">
        <v>61.82</v>
      </c>
      <c r="L2" t="n">
        <v>1</v>
      </c>
      <c r="M2" t="n">
        <v>187</v>
      </c>
      <c r="N2" t="n">
        <v>83.83</v>
      </c>
      <c r="O2" t="n">
        <v>36821.52</v>
      </c>
      <c r="P2" t="n">
        <v>258.26</v>
      </c>
      <c r="Q2" t="n">
        <v>2117.38</v>
      </c>
      <c r="R2" t="n">
        <v>219.67</v>
      </c>
      <c r="S2" t="n">
        <v>30.45</v>
      </c>
      <c r="T2" t="n">
        <v>93892.98</v>
      </c>
      <c r="U2" t="n">
        <v>0.14</v>
      </c>
      <c r="V2" t="n">
        <v>0.6</v>
      </c>
      <c r="W2" t="n">
        <v>0.38</v>
      </c>
      <c r="X2" t="n">
        <v>5.76</v>
      </c>
      <c r="Y2" t="n">
        <v>1</v>
      </c>
      <c r="Z2" t="n">
        <v>10</v>
      </c>
      <c r="AA2" t="n">
        <v>423.2393917505794</v>
      </c>
      <c r="AB2" t="n">
        <v>579.0948077973038</v>
      </c>
      <c r="AC2" t="n">
        <v>523.8268121057957</v>
      </c>
      <c r="AD2" t="n">
        <v>423239.3917505794</v>
      </c>
      <c r="AE2" t="n">
        <v>579094.8077973038</v>
      </c>
      <c r="AF2" t="n">
        <v>2.841775366691543e-06</v>
      </c>
      <c r="AG2" t="n">
        <v>10.79861111111111</v>
      </c>
      <c r="AH2" t="n">
        <v>523826.8121057957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4.386</v>
      </c>
      <c r="E3" t="n">
        <v>22.8</v>
      </c>
      <c r="F3" t="n">
        <v>12.58</v>
      </c>
      <c r="G3" t="n">
        <v>5.81</v>
      </c>
      <c r="H3" t="n">
        <v>0.07000000000000001</v>
      </c>
      <c r="I3" t="n">
        <v>130</v>
      </c>
      <c r="J3" t="n">
        <v>297.17</v>
      </c>
      <c r="K3" t="n">
        <v>61.82</v>
      </c>
      <c r="L3" t="n">
        <v>1.25</v>
      </c>
      <c r="M3" t="n">
        <v>128</v>
      </c>
      <c r="N3" t="n">
        <v>84.09999999999999</v>
      </c>
      <c r="O3" t="n">
        <v>36885.7</v>
      </c>
      <c r="P3" t="n">
        <v>222.06</v>
      </c>
      <c r="Q3" t="n">
        <v>2116.46</v>
      </c>
      <c r="R3" t="n">
        <v>157.23</v>
      </c>
      <c r="S3" t="n">
        <v>30.45</v>
      </c>
      <c r="T3" t="n">
        <v>62968.42</v>
      </c>
      <c r="U3" t="n">
        <v>0.19</v>
      </c>
      <c r="V3" t="n">
        <v>0.6899999999999999</v>
      </c>
      <c r="W3" t="n">
        <v>0.28</v>
      </c>
      <c r="X3" t="n">
        <v>3.86</v>
      </c>
      <c r="Y3" t="n">
        <v>1</v>
      </c>
      <c r="Z3" t="n">
        <v>10</v>
      </c>
      <c r="AA3" t="n">
        <v>320.5679274890353</v>
      </c>
      <c r="AB3" t="n">
        <v>438.6151808493353</v>
      </c>
      <c r="AC3" t="n">
        <v>396.7543635893466</v>
      </c>
      <c r="AD3" t="n">
        <v>320567.9274890353</v>
      </c>
      <c r="AE3" t="n">
        <v>438615.1808493353</v>
      </c>
      <c r="AF3" t="n">
        <v>3.488294970280458e-06</v>
      </c>
      <c r="AG3" t="n">
        <v>8.796296296296298</v>
      </c>
      <c r="AH3" t="n">
        <v>396754.3635893466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4.9701</v>
      </c>
      <c r="E4" t="n">
        <v>20.12</v>
      </c>
      <c r="F4" t="n">
        <v>11.62</v>
      </c>
      <c r="G4" t="n">
        <v>7.04</v>
      </c>
      <c r="H4" t="n">
        <v>0.09</v>
      </c>
      <c r="I4" t="n">
        <v>99</v>
      </c>
      <c r="J4" t="n">
        <v>297.7</v>
      </c>
      <c r="K4" t="n">
        <v>61.82</v>
      </c>
      <c r="L4" t="n">
        <v>1.5</v>
      </c>
      <c r="M4" t="n">
        <v>97</v>
      </c>
      <c r="N4" t="n">
        <v>84.37</v>
      </c>
      <c r="O4" t="n">
        <v>36949.99</v>
      </c>
      <c r="P4" t="n">
        <v>203.26</v>
      </c>
      <c r="Q4" t="n">
        <v>2116.33</v>
      </c>
      <c r="R4" t="n">
        <v>125.43</v>
      </c>
      <c r="S4" t="n">
        <v>30.45</v>
      </c>
      <c r="T4" t="n">
        <v>47224.49</v>
      </c>
      <c r="U4" t="n">
        <v>0.24</v>
      </c>
      <c r="V4" t="n">
        <v>0.74</v>
      </c>
      <c r="W4" t="n">
        <v>0.24</v>
      </c>
      <c r="X4" t="n">
        <v>2.9</v>
      </c>
      <c r="Y4" t="n">
        <v>1</v>
      </c>
      <c r="Z4" t="n">
        <v>10</v>
      </c>
      <c r="AA4" t="n">
        <v>267.3181276969097</v>
      </c>
      <c r="AB4" t="n">
        <v>365.7564555583815</v>
      </c>
      <c r="AC4" t="n">
        <v>330.8491727822983</v>
      </c>
      <c r="AD4" t="n">
        <v>267318.1276969097</v>
      </c>
      <c r="AE4" t="n">
        <v>365756.4555583815</v>
      </c>
      <c r="AF4" t="n">
        <v>3.952844238894415e-06</v>
      </c>
      <c r="AG4" t="n">
        <v>7.762345679012346</v>
      </c>
      <c r="AH4" t="n">
        <v>330849.1727822983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5.4061</v>
      </c>
      <c r="E5" t="n">
        <v>18.5</v>
      </c>
      <c r="F5" t="n">
        <v>11.06</v>
      </c>
      <c r="G5" t="n">
        <v>8.289999999999999</v>
      </c>
      <c r="H5" t="n">
        <v>0.1</v>
      </c>
      <c r="I5" t="n">
        <v>80</v>
      </c>
      <c r="J5" t="n">
        <v>298.22</v>
      </c>
      <c r="K5" t="n">
        <v>61.82</v>
      </c>
      <c r="L5" t="n">
        <v>1.75</v>
      </c>
      <c r="M5" t="n">
        <v>78</v>
      </c>
      <c r="N5" t="n">
        <v>84.65000000000001</v>
      </c>
      <c r="O5" t="n">
        <v>37014.39</v>
      </c>
      <c r="P5" t="n">
        <v>191.49</v>
      </c>
      <c r="Q5" t="n">
        <v>2116.26</v>
      </c>
      <c r="R5" t="n">
        <v>107.01</v>
      </c>
      <c r="S5" t="n">
        <v>30.45</v>
      </c>
      <c r="T5" t="n">
        <v>38110.52</v>
      </c>
      <c r="U5" t="n">
        <v>0.28</v>
      </c>
      <c r="V5" t="n">
        <v>0.78</v>
      </c>
      <c r="W5" t="n">
        <v>0.21</v>
      </c>
      <c r="X5" t="n">
        <v>2.33</v>
      </c>
      <c r="Y5" t="n">
        <v>1</v>
      </c>
      <c r="Z5" t="n">
        <v>10</v>
      </c>
      <c r="AA5" t="n">
        <v>238.8355126687539</v>
      </c>
      <c r="AB5" t="n">
        <v>326.7852851124139</v>
      </c>
      <c r="AC5" t="n">
        <v>295.5973561474104</v>
      </c>
      <c r="AD5" t="n">
        <v>238835.5126687539</v>
      </c>
      <c r="AE5" t="n">
        <v>326785.2851124139</v>
      </c>
      <c r="AF5" t="n">
        <v>4.299605891206837e-06</v>
      </c>
      <c r="AG5" t="n">
        <v>7.137345679012346</v>
      </c>
      <c r="AH5" t="n">
        <v>295597.3561474105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5.7591</v>
      </c>
      <c r="E6" t="n">
        <v>17.36</v>
      </c>
      <c r="F6" t="n">
        <v>10.64</v>
      </c>
      <c r="G6" t="n">
        <v>9.529999999999999</v>
      </c>
      <c r="H6" t="n">
        <v>0.12</v>
      </c>
      <c r="I6" t="n">
        <v>67</v>
      </c>
      <c r="J6" t="n">
        <v>298.74</v>
      </c>
      <c r="K6" t="n">
        <v>61.82</v>
      </c>
      <c r="L6" t="n">
        <v>2</v>
      </c>
      <c r="M6" t="n">
        <v>65</v>
      </c>
      <c r="N6" t="n">
        <v>84.92</v>
      </c>
      <c r="O6" t="n">
        <v>37078.91</v>
      </c>
      <c r="P6" t="n">
        <v>182.62</v>
      </c>
      <c r="Q6" t="n">
        <v>2116.54</v>
      </c>
      <c r="R6" t="n">
        <v>93.39</v>
      </c>
      <c r="S6" t="n">
        <v>30.45</v>
      </c>
      <c r="T6" t="n">
        <v>31362.56</v>
      </c>
      <c r="U6" t="n">
        <v>0.33</v>
      </c>
      <c r="V6" t="n">
        <v>0.8100000000000001</v>
      </c>
      <c r="W6" t="n">
        <v>0.19</v>
      </c>
      <c r="X6" t="n">
        <v>1.92</v>
      </c>
      <c r="Y6" t="n">
        <v>1</v>
      </c>
      <c r="Z6" t="n">
        <v>10</v>
      </c>
      <c r="AA6" t="n">
        <v>226.8670343347192</v>
      </c>
      <c r="AB6" t="n">
        <v>310.409485043797</v>
      </c>
      <c r="AC6" t="n">
        <v>280.7844394537574</v>
      </c>
      <c r="AD6" t="n">
        <v>226867.0343347192</v>
      </c>
      <c r="AE6" t="n">
        <v>310409.485043797</v>
      </c>
      <c r="AF6" t="n">
        <v>4.580355577597397e-06</v>
      </c>
      <c r="AG6" t="n">
        <v>6.697530864197531</v>
      </c>
      <c r="AH6" t="n">
        <v>280784.4394537574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6.0283</v>
      </c>
      <c r="E7" t="n">
        <v>16.59</v>
      </c>
      <c r="F7" t="n">
        <v>10.37</v>
      </c>
      <c r="G7" t="n">
        <v>10.73</v>
      </c>
      <c r="H7" t="n">
        <v>0.13</v>
      </c>
      <c r="I7" t="n">
        <v>58</v>
      </c>
      <c r="J7" t="n">
        <v>299.26</v>
      </c>
      <c r="K7" t="n">
        <v>61.82</v>
      </c>
      <c r="L7" t="n">
        <v>2.25</v>
      </c>
      <c r="M7" t="n">
        <v>56</v>
      </c>
      <c r="N7" t="n">
        <v>85.19</v>
      </c>
      <c r="O7" t="n">
        <v>37143.54</v>
      </c>
      <c r="P7" t="n">
        <v>176.18</v>
      </c>
      <c r="Q7" t="n">
        <v>2116.2</v>
      </c>
      <c r="R7" t="n">
        <v>84.51000000000001</v>
      </c>
      <c r="S7" t="n">
        <v>30.45</v>
      </c>
      <c r="T7" t="n">
        <v>26969.05</v>
      </c>
      <c r="U7" t="n">
        <v>0.36</v>
      </c>
      <c r="V7" t="n">
        <v>0.84</v>
      </c>
      <c r="W7" t="n">
        <v>0.17</v>
      </c>
      <c r="X7" t="n">
        <v>1.65</v>
      </c>
      <c r="Y7" t="n">
        <v>1</v>
      </c>
      <c r="Z7" t="n">
        <v>10</v>
      </c>
      <c r="AA7" t="n">
        <v>207.9642896523825</v>
      </c>
      <c r="AB7" t="n">
        <v>284.5459158391973</v>
      </c>
      <c r="AC7" t="n">
        <v>257.3892529942891</v>
      </c>
      <c r="AD7" t="n">
        <v>207964.2896523825</v>
      </c>
      <c r="AE7" t="n">
        <v>284545.9158391973</v>
      </c>
      <c r="AF7" t="n">
        <v>4.7944570381536e-06</v>
      </c>
      <c r="AG7" t="n">
        <v>6.400462962962963</v>
      </c>
      <c r="AH7" t="n">
        <v>257389.2529942891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6.2978</v>
      </c>
      <c r="E8" t="n">
        <v>15.88</v>
      </c>
      <c r="F8" t="n">
        <v>10.1</v>
      </c>
      <c r="G8" t="n">
        <v>12.12</v>
      </c>
      <c r="H8" t="n">
        <v>0.15</v>
      </c>
      <c r="I8" t="n">
        <v>50</v>
      </c>
      <c r="J8" t="n">
        <v>299.79</v>
      </c>
      <c r="K8" t="n">
        <v>61.82</v>
      </c>
      <c r="L8" t="n">
        <v>2.5</v>
      </c>
      <c r="M8" t="n">
        <v>48</v>
      </c>
      <c r="N8" t="n">
        <v>85.47</v>
      </c>
      <c r="O8" t="n">
        <v>37208.42</v>
      </c>
      <c r="P8" t="n">
        <v>169.88</v>
      </c>
      <c r="Q8" t="n">
        <v>2116.29</v>
      </c>
      <c r="R8" t="n">
        <v>75.73</v>
      </c>
      <c r="S8" t="n">
        <v>30.45</v>
      </c>
      <c r="T8" t="n">
        <v>22620.3</v>
      </c>
      <c r="U8" t="n">
        <v>0.4</v>
      </c>
      <c r="V8" t="n">
        <v>0.86</v>
      </c>
      <c r="W8" t="n">
        <v>0.16</v>
      </c>
      <c r="X8" t="n">
        <v>1.38</v>
      </c>
      <c r="Y8" t="n">
        <v>1</v>
      </c>
      <c r="Z8" t="n">
        <v>10</v>
      </c>
      <c r="AA8" t="n">
        <v>200.8627038854902</v>
      </c>
      <c r="AB8" t="n">
        <v>274.8292128930876</v>
      </c>
      <c r="AC8" t="n">
        <v>248.5998985398748</v>
      </c>
      <c r="AD8" t="n">
        <v>200862.7038854902</v>
      </c>
      <c r="AE8" t="n">
        <v>274829.2128930876</v>
      </c>
      <c r="AF8" t="n">
        <v>5.008797096176987e-06</v>
      </c>
      <c r="AG8" t="n">
        <v>6.126543209876544</v>
      </c>
      <c r="AH8" t="n">
        <v>248599.8985398748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6.4601</v>
      </c>
      <c r="E9" t="n">
        <v>15.48</v>
      </c>
      <c r="F9" t="n">
        <v>9.98</v>
      </c>
      <c r="G9" t="n">
        <v>13.31</v>
      </c>
      <c r="H9" t="n">
        <v>0.16</v>
      </c>
      <c r="I9" t="n">
        <v>45</v>
      </c>
      <c r="J9" t="n">
        <v>300.32</v>
      </c>
      <c r="K9" t="n">
        <v>61.82</v>
      </c>
      <c r="L9" t="n">
        <v>2.75</v>
      </c>
      <c r="M9" t="n">
        <v>43</v>
      </c>
      <c r="N9" t="n">
        <v>85.73999999999999</v>
      </c>
      <c r="O9" t="n">
        <v>37273.29</v>
      </c>
      <c r="P9" t="n">
        <v>166.19</v>
      </c>
      <c r="Q9" t="n">
        <v>2116.33</v>
      </c>
      <c r="R9" t="n">
        <v>71.72</v>
      </c>
      <c r="S9" t="n">
        <v>30.45</v>
      </c>
      <c r="T9" t="n">
        <v>20640.23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196.8339804200975</v>
      </c>
      <c r="AB9" t="n">
        <v>269.3169357130048</v>
      </c>
      <c r="AC9" t="n">
        <v>243.6137053573277</v>
      </c>
      <c r="AD9" t="n">
        <v>196833.9804200975</v>
      </c>
      <c r="AE9" t="n">
        <v>269316.9357130048</v>
      </c>
      <c r="AF9" t="n">
        <v>5.137878325925397e-06</v>
      </c>
      <c r="AG9" t="n">
        <v>5.972222222222222</v>
      </c>
      <c r="AH9" t="n">
        <v>243613.7053573276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6.6451</v>
      </c>
      <c r="E10" t="n">
        <v>15.05</v>
      </c>
      <c r="F10" t="n">
        <v>9.83</v>
      </c>
      <c r="G10" t="n">
        <v>14.74</v>
      </c>
      <c r="H10" t="n">
        <v>0.18</v>
      </c>
      <c r="I10" t="n">
        <v>40</v>
      </c>
      <c r="J10" t="n">
        <v>300.84</v>
      </c>
      <c r="K10" t="n">
        <v>61.82</v>
      </c>
      <c r="L10" t="n">
        <v>3</v>
      </c>
      <c r="M10" t="n">
        <v>38</v>
      </c>
      <c r="N10" t="n">
        <v>86.02</v>
      </c>
      <c r="O10" t="n">
        <v>37338.27</v>
      </c>
      <c r="P10" t="n">
        <v>161.62</v>
      </c>
      <c r="Q10" t="n">
        <v>2116.56</v>
      </c>
      <c r="R10" t="n">
        <v>66.73</v>
      </c>
      <c r="S10" t="n">
        <v>30.45</v>
      </c>
      <c r="T10" t="n">
        <v>18170.71</v>
      </c>
      <c r="U10" t="n">
        <v>0.46</v>
      </c>
      <c r="V10" t="n">
        <v>0.88</v>
      </c>
      <c r="W10" t="n">
        <v>0.14</v>
      </c>
      <c r="X10" t="n">
        <v>1.11</v>
      </c>
      <c r="Y10" t="n">
        <v>1</v>
      </c>
      <c r="Z10" t="n">
        <v>10</v>
      </c>
      <c r="AA10" t="n">
        <v>181.5928783397693</v>
      </c>
      <c r="AB10" t="n">
        <v>248.4633874567413</v>
      </c>
      <c r="AC10" t="n">
        <v>224.7503904784966</v>
      </c>
      <c r="AD10" t="n">
        <v>181592.8783397693</v>
      </c>
      <c r="AE10" t="n">
        <v>248463.3874567413</v>
      </c>
      <c r="AF10" t="n">
        <v>5.285013430690987e-06</v>
      </c>
      <c r="AG10" t="n">
        <v>5.806327160493828</v>
      </c>
      <c r="AH10" t="n">
        <v>224750.3904784966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6.7987</v>
      </c>
      <c r="E11" t="n">
        <v>14.71</v>
      </c>
      <c r="F11" t="n">
        <v>9.710000000000001</v>
      </c>
      <c r="G11" t="n">
        <v>16.19</v>
      </c>
      <c r="H11" t="n">
        <v>0.19</v>
      </c>
      <c r="I11" t="n">
        <v>36</v>
      </c>
      <c r="J11" t="n">
        <v>301.37</v>
      </c>
      <c r="K11" t="n">
        <v>61.82</v>
      </c>
      <c r="L11" t="n">
        <v>3.25</v>
      </c>
      <c r="M11" t="n">
        <v>34</v>
      </c>
      <c r="N11" t="n">
        <v>86.3</v>
      </c>
      <c r="O11" t="n">
        <v>37403.38</v>
      </c>
      <c r="P11" t="n">
        <v>157.96</v>
      </c>
      <c r="Q11" t="n">
        <v>2116.29</v>
      </c>
      <c r="R11" t="n">
        <v>62.88</v>
      </c>
      <c r="S11" t="n">
        <v>30.45</v>
      </c>
      <c r="T11" t="n">
        <v>16266.19</v>
      </c>
      <c r="U11" t="n">
        <v>0.48</v>
      </c>
      <c r="V11" t="n">
        <v>0.89</v>
      </c>
      <c r="W11" t="n">
        <v>0.14</v>
      </c>
      <c r="X11" t="n">
        <v>0.99</v>
      </c>
      <c r="Y11" t="n">
        <v>1</v>
      </c>
      <c r="Z11" t="n">
        <v>10</v>
      </c>
      <c r="AA11" t="n">
        <v>178.2352131813085</v>
      </c>
      <c r="AB11" t="n">
        <v>243.8692818572051</v>
      </c>
      <c r="AC11" t="n">
        <v>220.594739869511</v>
      </c>
      <c r="AD11" t="n">
        <v>178235.2131813085</v>
      </c>
      <c r="AE11" t="n">
        <v>243869.2818572051</v>
      </c>
      <c r="AF11" t="n">
        <v>5.40717533389096e-06</v>
      </c>
      <c r="AG11" t="n">
        <v>5.675154320987655</v>
      </c>
      <c r="AH11" t="n">
        <v>220594.739869511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6.9196</v>
      </c>
      <c r="E12" t="n">
        <v>14.45</v>
      </c>
      <c r="F12" t="n">
        <v>9.619999999999999</v>
      </c>
      <c r="G12" t="n">
        <v>17.49</v>
      </c>
      <c r="H12" t="n">
        <v>0.21</v>
      </c>
      <c r="I12" t="n">
        <v>33</v>
      </c>
      <c r="J12" t="n">
        <v>301.9</v>
      </c>
      <c r="K12" t="n">
        <v>61.82</v>
      </c>
      <c r="L12" t="n">
        <v>3.5</v>
      </c>
      <c r="M12" t="n">
        <v>31</v>
      </c>
      <c r="N12" t="n">
        <v>86.58</v>
      </c>
      <c r="O12" t="n">
        <v>37468.6</v>
      </c>
      <c r="P12" t="n">
        <v>154.71</v>
      </c>
      <c r="Q12" t="n">
        <v>2116.2</v>
      </c>
      <c r="R12" t="n">
        <v>59.91</v>
      </c>
      <c r="S12" t="n">
        <v>30.45</v>
      </c>
      <c r="T12" t="n">
        <v>14792.65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175.5773194254244</v>
      </c>
      <c r="AB12" t="n">
        <v>240.2326343624096</v>
      </c>
      <c r="AC12" t="n">
        <v>217.3051689075508</v>
      </c>
      <c r="AD12" t="n">
        <v>175577.3194254244</v>
      </c>
      <c r="AE12" t="n">
        <v>240232.6343624096</v>
      </c>
      <c r="AF12" t="n">
        <v>5.503330113167501e-06</v>
      </c>
      <c r="AG12" t="n">
        <v>5.574845679012345</v>
      </c>
      <c r="AH12" t="n">
        <v>217305.1689075508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7.0543</v>
      </c>
      <c r="E13" t="n">
        <v>14.18</v>
      </c>
      <c r="F13" t="n">
        <v>9.51</v>
      </c>
      <c r="G13" t="n">
        <v>19.02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151.18</v>
      </c>
      <c r="Q13" t="n">
        <v>2116.27</v>
      </c>
      <c r="R13" t="n">
        <v>56.28</v>
      </c>
      <c r="S13" t="n">
        <v>30.45</v>
      </c>
      <c r="T13" t="n">
        <v>12993.69</v>
      </c>
      <c r="U13" t="n">
        <v>0.54</v>
      </c>
      <c r="V13" t="n">
        <v>0.91</v>
      </c>
      <c r="W13" t="n">
        <v>0.13</v>
      </c>
      <c r="X13" t="n">
        <v>0.79</v>
      </c>
      <c r="Y13" t="n">
        <v>1</v>
      </c>
      <c r="Z13" t="n">
        <v>10</v>
      </c>
      <c r="AA13" t="n">
        <v>172.5643195292865</v>
      </c>
      <c r="AB13" t="n">
        <v>236.1101149803415</v>
      </c>
      <c r="AC13" t="n">
        <v>213.5760969893136</v>
      </c>
      <c r="AD13" t="n">
        <v>172564.3195292864</v>
      </c>
      <c r="AE13" t="n">
        <v>236110.1149803415</v>
      </c>
      <c r="AF13" t="n">
        <v>5.610460375934664e-06</v>
      </c>
      <c r="AG13" t="n">
        <v>5.47067901234568</v>
      </c>
      <c r="AH13" t="n">
        <v>213576.0969893136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7.1935</v>
      </c>
      <c r="E14" t="n">
        <v>13.9</v>
      </c>
      <c r="F14" t="n">
        <v>9.35</v>
      </c>
      <c r="G14" t="n">
        <v>20.03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146.22</v>
      </c>
      <c r="Q14" t="n">
        <v>2116.31</v>
      </c>
      <c r="R14" t="n">
        <v>50.7</v>
      </c>
      <c r="S14" t="n">
        <v>30.45</v>
      </c>
      <c r="T14" t="n">
        <v>10215.33</v>
      </c>
      <c r="U14" t="n">
        <v>0.6</v>
      </c>
      <c r="V14" t="n">
        <v>0.93</v>
      </c>
      <c r="W14" t="n">
        <v>0.12</v>
      </c>
      <c r="X14" t="n">
        <v>0.63</v>
      </c>
      <c r="Y14" t="n">
        <v>1</v>
      </c>
      <c r="Z14" t="n">
        <v>10</v>
      </c>
      <c r="AA14" t="n">
        <v>169.2060231418562</v>
      </c>
      <c r="AB14" t="n">
        <v>231.5151457054817</v>
      </c>
      <c r="AC14" t="n">
        <v>209.4196651329651</v>
      </c>
      <c r="AD14" t="n">
        <v>169206.0231418562</v>
      </c>
      <c r="AE14" t="n">
        <v>231515.1457054817</v>
      </c>
      <c r="AF14" t="n">
        <v>5.721169600709638e-06</v>
      </c>
      <c r="AG14" t="n">
        <v>5.362654320987655</v>
      </c>
      <c r="AH14" t="n">
        <v>209419.6651329651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7.1832</v>
      </c>
      <c r="E15" t="n">
        <v>13.92</v>
      </c>
      <c r="F15" t="n">
        <v>9.48</v>
      </c>
      <c r="G15" t="n">
        <v>21.88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146.97</v>
      </c>
      <c r="Q15" t="n">
        <v>2116.17</v>
      </c>
      <c r="R15" t="n">
        <v>56.06</v>
      </c>
      <c r="S15" t="n">
        <v>30.45</v>
      </c>
      <c r="T15" t="n">
        <v>12905.88</v>
      </c>
      <c r="U15" t="n">
        <v>0.54</v>
      </c>
      <c r="V15" t="n">
        <v>0.91</v>
      </c>
      <c r="W15" t="n">
        <v>0.11</v>
      </c>
      <c r="X15" t="n">
        <v>0.76</v>
      </c>
      <c r="Y15" t="n">
        <v>1</v>
      </c>
      <c r="Z15" t="n">
        <v>10</v>
      </c>
      <c r="AA15" t="n">
        <v>169.8130440566516</v>
      </c>
      <c r="AB15" t="n">
        <v>232.345698500977</v>
      </c>
      <c r="AC15" t="n">
        <v>210.1709511353467</v>
      </c>
      <c r="AD15" t="n">
        <v>169813.0440566516</v>
      </c>
      <c r="AE15" t="n">
        <v>232345.698500977</v>
      </c>
      <c r="AF15" t="n">
        <v>5.712977754336203e-06</v>
      </c>
      <c r="AG15" t="n">
        <v>5.37037037037037</v>
      </c>
      <c r="AH15" t="n">
        <v>210170.9511353468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7.2175</v>
      </c>
      <c r="E16" t="n">
        <v>13.86</v>
      </c>
      <c r="F16" t="n">
        <v>9.470000000000001</v>
      </c>
      <c r="G16" t="n">
        <v>22.73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145.21</v>
      </c>
      <c r="Q16" t="n">
        <v>2116.05</v>
      </c>
      <c r="R16" t="n">
        <v>55.16</v>
      </c>
      <c r="S16" t="n">
        <v>30.45</v>
      </c>
      <c r="T16" t="n">
        <v>12459.7</v>
      </c>
      <c r="U16" t="n">
        <v>0.55</v>
      </c>
      <c r="V16" t="n">
        <v>0.91</v>
      </c>
      <c r="W16" t="n">
        <v>0.12</v>
      </c>
      <c r="X16" t="n">
        <v>0.75</v>
      </c>
      <c r="Y16" t="n">
        <v>1</v>
      </c>
      <c r="Z16" t="n">
        <v>10</v>
      </c>
      <c r="AA16" t="n">
        <v>168.8791353542319</v>
      </c>
      <c r="AB16" t="n">
        <v>231.0678834131829</v>
      </c>
      <c r="AC16" t="n">
        <v>209.0150889261066</v>
      </c>
      <c r="AD16" t="n">
        <v>168879.1353542319</v>
      </c>
      <c r="AE16" t="n">
        <v>231067.8834131829</v>
      </c>
      <c r="AF16" t="n">
        <v>5.740257398084635e-06</v>
      </c>
      <c r="AG16" t="n">
        <v>5.347222222222222</v>
      </c>
      <c r="AH16" t="n">
        <v>209015.0889261066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7.3209</v>
      </c>
      <c r="E17" t="n">
        <v>13.66</v>
      </c>
      <c r="F17" t="n">
        <v>9.380000000000001</v>
      </c>
      <c r="G17" t="n">
        <v>24.48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141.76</v>
      </c>
      <c r="Q17" t="n">
        <v>2116.31</v>
      </c>
      <c r="R17" t="n">
        <v>52.33</v>
      </c>
      <c r="S17" t="n">
        <v>30.45</v>
      </c>
      <c r="T17" t="n">
        <v>11054.13</v>
      </c>
      <c r="U17" t="n">
        <v>0.58</v>
      </c>
      <c r="V17" t="n">
        <v>0.92</v>
      </c>
      <c r="W17" t="n">
        <v>0.12</v>
      </c>
      <c r="X17" t="n">
        <v>0.66</v>
      </c>
      <c r="Y17" t="n">
        <v>1</v>
      </c>
      <c r="Z17" t="n">
        <v>10</v>
      </c>
      <c r="AA17" t="n">
        <v>155.7010425411887</v>
      </c>
      <c r="AB17" t="n">
        <v>213.0370354499628</v>
      </c>
      <c r="AC17" t="n">
        <v>192.7050797860365</v>
      </c>
      <c r="AD17" t="n">
        <v>155701.0425411887</v>
      </c>
      <c r="AE17" t="n">
        <v>213037.0354499628</v>
      </c>
      <c r="AF17" t="n">
        <v>5.822493991775241e-06</v>
      </c>
      <c r="AG17" t="n">
        <v>5.270061728395062</v>
      </c>
      <c r="AH17" t="n">
        <v>192705.0797860365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7.4296</v>
      </c>
      <c r="E18" t="n">
        <v>13.46</v>
      </c>
      <c r="F18" t="n">
        <v>9.300000000000001</v>
      </c>
      <c r="G18" t="n">
        <v>26.56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138.25</v>
      </c>
      <c r="Q18" t="n">
        <v>2116.18</v>
      </c>
      <c r="R18" t="n">
        <v>49.36</v>
      </c>
      <c r="S18" t="n">
        <v>30.45</v>
      </c>
      <c r="T18" t="n">
        <v>9582.450000000001</v>
      </c>
      <c r="U18" t="n">
        <v>0.62</v>
      </c>
      <c r="V18" t="n">
        <v>0.93</v>
      </c>
      <c r="W18" t="n">
        <v>0.11</v>
      </c>
      <c r="X18" t="n">
        <v>0.57</v>
      </c>
      <c r="Y18" t="n">
        <v>1</v>
      </c>
      <c r="Z18" t="n">
        <v>10</v>
      </c>
      <c r="AA18" t="n">
        <v>153.4532857555994</v>
      </c>
      <c r="AB18" t="n">
        <v>209.9615554518903</v>
      </c>
      <c r="AC18" t="n">
        <v>189.9231192825157</v>
      </c>
      <c r="AD18" t="n">
        <v>153453.2857555994</v>
      </c>
      <c r="AE18" t="n">
        <v>209961.5554518903</v>
      </c>
      <c r="AF18" t="n">
        <v>5.908945807386159e-06</v>
      </c>
      <c r="AG18" t="n">
        <v>5.192901234567902</v>
      </c>
      <c r="AH18" t="n">
        <v>189923.1192825157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7.4701</v>
      </c>
      <c r="E19" t="n">
        <v>13.39</v>
      </c>
      <c r="F19" t="n">
        <v>9.279999999999999</v>
      </c>
      <c r="G19" t="n">
        <v>27.83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135.94</v>
      </c>
      <c r="Q19" t="n">
        <v>2116.1</v>
      </c>
      <c r="R19" t="n">
        <v>48.96</v>
      </c>
      <c r="S19" t="n">
        <v>30.45</v>
      </c>
      <c r="T19" t="n">
        <v>9384.459999999999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152.3267113886857</v>
      </c>
      <c r="AB19" t="n">
        <v>208.4201267021265</v>
      </c>
      <c r="AC19" t="n">
        <v>188.52880232922</v>
      </c>
      <c r="AD19" t="n">
        <v>152326.7113886857</v>
      </c>
      <c r="AE19" t="n">
        <v>208420.1267021265</v>
      </c>
      <c r="AF19" t="n">
        <v>5.941156465456464e-06</v>
      </c>
      <c r="AG19" t="n">
        <v>5.165895061728396</v>
      </c>
      <c r="AH19" t="n">
        <v>188528.80232922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7.5232</v>
      </c>
      <c r="E20" t="n">
        <v>13.29</v>
      </c>
      <c r="F20" t="n">
        <v>9.24</v>
      </c>
      <c r="G20" t="n">
        <v>29.18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133.22</v>
      </c>
      <c r="Q20" t="n">
        <v>2116.05</v>
      </c>
      <c r="R20" t="n">
        <v>47.54</v>
      </c>
      <c r="S20" t="n">
        <v>30.45</v>
      </c>
      <c r="T20" t="n">
        <v>8678.799999999999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150.9412029438648</v>
      </c>
      <c r="AB20" t="n">
        <v>206.5244129236048</v>
      </c>
      <c r="AC20" t="n">
        <v>186.8140128130688</v>
      </c>
      <c r="AD20" t="n">
        <v>150941.2029438648</v>
      </c>
      <c r="AE20" t="n">
        <v>206524.4129236047</v>
      </c>
      <c r="AF20" t="n">
        <v>5.983388217148643e-06</v>
      </c>
      <c r="AG20" t="n">
        <v>5.127314814814814</v>
      </c>
      <c r="AH20" t="n">
        <v>186814.0128130688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7.5767</v>
      </c>
      <c r="E21" t="n">
        <v>13.2</v>
      </c>
      <c r="F21" t="n">
        <v>9.199999999999999</v>
      </c>
      <c r="G21" t="n">
        <v>30.67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130.14</v>
      </c>
      <c r="Q21" t="n">
        <v>2116.1</v>
      </c>
      <c r="R21" t="n">
        <v>46.3</v>
      </c>
      <c r="S21" t="n">
        <v>30.45</v>
      </c>
      <c r="T21" t="n">
        <v>8064.59</v>
      </c>
      <c r="U21" t="n">
        <v>0.66</v>
      </c>
      <c r="V21" t="n">
        <v>0.9399999999999999</v>
      </c>
      <c r="W21" t="n">
        <v>0.11</v>
      </c>
      <c r="X21" t="n">
        <v>0.48</v>
      </c>
      <c r="Y21" t="n">
        <v>1</v>
      </c>
      <c r="Z21" t="n">
        <v>10</v>
      </c>
      <c r="AA21" t="n">
        <v>149.4570843774956</v>
      </c>
      <c r="AB21" t="n">
        <v>204.4937764264092</v>
      </c>
      <c r="AC21" t="n">
        <v>184.9771774131487</v>
      </c>
      <c r="AD21" t="n">
        <v>149457.0843774956</v>
      </c>
      <c r="AE21" t="n">
        <v>204493.7764264092</v>
      </c>
      <c r="AF21" t="n">
        <v>6.025938098797068e-06</v>
      </c>
      <c r="AG21" t="n">
        <v>5.092592592592593</v>
      </c>
      <c r="AH21" t="n">
        <v>184977.1774131487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7.6224</v>
      </c>
      <c r="E22" t="n">
        <v>13.12</v>
      </c>
      <c r="F22" t="n">
        <v>9.18</v>
      </c>
      <c r="G22" t="n">
        <v>32.39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127.45</v>
      </c>
      <c r="Q22" t="n">
        <v>2116.05</v>
      </c>
      <c r="R22" t="n">
        <v>45.51</v>
      </c>
      <c r="S22" t="n">
        <v>30.45</v>
      </c>
      <c r="T22" t="n">
        <v>7673.4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148.2135494372684</v>
      </c>
      <c r="AB22" t="n">
        <v>202.7923170603017</v>
      </c>
      <c r="AC22" t="n">
        <v>183.4381029409287</v>
      </c>
      <c r="AD22" t="n">
        <v>148213.5494372684</v>
      </c>
      <c r="AE22" t="n">
        <v>202792.3170603017</v>
      </c>
      <c r="AF22" t="n">
        <v>6.062284446298624e-06</v>
      </c>
      <c r="AG22" t="n">
        <v>5.061728395061729</v>
      </c>
      <c r="AH22" t="n">
        <v>183438.1029409287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7.662</v>
      </c>
      <c r="E23" t="n">
        <v>13.05</v>
      </c>
      <c r="F23" t="n">
        <v>9.17</v>
      </c>
      <c r="G23" t="n">
        <v>34.37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5</v>
      </c>
      <c r="N23" t="n">
        <v>89.70999999999999</v>
      </c>
      <c r="O23" t="n">
        <v>38194.05</v>
      </c>
      <c r="P23" t="n">
        <v>125.69</v>
      </c>
      <c r="Q23" t="n">
        <v>2116.05</v>
      </c>
      <c r="R23" t="n">
        <v>44.75</v>
      </c>
      <c r="S23" t="n">
        <v>30.45</v>
      </c>
      <c r="T23" t="n">
        <v>7297.7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147.341835909545</v>
      </c>
      <c r="AB23" t="n">
        <v>201.5996001543843</v>
      </c>
      <c r="AC23" t="n">
        <v>182.3592172625231</v>
      </c>
      <c r="AD23" t="n">
        <v>147341.835909545</v>
      </c>
      <c r="AE23" t="n">
        <v>201599.6001543844</v>
      </c>
      <c r="AF23" t="n">
        <v>6.093779311967367e-06</v>
      </c>
      <c r="AG23" t="n">
        <v>5.034722222222223</v>
      </c>
      <c r="AH23" t="n">
        <v>182359.2172625231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7.6602</v>
      </c>
      <c r="E24" t="n">
        <v>13.05</v>
      </c>
      <c r="F24" t="n">
        <v>9.17</v>
      </c>
      <c r="G24" t="n">
        <v>34.38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2</v>
      </c>
      <c r="N24" t="n">
        <v>90</v>
      </c>
      <c r="O24" t="n">
        <v>38260.74</v>
      </c>
      <c r="P24" t="n">
        <v>124.88</v>
      </c>
      <c r="Q24" t="n">
        <v>2116.15</v>
      </c>
      <c r="R24" t="n">
        <v>44.69</v>
      </c>
      <c r="S24" t="n">
        <v>30.45</v>
      </c>
      <c r="T24" t="n">
        <v>7272.15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147.0994089720904</v>
      </c>
      <c r="AB24" t="n">
        <v>201.2679009234375</v>
      </c>
      <c r="AC24" t="n">
        <v>182.0591749406348</v>
      </c>
      <c r="AD24" t="n">
        <v>147099.4089720904</v>
      </c>
      <c r="AE24" t="n">
        <v>201267.9009234374</v>
      </c>
      <c r="AF24" t="n">
        <v>6.092347727164242e-06</v>
      </c>
      <c r="AG24" t="n">
        <v>5.034722222222223</v>
      </c>
      <c r="AH24" t="n">
        <v>182059.1749406348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7.6573</v>
      </c>
      <c r="E25" t="n">
        <v>13.06</v>
      </c>
      <c r="F25" t="n">
        <v>9.17</v>
      </c>
      <c r="G25" t="n">
        <v>34.4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</v>
      </c>
      <c r="N25" t="n">
        <v>90.29000000000001</v>
      </c>
      <c r="O25" t="n">
        <v>38327.57</v>
      </c>
      <c r="P25" t="n">
        <v>124.88</v>
      </c>
      <c r="Q25" t="n">
        <v>2116.05</v>
      </c>
      <c r="R25" t="n">
        <v>44.9</v>
      </c>
      <c r="S25" t="n">
        <v>30.45</v>
      </c>
      <c r="T25" t="n">
        <v>7376.17</v>
      </c>
      <c r="U25" t="n">
        <v>0.68</v>
      </c>
      <c r="V25" t="n">
        <v>0.9399999999999999</v>
      </c>
      <c r="W25" t="n">
        <v>0.12</v>
      </c>
      <c r="X25" t="n">
        <v>0.45</v>
      </c>
      <c r="Y25" t="n">
        <v>1</v>
      </c>
      <c r="Z25" t="n">
        <v>10</v>
      </c>
      <c r="AA25" t="n">
        <v>147.1207921024257</v>
      </c>
      <c r="AB25" t="n">
        <v>201.2971582657194</v>
      </c>
      <c r="AC25" t="n">
        <v>182.0856400032324</v>
      </c>
      <c r="AD25" t="n">
        <v>147120.7921024257</v>
      </c>
      <c r="AE25" t="n">
        <v>201297.1582657194</v>
      </c>
      <c r="AF25" t="n">
        <v>6.090041284981431e-06</v>
      </c>
      <c r="AG25" t="n">
        <v>5.038580246913581</v>
      </c>
      <c r="AH25" t="n">
        <v>182085.6400032323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7.6566</v>
      </c>
      <c r="E26" t="n">
        <v>13.06</v>
      </c>
      <c r="F26" t="n">
        <v>9.17</v>
      </c>
      <c r="G26" t="n">
        <v>34.4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0</v>
      </c>
      <c r="N26" t="n">
        <v>90.59</v>
      </c>
      <c r="O26" t="n">
        <v>38394.52</v>
      </c>
      <c r="P26" t="n">
        <v>125.09</v>
      </c>
      <c r="Q26" t="n">
        <v>2116.05</v>
      </c>
      <c r="R26" t="n">
        <v>44.91</v>
      </c>
      <c r="S26" t="n">
        <v>30.45</v>
      </c>
      <c r="T26" t="n">
        <v>7377.95</v>
      </c>
      <c r="U26" t="n">
        <v>0.68</v>
      </c>
      <c r="V26" t="n">
        <v>0.9399999999999999</v>
      </c>
      <c r="W26" t="n">
        <v>0.12</v>
      </c>
      <c r="X26" t="n">
        <v>0.45</v>
      </c>
      <c r="Y26" t="n">
        <v>1</v>
      </c>
      <c r="Z26" t="n">
        <v>10</v>
      </c>
      <c r="AA26" t="n">
        <v>147.1922930082907</v>
      </c>
      <c r="AB26" t="n">
        <v>201.3949889595211</v>
      </c>
      <c r="AC26" t="n">
        <v>182.1741338729239</v>
      </c>
      <c r="AD26" t="n">
        <v>147192.2930082907</v>
      </c>
      <c r="AE26" t="n">
        <v>201394.9889595211</v>
      </c>
      <c r="AF26" t="n">
        <v>6.089484557557993e-06</v>
      </c>
      <c r="AG26" t="n">
        <v>5.038580246913581</v>
      </c>
      <c r="AH26" t="n">
        <v>182174.1338729239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15.07</v>
      </c>
      <c r="G2" t="n">
        <v>4.27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43.76</v>
      </c>
      <c r="Q2" t="n">
        <v>2117.72</v>
      </c>
      <c r="R2" t="n">
        <v>228.29</v>
      </c>
      <c r="S2" t="n">
        <v>30.45</v>
      </c>
      <c r="T2" t="n">
        <v>98088.83</v>
      </c>
      <c r="U2" t="n">
        <v>0.13</v>
      </c>
      <c r="V2" t="n">
        <v>0.57</v>
      </c>
      <c r="W2" t="n">
        <v>0.7</v>
      </c>
      <c r="X2" t="n">
        <v>6.34</v>
      </c>
      <c r="Y2" t="n">
        <v>1</v>
      </c>
      <c r="Z2" t="n">
        <v>10</v>
      </c>
      <c r="AA2" t="n">
        <v>133.5330229733175</v>
      </c>
      <c r="AB2" t="n">
        <v>182.705773093216</v>
      </c>
      <c r="AC2" t="n">
        <v>165.2685905384138</v>
      </c>
      <c r="AD2" t="n">
        <v>133533.0229733175</v>
      </c>
      <c r="AE2" t="n">
        <v>182705.773093216</v>
      </c>
      <c r="AF2" t="n">
        <v>7.707773807577165e-06</v>
      </c>
      <c r="AG2" t="n">
        <v>7.357253086419754</v>
      </c>
      <c r="AH2" t="n">
        <v>165268.5905384138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7.4723</v>
      </c>
      <c r="E2" t="n">
        <v>13.38</v>
      </c>
      <c r="F2" t="n">
        <v>10.28</v>
      </c>
      <c r="G2" t="n">
        <v>11.43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72.39</v>
      </c>
      <c r="Q2" t="n">
        <v>2116.44</v>
      </c>
      <c r="R2" t="n">
        <v>81.12</v>
      </c>
      <c r="S2" t="n">
        <v>30.45</v>
      </c>
      <c r="T2" t="n">
        <v>25294.45</v>
      </c>
      <c r="U2" t="n">
        <v>0.38</v>
      </c>
      <c r="V2" t="n">
        <v>0.84</v>
      </c>
      <c r="W2" t="n">
        <v>0.18</v>
      </c>
      <c r="X2" t="n">
        <v>1.56</v>
      </c>
      <c r="Y2" t="n">
        <v>1</v>
      </c>
      <c r="Z2" t="n">
        <v>10</v>
      </c>
      <c r="AA2" t="n">
        <v>112.4737503938238</v>
      </c>
      <c r="AB2" t="n">
        <v>153.8915472804313</v>
      </c>
      <c r="AC2" t="n">
        <v>139.2043539961722</v>
      </c>
      <c r="AD2" t="n">
        <v>112473.7503938238</v>
      </c>
      <c r="AE2" t="n">
        <v>153891.5472804313</v>
      </c>
      <c r="AF2" t="n">
        <v>8.09345395550291e-06</v>
      </c>
      <c r="AG2" t="n">
        <v>5.162037037037037</v>
      </c>
      <c r="AH2" t="n">
        <v>139204.3539961722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7.6305</v>
      </c>
      <c r="E3" t="n">
        <v>13.11</v>
      </c>
      <c r="F3" t="n">
        <v>10.13</v>
      </c>
      <c r="G3" t="n">
        <v>12.66</v>
      </c>
      <c r="H3" t="n">
        <v>0.22</v>
      </c>
      <c r="I3" t="n">
        <v>48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69.34999999999999</v>
      </c>
      <c r="Q3" t="n">
        <v>2116.38</v>
      </c>
      <c r="R3" t="n">
        <v>74.63</v>
      </c>
      <c r="S3" t="n">
        <v>30.45</v>
      </c>
      <c r="T3" t="n">
        <v>22077.83</v>
      </c>
      <c r="U3" t="n">
        <v>0.41</v>
      </c>
      <c r="V3" t="n">
        <v>0.85</v>
      </c>
      <c r="W3" t="n">
        <v>0.22</v>
      </c>
      <c r="X3" t="n">
        <v>1.41</v>
      </c>
      <c r="Y3" t="n">
        <v>1</v>
      </c>
      <c r="Z3" t="n">
        <v>10</v>
      </c>
      <c r="AA3" t="n">
        <v>110.6025954630154</v>
      </c>
      <c r="AB3" t="n">
        <v>151.3313505545711</v>
      </c>
      <c r="AC3" t="n">
        <v>136.8884988525686</v>
      </c>
      <c r="AD3" t="n">
        <v>110602.5954630154</v>
      </c>
      <c r="AE3" t="n">
        <v>151331.3505545711</v>
      </c>
      <c r="AF3" t="n">
        <v>8.264804733143067e-06</v>
      </c>
      <c r="AG3" t="n">
        <v>5.05787037037037</v>
      </c>
      <c r="AH3" t="n">
        <v>136888.4988525686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5.0019</v>
      </c>
      <c r="E2" t="n">
        <v>19.99</v>
      </c>
      <c r="F2" t="n">
        <v>12.4</v>
      </c>
      <c r="G2" t="n">
        <v>6</v>
      </c>
      <c r="H2" t="n">
        <v>0.09</v>
      </c>
      <c r="I2" t="n">
        <v>124</v>
      </c>
      <c r="J2" t="n">
        <v>204</v>
      </c>
      <c r="K2" t="n">
        <v>55.27</v>
      </c>
      <c r="L2" t="n">
        <v>1</v>
      </c>
      <c r="M2" t="n">
        <v>122</v>
      </c>
      <c r="N2" t="n">
        <v>42.72</v>
      </c>
      <c r="O2" t="n">
        <v>25393.6</v>
      </c>
      <c r="P2" t="n">
        <v>170.15</v>
      </c>
      <c r="Q2" t="n">
        <v>2117.33</v>
      </c>
      <c r="R2" t="n">
        <v>150.84</v>
      </c>
      <c r="S2" t="n">
        <v>30.45</v>
      </c>
      <c r="T2" t="n">
        <v>59806.62</v>
      </c>
      <c r="U2" t="n">
        <v>0.2</v>
      </c>
      <c r="V2" t="n">
        <v>0.7</v>
      </c>
      <c r="W2" t="n">
        <v>0.28</v>
      </c>
      <c r="X2" t="n">
        <v>3.67</v>
      </c>
      <c r="Y2" t="n">
        <v>1</v>
      </c>
      <c r="Z2" t="n">
        <v>10</v>
      </c>
      <c r="AA2" t="n">
        <v>240.8337114464926</v>
      </c>
      <c r="AB2" t="n">
        <v>329.5193088344229</v>
      </c>
      <c r="AC2" t="n">
        <v>298.0704484826183</v>
      </c>
      <c r="AD2" t="n">
        <v>240833.7114464926</v>
      </c>
      <c r="AE2" t="n">
        <v>329519.3088344229</v>
      </c>
      <c r="AF2" t="n">
        <v>4.383887457105094e-06</v>
      </c>
      <c r="AG2" t="n">
        <v>7.712191358024691</v>
      </c>
      <c r="AH2" t="n">
        <v>298070.4484826183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5.7209</v>
      </c>
      <c r="E3" t="n">
        <v>17.48</v>
      </c>
      <c r="F3" t="n">
        <v>11.31</v>
      </c>
      <c r="G3" t="n">
        <v>7.62</v>
      </c>
      <c r="H3" t="n">
        <v>0.11</v>
      </c>
      <c r="I3" t="n">
        <v>89</v>
      </c>
      <c r="J3" t="n">
        <v>204.39</v>
      </c>
      <c r="K3" t="n">
        <v>55.27</v>
      </c>
      <c r="L3" t="n">
        <v>1.25</v>
      </c>
      <c r="M3" t="n">
        <v>87</v>
      </c>
      <c r="N3" t="n">
        <v>42.87</v>
      </c>
      <c r="O3" t="n">
        <v>25442.42</v>
      </c>
      <c r="P3" t="n">
        <v>152.29</v>
      </c>
      <c r="Q3" t="n">
        <v>2116.28</v>
      </c>
      <c r="R3" t="n">
        <v>115.2</v>
      </c>
      <c r="S3" t="n">
        <v>30.45</v>
      </c>
      <c r="T3" t="n">
        <v>42159.08</v>
      </c>
      <c r="U3" t="n">
        <v>0.26</v>
      </c>
      <c r="V3" t="n">
        <v>0.77</v>
      </c>
      <c r="W3" t="n">
        <v>0.22</v>
      </c>
      <c r="X3" t="n">
        <v>2.58</v>
      </c>
      <c r="Y3" t="n">
        <v>1</v>
      </c>
      <c r="Z3" t="n">
        <v>10</v>
      </c>
      <c r="AA3" t="n">
        <v>206.0967224218224</v>
      </c>
      <c r="AB3" t="n">
        <v>281.9906279630949</v>
      </c>
      <c r="AC3" t="n">
        <v>255.077838206712</v>
      </c>
      <c r="AD3" t="n">
        <v>206096.7224218224</v>
      </c>
      <c r="AE3" t="n">
        <v>281990.6279630949</v>
      </c>
      <c r="AF3" t="n">
        <v>5.014051011286219e-06</v>
      </c>
      <c r="AG3" t="n">
        <v>6.743827160493828</v>
      </c>
      <c r="AH3" t="n">
        <v>255077.838206712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6.2268</v>
      </c>
      <c r="E4" t="n">
        <v>16.06</v>
      </c>
      <c r="F4" t="n">
        <v>10.7</v>
      </c>
      <c r="G4" t="n">
        <v>9.300000000000001</v>
      </c>
      <c r="H4" t="n">
        <v>0.13</v>
      </c>
      <c r="I4" t="n">
        <v>69</v>
      </c>
      <c r="J4" t="n">
        <v>204.79</v>
      </c>
      <c r="K4" t="n">
        <v>55.27</v>
      </c>
      <c r="L4" t="n">
        <v>1.5</v>
      </c>
      <c r="M4" t="n">
        <v>67</v>
      </c>
      <c r="N4" t="n">
        <v>43.02</v>
      </c>
      <c r="O4" t="n">
        <v>25491.3</v>
      </c>
      <c r="P4" t="n">
        <v>141.26</v>
      </c>
      <c r="Q4" t="n">
        <v>2116.45</v>
      </c>
      <c r="R4" t="n">
        <v>95.18000000000001</v>
      </c>
      <c r="S4" t="n">
        <v>30.45</v>
      </c>
      <c r="T4" t="n">
        <v>32248.98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182.9063596458406</v>
      </c>
      <c r="AB4" t="n">
        <v>250.2605505264126</v>
      </c>
      <c r="AC4" t="n">
        <v>226.3760348271332</v>
      </c>
      <c r="AD4" t="n">
        <v>182906.3596458406</v>
      </c>
      <c r="AE4" t="n">
        <v>250260.5505264126</v>
      </c>
      <c r="AF4" t="n">
        <v>5.457444254763591e-06</v>
      </c>
      <c r="AG4" t="n">
        <v>6.195987654320987</v>
      </c>
      <c r="AH4" t="n">
        <v>226376.0348271332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6.6042</v>
      </c>
      <c r="E5" t="n">
        <v>15.14</v>
      </c>
      <c r="F5" t="n">
        <v>10.31</v>
      </c>
      <c r="G5" t="n">
        <v>11.04</v>
      </c>
      <c r="H5" t="n">
        <v>0.15</v>
      </c>
      <c r="I5" t="n">
        <v>56</v>
      </c>
      <c r="J5" t="n">
        <v>205.18</v>
      </c>
      <c r="K5" t="n">
        <v>55.27</v>
      </c>
      <c r="L5" t="n">
        <v>1.75</v>
      </c>
      <c r="M5" t="n">
        <v>54</v>
      </c>
      <c r="N5" t="n">
        <v>43.16</v>
      </c>
      <c r="O5" t="n">
        <v>25540.22</v>
      </c>
      <c r="P5" t="n">
        <v>133.27</v>
      </c>
      <c r="Q5" t="n">
        <v>2116.37</v>
      </c>
      <c r="R5" t="n">
        <v>82.3</v>
      </c>
      <c r="S5" t="n">
        <v>30.45</v>
      </c>
      <c r="T5" t="n">
        <v>25877.01</v>
      </c>
      <c r="U5" t="n">
        <v>0.37</v>
      </c>
      <c r="V5" t="n">
        <v>0.84</v>
      </c>
      <c r="W5" t="n">
        <v>0.17</v>
      </c>
      <c r="X5" t="n">
        <v>1.58</v>
      </c>
      <c r="Y5" t="n">
        <v>1</v>
      </c>
      <c r="Z5" t="n">
        <v>10</v>
      </c>
      <c r="AA5" t="n">
        <v>164.4180620141789</v>
      </c>
      <c r="AB5" t="n">
        <v>224.9640460606597</v>
      </c>
      <c r="AC5" t="n">
        <v>203.4937932437167</v>
      </c>
      <c r="AD5" t="n">
        <v>164418.0620141789</v>
      </c>
      <c r="AE5" t="n">
        <v>224964.0460606597</v>
      </c>
      <c r="AF5" t="n">
        <v>5.78821438737549e-06</v>
      </c>
      <c r="AG5" t="n">
        <v>5.84104938271605</v>
      </c>
      <c r="AH5" t="n">
        <v>203493.7932437167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6.8897</v>
      </c>
      <c r="E6" t="n">
        <v>14.51</v>
      </c>
      <c r="F6" t="n">
        <v>10.04</v>
      </c>
      <c r="G6" t="n">
        <v>12.82</v>
      </c>
      <c r="H6" t="n">
        <v>0.17</v>
      </c>
      <c r="I6" t="n">
        <v>47</v>
      </c>
      <c r="J6" t="n">
        <v>205.58</v>
      </c>
      <c r="K6" t="n">
        <v>55.27</v>
      </c>
      <c r="L6" t="n">
        <v>2</v>
      </c>
      <c r="M6" t="n">
        <v>45</v>
      </c>
      <c r="N6" t="n">
        <v>43.31</v>
      </c>
      <c r="O6" t="n">
        <v>25589.2</v>
      </c>
      <c r="P6" t="n">
        <v>127.04</v>
      </c>
      <c r="Q6" t="n">
        <v>2116.57</v>
      </c>
      <c r="R6" t="n">
        <v>73.64</v>
      </c>
      <c r="S6" t="n">
        <v>30.45</v>
      </c>
      <c r="T6" t="n">
        <v>21588.69</v>
      </c>
      <c r="U6" t="n">
        <v>0.41</v>
      </c>
      <c r="V6" t="n">
        <v>0.86</v>
      </c>
      <c r="W6" t="n">
        <v>0.16</v>
      </c>
      <c r="X6" t="n">
        <v>1.32</v>
      </c>
      <c r="Y6" t="n">
        <v>1</v>
      </c>
      <c r="Z6" t="n">
        <v>10</v>
      </c>
      <c r="AA6" t="n">
        <v>158.9286269999883</v>
      </c>
      <c r="AB6" t="n">
        <v>217.453158897467</v>
      </c>
      <c r="AC6" t="n">
        <v>196.6997346097804</v>
      </c>
      <c r="AD6" t="n">
        <v>158928.6269999883</v>
      </c>
      <c r="AE6" t="n">
        <v>217453.158897467</v>
      </c>
      <c r="AF6" t="n">
        <v>6.03843927571862e-06</v>
      </c>
      <c r="AG6" t="n">
        <v>5.597993827160494</v>
      </c>
      <c r="AH6" t="n">
        <v>196699.7346097804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7.1332</v>
      </c>
      <c r="E7" t="n">
        <v>14.02</v>
      </c>
      <c r="F7" t="n">
        <v>9.83</v>
      </c>
      <c r="G7" t="n">
        <v>14.75</v>
      </c>
      <c r="H7" t="n">
        <v>0.19</v>
      </c>
      <c r="I7" t="n">
        <v>40</v>
      </c>
      <c r="J7" t="n">
        <v>205.98</v>
      </c>
      <c r="K7" t="n">
        <v>55.27</v>
      </c>
      <c r="L7" t="n">
        <v>2.25</v>
      </c>
      <c r="M7" t="n">
        <v>38</v>
      </c>
      <c r="N7" t="n">
        <v>43.46</v>
      </c>
      <c r="O7" t="n">
        <v>25638.22</v>
      </c>
      <c r="P7" t="n">
        <v>121.22</v>
      </c>
      <c r="Q7" t="n">
        <v>2116.16</v>
      </c>
      <c r="R7" t="n">
        <v>66.95</v>
      </c>
      <c r="S7" t="n">
        <v>30.45</v>
      </c>
      <c r="T7" t="n">
        <v>18277.68</v>
      </c>
      <c r="U7" t="n">
        <v>0.45</v>
      </c>
      <c r="V7" t="n">
        <v>0.88</v>
      </c>
      <c r="W7" t="n">
        <v>0.14</v>
      </c>
      <c r="X7" t="n">
        <v>1.11</v>
      </c>
      <c r="Y7" t="n">
        <v>1</v>
      </c>
      <c r="Z7" t="n">
        <v>10</v>
      </c>
      <c r="AA7" t="n">
        <v>154.2866528208486</v>
      </c>
      <c r="AB7" t="n">
        <v>211.1018050361238</v>
      </c>
      <c r="AC7" t="n">
        <v>190.9545450467806</v>
      </c>
      <c r="AD7" t="n">
        <v>154286.6528208486</v>
      </c>
      <c r="AE7" t="n">
        <v>211101.8050361238</v>
      </c>
      <c r="AF7" t="n">
        <v>6.251853497475371e-06</v>
      </c>
      <c r="AG7" t="n">
        <v>5.408950617283951</v>
      </c>
      <c r="AH7" t="n">
        <v>190954.5450467806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7.3209</v>
      </c>
      <c r="E8" t="n">
        <v>13.66</v>
      </c>
      <c r="F8" t="n">
        <v>9.68</v>
      </c>
      <c r="G8" t="n">
        <v>16.59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116.35</v>
      </c>
      <c r="Q8" t="n">
        <v>2116.29</v>
      </c>
      <c r="R8" t="n">
        <v>61.56</v>
      </c>
      <c r="S8" t="n">
        <v>30.45</v>
      </c>
      <c r="T8" t="n">
        <v>15611.67</v>
      </c>
      <c r="U8" t="n">
        <v>0.49</v>
      </c>
      <c r="V8" t="n">
        <v>0.89</v>
      </c>
      <c r="W8" t="n">
        <v>0.14</v>
      </c>
      <c r="X8" t="n">
        <v>0.95</v>
      </c>
      <c r="Y8" t="n">
        <v>1</v>
      </c>
      <c r="Z8" t="n">
        <v>10</v>
      </c>
      <c r="AA8" t="n">
        <v>140.6175634470862</v>
      </c>
      <c r="AB8" t="n">
        <v>192.3991539172886</v>
      </c>
      <c r="AC8" t="n">
        <v>174.0368487013854</v>
      </c>
      <c r="AD8" t="n">
        <v>140617.5634470862</v>
      </c>
      <c r="AE8" t="n">
        <v>192399.1539172886</v>
      </c>
      <c r="AF8" t="n">
        <v>6.416362119338787e-06</v>
      </c>
      <c r="AG8" t="n">
        <v>5.270061728395062</v>
      </c>
      <c r="AH8" t="n">
        <v>174036.8487013854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7.5273</v>
      </c>
      <c r="E9" t="n">
        <v>13.28</v>
      </c>
      <c r="F9" t="n">
        <v>9.5</v>
      </c>
      <c r="G9" t="n">
        <v>19.01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111.04</v>
      </c>
      <c r="Q9" t="n">
        <v>2116.15</v>
      </c>
      <c r="R9" t="n">
        <v>56.03</v>
      </c>
      <c r="S9" t="n">
        <v>30.45</v>
      </c>
      <c r="T9" t="n">
        <v>12867.87</v>
      </c>
      <c r="U9" t="n">
        <v>0.54</v>
      </c>
      <c r="V9" t="n">
        <v>0.91</v>
      </c>
      <c r="W9" t="n">
        <v>0.13</v>
      </c>
      <c r="X9" t="n">
        <v>0.78</v>
      </c>
      <c r="Y9" t="n">
        <v>1</v>
      </c>
      <c r="Z9" t="n">
        <v>10</v>
      </c>
      <c r="AA9" t="n">
        <v>137.1160396190793</v>
      </c>
      <c r="AB9" t="n">
        <v>187.608214539483</v>
      </c>
      <c r="AC9" t="n">
        <v>169.7031498536704</v>
      </c>
      <c r="AD9" t="n">
        <v>137116.0396190793</v>
      </c>
      <c r="AE9" t="n">
        <v>187608.214539483</v>
      </c>
      <c r="AF9" t="n">
        <v>6.59726025227757e-06</v>
      </c>
      <c r="AG9" t="n">
        <v>5.123456790123456</v>
      </c>
      <c r="AH9" t="n">
        <v>169703.1498536704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7.718</v>
      </c>
      <c r="E10" t="n">
        <v>12.96</v>
      </c>
      <c r="F10" t="n">
        <v>9.34</v>
      </c>
      <c r="G10" t="n">
        <v>21.55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104.63</v>
      </c>
      <c r="Q10" t="n">
        <v>2116.35</v>
      </c>
      <c r="R10" t="n">
        <v>50.95</v>
      </c>
      <c r="S10" t="n">
        <v>30.45</v>
      </c>
      <c r="T10" t="n">
        <v>10349.83</v>
      </c>
      <c r="U10" t="n">
        <v>0.6</v>
      </c>
      <c r="V10" t="n">
        <v>0.93</v>
      </c>
      <c r="W10" t="n">
        <v>0.11</v>
      </c>
      <c r="X10" t="n">
        <v>0.62</v>
      </c>
      <c r="Y10" t="n">
        <v>1</v>
      </c>
      <c r="Z10" t="n">
        <v>10</v>
      </c>
      <c r="AA10" t="n">
        <v>133.5860942610137</v>
      </c>
      <c r="AB10" t="n">
        <v>182.7783875703818</v>
      </c>
      <c r="AC10" t="n">
        <v>165.334274791794</v>
      </c>
      <c r="AD10" t="n">
        <v>133586.0942610137</v>
      </c>
      <c r="AE10" t="n">
        <v>182778.3875703818</v>
      </c>
      <c r="AF10" t="n">
        <v>6.764398207468586e-06</v>
      </c>
      <c r="AG10" t="n">
        <v>5.000000000000001</v>
      </c>
      <c r="AH10" t="n">
        <v>165334.274791794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7.7202</v>
      </c>
      <c r="E11" t="n">
        <v>12.95</v>
      </c>
      <c r="F11" t="n">
        <v>9.41</v>
      </c>
      <c r="G11" t="n">
        <v>23.54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19</v>
      </c>
      <c r="N11" t="n">
        <v>44.05</v>
      </c>
      <c r="O11" t="n">
        <v>25834.83</v>
      </c>
      <c r="P11" t="n">
        <v>103.44</v>
      </c>
      <c r="Q11" t="n">
        <v>2116.15</v>
      </c>
      <c r="R11" t="n">
        <v>53.22</v>
      </c>
      <c r="S11" t="n">
        <v>30.45</v>
      </c>
      <c r="T11" t="n">
        <v>11494.52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133.1408090810671</v>
      </c>
      <c r="AB11" t="n">
        <v>182.1691287425835</v>
      </c>
      <c r="AC11" t="n">
        <v>164.7831627714205</v>
      </c>
      <c r="AD11" t="n">
        <v>133140.8090810672</v>
      </c>
      <c r="AE11" t="n">
        <v>182169.1287425835</v>
      </c>
      <c r="AF11" t="n">
        <v>6.766326385242158e-06</v>
      </c>
      <c r="AG11" t="n">
        <v>4.996141975308642</v>
      </c>
      <c r="AH11" t="n">
        <v>164783.1627714205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7.8142</v>
      </c>
      <c r="E12" t="n">
        <v>12.8</v>
      </c>
      <c r="F12" t="n">
        <v>9.34</v>
      </c>
      <c r="G12" t="n">
        <v>25.47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9</v>
      </c>
      <c r="N12" t="n">
        <v>44.2</v>
      </c>
      <c r="O12" t="n">
        <v>25884.1</v>
      </c>
      <c r="P12" t="n">
        <v>99.66</v>
      </c>
      <c r="Q12" t="n">
        <v>2116.2</v>
      </c>
      <c r="R12" t="n">
        <v>50.41</v>
      </c>
      <c r="S12" t="n">
        <v>30.45</v>
      </c>
      <c r="T12" t="n">
        <v>10097.86</v>
      </c>
      <c r="U12" t="n">
        <v>0.6</v>
      </c>
      <c r="V12" t="n">
        <v>0.93</v>
      </c>
      <c r="W12" t="n">
        <v>0.13</v>
      </c>
      <c r="X12" t="n">
        <v>0.62</v>
      </c>
      <c r="Y12" t="n">
        <v>1</v>
      </c>
      <c r="Z12" t="n">
        <v>10</v>
      </c>
      <c r="AA12" t="n">
        <v>131.2899758396053</v>
      </c>
      <c r="AB12" t="n">
        <v>179.6367370486169</v>
      </c>
      <c r="AC12" t="n">
        <v>162.4924589864911</v>
      </c>
      <c r="AD12" t="n">
        <v>131289.9758396053</v>
      </c>
      <c r="AE12" t="n">
        <v>179636.7370486169</v>
      </c>
      <c r="AF12" t="n">
        <v>6.848712162840246e-06</v>
      </c>
      <c r="AG12" t="n">
        <v>4.938271604938272</v>
      </c>
      <c r="AH12" t="n">
        <v>162492.4589864911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7.7973</v>
      </c>
      <c r="E13" t="n">
        <v>12.82</v>
      </c>
      <c r="F13" t="n">
        <v>9.369999999999999</v>
      </c>
      <c r="G13" t="n">
        <v>25.55</v>
      </c>
      <c r="H13" t="n">
        <v>0.32</v>
      </c>
      <c r="I13" t="n">
        <v>22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99.40000000000001</v>
      </c>
      <c r="Q13" t="n">
        <v>2116.45</v>
      </c>
      <c r="R13" t="n">
        <v>50.84</v>
      </c>
      <c r="S13" t="n">
        <v>30.45</v>
      </c>
      <c r="T13" t="n">
        <v>10317.4</v>
      </c>
      <c r="U13" t="n">
        <v>0.6</v>
      </c>
      <c r="V13" t="n">
        <v>0.92</v>
      </c>
      <c r="W13" t="n">
        <v>0.14</v>
      </c>
      <c r="X13" t="n">
        <v>0.65</v>
      </c>
      <c r="Y13" t="n">
        <v>1</v>
      </c>
      <c r="Z13" t="n">
        <v>10</v>
      </c>
      <c r="AA13" t="n">
        <v>131.3555055821847</v>
      </c>
      <c r="AB13" t="n">
        <v>179.7263977333822</v>
      </c>
      <c r="AC13" t="n">
        <v>162.573562581342</v>
      </c>
      <c r="AD13" t="n">
        <v>131355.5055821847</v>
      </c>
      <c r="AE13" t="n">
        <v>179726.3977333822</v>
      </c>
      <c r="AF13" t="n">
        <v>6.833900251761442e-06</v>
      </c>
      <c r="AG13" t="n">
        <v>4.945987654320988</v>
      </c>
      <c r="AH13" t="n">
        <v>162573.562581342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6.7706</v>
      </c>
      <c r="E2" t="n">
        <v>14.77</v>
      </c>
      <c r="F2" t="n">
        <v>10.8</v>
      </c>
      <c r="G2" t="n">
        <v>9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98.68000000000001</v>
      </c>
      <c r="Q2" t="n">
        <v>2116.58</v>
      </c>
      <c r="R2" t="n">
        <v>98.43000000000001</v>
      </c>
      <c r="S2" t="n">
        <v>30.45</v>
      </c>
      <c r="T2" t="n">
        <v>33857.92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140.3301169676447</v>
      </c>
      <c r="AB2" t="n">
        <v>192.0058569628732</v>
      </c>
      <c r="AC2" t="n">
        <v>173.6810874563035</v>
      </c>
      <c r="AD2" t="n">
        <v>140330.1169676447</v>
      </c>
      <c r="AE2" t="n">
        <v>192005.8569628732</v>
      </c>
      <c r="AF2" t="n">
        <v>6.845892162754554e-06</v>
      </c>
      <c r="AG2" t="n">
        <v>5.698302469135802</v>
      </c>
      <c r="AH2" t="n">
        <v>173681.0874563035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7.3108</v>
      </c>
      <c r="E3" t="n">
        <v>13.68</v>
      </c>
      <c r="F3" t="n">
        <v>10.22</v>
      </c>
      <c r="G3" t="n">
        <v>11.79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87.87</v>
      </c>
      <c r="Q3" t="n">
        <v>2116.76</v>
      </c>
      <c r="R3" t="n">
        <v>79.37</v>
      </c>
      <c r="S3" t="n">
        <v>30.45</v>
      </c>
      <c r="T3" t="n">
        <v>24432.42</v>
      </c>
      <c r="U3" t="n">
        <v>0.38</v>
      </c>
      <c r="V3" t="n">
        <v>0.85</v>
      </c>
      <c r="W3" t="n">
        <v>0.16</v>
      </c>
      <c r="X3" t="n">
        <v>1.49</v>
      </c>
      <c r="Y3" t="n">
        <v>1</v>
      </c>
      <c r="Z3" t="n">
        <v>10</v>
      </c>
      <c r="AA3" t="n">
        <v>122.4967267077177</v>
      </c>
      <c r="AB3" t="n">
        <v>167.6054256556014</v>
      </c>
      <c r="AC3" t="n">
        <v>151.6093990667696</v>
      </c>
      <c r="AD3" t="n">
        <v>122496.7267077177</v>
      </c>
      <c r="AE3" t="n">
        <v>167605.4256556014</v>
      </c>
      <c r="AF3" t="n">
        <v>7.392099433353912e-06</v>
      </c>
      <c r="AG3" t="n">
        <v>5.277777777777778</v>
      </c>
      <c r="AH3" t="n">
        <v>151609.3990667696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7.683</v>
      </c>
      <c r="E4" t="n">
        <v>13.02</v>
      </c>
      <c r="F4" t="n">
        <v>9.859999999999999</v>
      </c>
      <c r="G4" t="n">
        <v>14.79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79.2</v>
      </c>
      <c r="Q4" t="n">
        <v>2116.33</v>
      </c>
      <c r="R4" t="n">
        <v>67.34999999999999</v>
      </c>
      <c r="S4" t="n">
        <v>30.45</v>
      </c>
      <c r="T4" t="n">
        <v>18479.9</v>
      </c>
      <c r="U4" t="n">
        <v>0.45</v>
      </c>
      <c r="V4" t="n">
        <v>0.88</v>
      </c>
      <c r="W4" t="n">
        <v>0.16</v>
      </c>
      <c r="X4" t="n">
        <v>1.14</v>
      </c>
      <c r="Y4" t="n">
        <v>1</v>
      </c>
      <c r="Z4" t="n">
        <v>10</v>
      </c>
      <c r="AA4" t="n">
        <v>117.2326407066865</v>
      </c>
      <c r="AB4" t="n">
        <v>160.40287095391</v>
      </c>
      <c r="AC4" t="n">
        <v>145.0942460769563</v>
      </c>
      <c r="AD4" t="n">
        <v>117232.6407066865</v>
      </c>
      <c r="AE4" t="n">
        <v>160402.87095391</v>
      </c>
      <c r="AF4" t="n">
        <v>7.768438467261874e-06</v>
      </c>
      <c r="AG4" t="n">
        <v>5.023148148148149</v>
      </c>
      <c r="AH4" t="n">
        <v>145094.2460769563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7.764</v>
      </c>
      <c r="E5" t="n">
        <v>12.88</v>
      </c>
      <c r="F5" t="n">
        <v>9.800000000000001</v>
      </c>
      <c r="G5" t="n">
        <v>15.9</v>
      </c>
      <c r="H5" t="n">
        <v>0.25</v>
      </c>
      <c r="I5" t="n">
        <v>37</v>
      </c>
      <c r="J5" t="n">
        <v>125.62</v>
      </c>
      <c r="K5" t="n">
        <v>45</v>
      </c>
      <c r="L5" t="n">
        <v>1.75</v>
      </c>
      <c r="M5" t="n">
        <v>1</v>
      </c>
      <c r="N5" t="n">
        <v>18.87</v>
      </c>
      <c r="O5" t="n">
        <v>15727.09</v>
      </c>
      <c r="P5" t="n">
        <v>77.17</v>
      </c>
      <c r="Q5" t="n">
        <v>2116.14</v>
      </c>
      <c r="R5" t="n">
        <v>64.48999999999999</v>
      </c>
      <c r="S5" t="n">
        <v>30.45</v>
      </c>
      <c r="T5" t="n">
        <v>17064.69</v>
      </c>
      <c r="U5" t="n">
        <v>0.47</v>
      </c>
      <c r="V5" t="n">
        <v>0.88</v>
      </c>
      <c r="W5" t="n">
        <v>0.18</v>
      </c>
      <c r="X5" t="n">
        <v>1.08</v>
      </c>
      <c r="Y5" t="n">
        <v>1</v>
      </c>
      <c r="Z5" t="n">
        <v>10</v>
      </c>
      <c r="AA5" t="n">
        <v>115.9619446152073</v>
      </c>
      <c r="AB5" t="n">
        <v>158.6642485023939</v>
      </c>
      <c r="AC5" t="n">
        <v>143.5215553120405</v>
      </c>
      <c r="AD5" t="n">
        <v>115961.9446152073</v>
      </c>
      <c r="AE5" t="n">
        <v>158664.248502394</v>
      </c>
      <c r="AF5" t="n">
        <v>7.850339224238083e-06</v>
      </c>
      <c r="AG5" t="n">
        <v>4.969135802469136</v>
      </c>
      <c r="AH5" t="n">
        <v>143521.5553120405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7.7623</v>
      </c>
      <c r="E6" t="n">
        <v>12.88</v>
      </c>
      <c r="F6" t="n">
        <v>9.800000000000001</v>
      </c>
      <c r="G6" t="n">
        <v>15.9</v>
      </c>
      <c r="H6" t="n">
        <v>0.28</v>
      </c>
      <c r="I6" t="n">
        <v>37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77.33</v>
      </c>
      <c r="Q6" t="n">
        <v>2116.14</v>
      </c>
      <c r="R6" t="n">
        <v>64.52</v>
      </c>
      <c r="S6" t="n">
        <v>30.45</v>
      </c>
      <c r="T6" t="n">
        <v>17078.06</v>
      </c>
      <c r="U6" t="n">
        <v>0.47</v>
      </c>
      <c r="V6" t="n">
        <v>0.88</v>
      </c>
      <c r="W6" t="n">
        <v>0.18</v>
      </c>
      <c r="X6" t="n">
        <v>1.08</v>
      </c>
      <c r="Y6" t="n">
        <v>1</v>
      </c>
      <c r="Z6" t="n">
        <v>10</v>
      </c>
      <c r="AA6" t="n">
        <v>116.01978150173</v>
      </c>
      <c r="AB6" t="n">
        <v>158.7433834821176</v>
      </c>
      <c r="AC6" t="n">
        <v>143.593137760366</v>
      </c>
      <c r="AD6" t="n">
        <v>116019.78150173</v>
      </c>
      <c r="AE6" t="n">
        <v>158743.3834821176</v>
      </c>
      <c r="AF6" t="n">
        <v>7.848620319462038e-06</v>
      </c>
      <c r="AG6" t="n">
        <v>4.969135802469136</v>
      </c>
      <c r="AH6" t="n">
        <v>143593.137760366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4.0307</v>
      </c>
      <c r="E2" t="n">
        <v>24.81</v>
      </c>
      <c r="F2" t="n">
        <v>13.67</v>
      </c>
      <c r="G2" t="n">
        <v>5</v>
      </c>
      <c r="H2" t="n">
        <v>0.07000000000000001</v>
      </c>
      <c r="I2" t="n">
        <v>164</v>
      </c>
      <c r="J2" t="n">
        <v>263.32</v>
      </c>
      <c r="K2" t="n">
        <v>59.89</v>
      </c>
      <c r="L2" t="n">
        <v>1</v>
      </c>
      <c r="M2" t="n">
        <v>162</v>
      </c>
      <c r="N2" t="n">
        <v>67.43000000000001</v>
      </c>
      <c r="O2" t="n">
        <v>32710.1</v>
      </c>
      <c r="P2" t="n">
        <v>224.66</v>
      </c>
      <c r="Q2" t="n">
        <v>2117.31</v>
      </c>
      <c r="R2" t="n">
        <v>192.57</v>
      </c>
      <c r="S2" t="n">
        <v>30.45</v>
      </c>
      <c r="T2" t="n">
        <v>80470.28999999999</v>
      </c>
      <c r="U2" t="n">
        <v>0.16</v>
      </c>
      <c r="V2" t="n">
        <v>0.63</v>
      </c>
      <c r="W2" t="n">
        <v>0.34</v>
      </c>
      <c r="X2" t="n">
        <v>4.94</v>
      </c>
      <c r="Y2" t="n">
        <v>1</v>
      </c>
      <c r="Z2" t="n">
        <v>10</v>
      </c>
      <c r="AA2" t="n">
        <v>346.846607472966</v>
      </c>
      <c r="AB2" t="n">
        <v>474.5708301368885</v>
      </c>
      <c r="AC2" t="n">
        <v>429.2784561729665</v>
      </c>
      <c r="AD2" t="n">
        <v>346846.607472966</v>
      </c>
      <c r="AE2" t="n">
        <v>474570.8301368885</v>
      </c>
      <c r="AF2" t="n">
        <v>3.300572425253642e-06</v>
      </c>
      <c r="AG2" t="n">
        <v>9.57175925925926</v>
      </c>
      <c r="AH2" t="n">
        <v>429278.4561729665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4.8103</v>
      </c>
      <c r="E3" t="n">
        <v>20.79</v>
      </c>
      <c r="F3" t="n">
        <v>12.12</v>
      </c>
      <c r="G3" t="n">
        <v>6.32</v>
      </c>
      <c r="H3" t="n">
        <v>0.08</v>
      </c>
      <c r="I3" t="n">
        <v>115</v>
      </c>
      <c r="J3" t="n">
        <v>263.79</v>
      </c>
      <c r="K3" t="n">
        <v>59.89</v>
      </c>
      <c r="L3" t="n">
        <v>1.25</v>
      </c>
      <c r="M3" t="n">
        <v>113</v>
      </c>
      <c r="N3" t="n">
        <v>67.65000000000001</v>
      </c>
      <c r="O3" t="n">
        <v>32767.75</v>
      </c>
      <c r="P3" t="n">
        <v>196.93</v>
      </c>
      <c r="Q3" t="n">
        <v>2116.98</v>
      </c>
      <c r="R3" t="n">
        <v>141.82</v>
      </c>
      <c r="S3" t="n">
        <v>30.45</v>
      </c>
      <c r="T3" t="n">
        <v>55339.98</v>
      </c>
      <c r="U3" t="n">
        <v>0.21</v>
      </c>
      <c r="V3" t="n">
        <v>0.71</v>
      </c>
      <c r="W3" t="n">
        <v>0.26</v>
      </c>
      <c r="X3" t="n">
        <v>3.4</v>
      </c>
      <c r="Y3" t="n">
        <v>1</v>
      </c>
      <c r="Z3" t="n">
        <v>10</v>
      </c>
      <c r="AA3" t="n">
        <v>277.1994846964685</v>
      </c>
      <c r="AB3" t="n">
        <v>379.2765641398818</v>
      </c>
      <c r="AC3" t="n">
        <v>343.0789411763718</v>
      </c>
      <c r="AD3" t="n">
        <v>277199.4846964685</v>
      </c>
      <c r="AE3" t="n">
        <v>379276.5641398818</v>
      </c>
      <c r="AF3" t="n">
        <v>3.938954409208721e-06</v>
      </c>
      <c r="AG3" t="n">
        <v>8.020833333333334</v>
      </c>
      <c r="AH3" t="n">
        <v>343078.9411763718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5.3829</v>
      </c>
      <c r="E4" t="n">
        <v>18.58</v>
      </c>
      <c r="F4" t="n">
        <v>11.28</v>
      </c>
      <c r="G4" t="n">
        <v>7.69</v>
      </c>
      <c r="H4" t="n">
        <v>0.1</v>
      </c>
      <c r="I4" t="n">
        <v>88</v>
      </c>
      <c r="J4" t="n">
        <v>264.25</v>
      </c>
      <c r="K4" t="n">
        <v>59.89</v>
      </c>
      <c r="L4" t="n">
        <v>1.5</v>
      </c>
      <c r="M4" t="n">
        <v>86</v>
      </c>
      <c r="N4" t="n">
        <v>67.87</v>
      </c>
      <c r="O4" t="n">
        <v>32825.49</v>
      </c>
      <c r="P4" t="n">
        <v>181.01</v>
      </c>
      <c r="Q4" t="n">
        <v>2116.42</v>
      </c>
      <c r="R4" t="n">
        <v>114.14</v>
      </c>
      <c r="S4" t="n">
        <v>30.45</v>
      </c>
      <c r="T4" t="n">
        <v>41636.69</v>
      </c>
      <c r="U4" t="n">
        <v>0.27</v>
      </c>
      <c r="V4" t="n">
        <v>0.77</v>
      </c>
      <c r="W4" t="n">
        <v>0.22</v>
      </c>
      <c r="X4" t="n">
        <v>2.55</v>
      </c>
      <c r="Y4" t="n">
        <v>1</v>
      </c>
      <c r="Z4" t="n">
        <v>10</v>
      </c>
      <c r="AA4" t="n">
        <v>231.9339040138476</v>
      </c>
      <c r="AB4" t="n">
        <v>317.3421996732909</v>
      </c>
      <c r="AC4" t="n">
        <v>287.0555055291407</v>
      </c>
      <c r="AD4" t="n">
        <v>231933.9040138476</v>
      </c>
      <c r="AE4" t="n">
        <v>317342.1996732909</v>
      </c>
      <c r="AF4" t="n">
        <v>4.40783271091816e-06</v>
      </c>
      <c r="AG4" t="n">
        <v>7.16820987654321</v>
      </c>
      <c r="AH4" t="n">
        <v>287055.5055291407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5.7854</v>
      </c>
      <c r="E5" t="n">
        <v>17.28</v>
      </c>
      <c r="F5" t="n">
        <v>10.79</v>
      </c>
      <c r="G5" t="n">
        <v>8.99</v>
      </c>
      <c r="H5" t="n">
        <v>0.12</v>
      </c>
      <c r="I5" t="n">
        <v>72</v>
      </c>
      <c r="J5" t="n">
        <v>264.72</v>
      </c>
      <c r="K5" t="n">
        <v>59.89</v>
      </c>
      <c r="L5" t="n">
        <v>1.75</v>
      </c>
      <c r="M5" t="n">
        <v>70</v>
      </c>
      <c r="N5" t="n">
        <v>68.09</v>
      </c>
      <c r="O5" t="n">
        <v>32883.31</v>
      </c>
      <c r="P5" t="n">
        <v>171.18</v>
      </c>
      <c r="Q5" t="n">
        <v>2116.57</v>
      </c>
      <c r="R5" t="n">
        <v>98.09</v>
      </c>
      <c r="S5" t="n">
        <v>30.45</v>
      </c>
      <c r="T5" t="n">
        <v>33689.99</v>
      </c>
      <c r="U5" t="n">
        <v>0.31</v>
      </c>
      <c r="V5" t="n">
        <v>0.8</v>
      </c>
      <c r="W5" t="n">
        <v>0.2</v>
      </c>
      <c r="X5" t="n">
        <v>2.07</v>
      </c>
      <c r="Y5" t="n">
        <v>1</v>
      </c>
      <c r="Z5" t="n">
        <v>10</v>
      </c>
      <c r="AA5" t="n">
        <v>218.8527179191357</v>
      </c>
      <c r="AB5" t="n">
        <v>299.4439437573143</v>
      </c>
      <c r="AC5" t="n">
        <v>270.8654340374193</v>
      </c>
      <c r="AD5" t="n">
        <v>218852.7179191357</v>
      </c>
      <c r="AE5" t="n">
        <v>299443.9437573144</v>
      </c>
      <c r="AF5" t="n">
        <v>4.737423204173572e-06</v>
      </c>
      <c r="AG5" t="n">
        <v>6.666666666666668</v>
      </c>
      <c r="AH5" t="n">
        <v>270865.4340374193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6.1303</v>
      </c>
      <c r="E6" t="n">
        <v>16.31</v>
      </c>
      <c r="F6" t="n">
        <v>10.43</v>
      </c>
      <c r="G6" t="n">
        <v>10.43</v>
      </c>
      <c r="H6" t="n">
        <v>0.13</v>
      </c>
      <c r="I6" t="n">
        <v>60</v>
      </c>
      <c r="J6" t="n">
        <v>265.19</v>
      </c>
      <c r="K6" t="n">
        <v>59.89</v>
      </c>
      <c r="L6" t="n">
        <v>2</v>
      </c>
      <c r="M6" t="n">
        <v>58</v>
      </c>
      <c r="N6" t="n">
        <v>68.31</v>
      </c>
      <c r="O6" t="n">
        <v>32941.21</v>
      </c>
      <c r="P6" t="n">
        <v>163.3</v>
      </c>
      <c r="Q6" t="n">
        <v>2116.42</v>
      </c>
      <c r="R6" t="n">
        <v>86.27</v>
      </c>
      <c r="S6" t="n">
        <v>30.45</v>
      </c>
      <c r="T6" t="n">
        <v>27838.55</v>
      </c>
      <c r="U6" t="n">
        <v>0.35</v>
      </c>
      <c r="V6" t="n">
        <v>0.83</v>
      </c>
      <c r="W6" t="n">
        <v>0.18</v>
      </c>
      <c r="X6" t="n">
        <v>1.7</v>
      </c>
      <c r="Y6" t="n">
        <v>1</v>
      </c>
      <c r="Z6" t="n">
        <v>10</v>
      </c>
      <c r="AA6" t="n">
        <v>198.5873720260911</v>
      </c>
      <c r="AB6" t="n">
        <v>271.7160034625023</v>
      </c>
      <c r="AC6" t="n">
        <v>245.7838094479266</v>
      </c>
      <c r="AD6" t="n">
        <v>198587.3720260912</v>
      </c>
      <c r="AE6" t="n">
        <v>271716.0034625023</v>
      </c>
      <c r="AF6" t="n">
        <v>5.019847455412805e-06</v>
      </c>
      <c r="AG6" t="n">
        <v>6.292438271604938</v>
      </c>
      <c r="AH6" t="n">
        <v>245783.8094479266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6.3781</v>
      </c>
      <c r="E7" t="n">
        <v>15.68</v>
      </c>
      <c r="F7" t="n">
        <v>10.2</v>
      </c>
      <c r="G7" t="n">
        <v>11.77</v>
      </c>
      <c r="H7" t="n">
        <v>0.15</v>
      </c>
      <c r="I7" t="n">
        <v>52</v>
      </c>
      <c r="J7" t="n">
        <v>265.66</v>
      </c>
      <c r="K7" t="n">
        <v>59.89</v>
      </c>
      <c r="L7" t="n">
        <v>2.25</v>
      </c>
      <c r="M7" t="n">
        <v>50</v>
      </c>
      <c r="N7" t="n">
        <v>68.53</v>
      </c>
      <c r="O7" t="n">
        <v>32999.19</v>
      </c>
      <c r="P7" t="n">
        <v>157.63</v>
      </c>
      <c r="Q7" t="n">
        <v>2116.53</v>
      </c>
      <c r="R7" t="n">
        <v>78.78</v>
      </c>
      <c r="S7" t="n">
        <v>30.45</v>
      </c>
      <c r="T7" t="n">
        <v>24132.85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192.5410956267937</v>
      </c>
      <c r="AB7" t="n">
        <v>263.4432213500988</v>
      </c>
      <c r="AC7" t="n">
        <v>238.3005700494057</v>
      </c>
      <c r="AD7" t="n">
        <v>192541.0956267937</v>
      </c>
      <c r="AE7" t="n">
        <v>263443.2213500988</v>
      </c>
      <c r="AF7" t="n">
        <v>5.222760559086574e-06</v>
      </c>
      <c r="AG7" t="n">
        <v>6.049382716049383</v>
      </c>
      <c r="AH7" t="n">
        <v>238300.5700494057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6.6162</v>
      </c>
      <c r="E8" t="n">
        <v>15.11</v>
      </c>
      <c r="F8" t="n">
        <v>9.99</v>
      </c>
      <c r="G8" t="n">
        <v>13.32</v>
      </c>
      <c r="H8" t="n">
        <v>0.17</v>
      </c>
      <c r="I8" t="n">
        <v>45</v>
      </c>
      <c r="J8" t="n">
        <v>266.13</v>
      </c>
      <c r="K8" t="n">
        <v>59.89</v>
      </c>
      <c r="L8" t="n">
        <v>2.5</v>
      </c>
      <c r="M8" t="n">
        <v>43</v>
      </c>
      <c r="N8" t="n">
        <v>68.75</v>
      </c>
      <c r="O8" t="n">
        <v>33057.26</v>
      </c>
      <c r="P8" t="n">
        <v>152.39</v>
      </c>
      <c r="Q8" t="n">
        <v>2116.3</v>
      </c>
      <c r="R8" t="n">
        <v>71.86</v>
      </c>
      <c r="S8" t="n">
        <v>30.45</v>
      </c>
      <c r="T8" t="n">
        <v>20708.46</v>
      </c>
      <c r="U8" t="n">
        <v>0.42</v>
      </c>
      <c r="V8" t="n">
        <v>0.87</v>
      </c>
      <c r="W8" t="n">
        <v>0.15</v>
      </c>
      <c r="X8" t="n">
        <v>1.26</v>
      </c>
      <c r="Y8" t="n">
        <v>1</v>
      </c>
      <c r="Z8" t="n">
        <v>10</v>
      </c>
      <c r="AA8" t="n">
        <v>176.3582323790222</v>
      </c>
      <c r="AB8" t="n">
        <v>241.3011139169695</v>
      </c>
      <c r="AC8" t="n">
        <v>218.2716742730443</v>
      </c>
      <c r="AD8" t="n">
        <v>176358.2323790222</v>
      </c>
      <c r="AE8" t="n">
        <v>241301.1139169695</v>
      </c>
      <c r="AF8" t="n">
        <v>5.417730736587477e-06</v>
      </c>
      <c r="AG8" t="n">
        <v>5.829475308641975</v>
      </c>
      <c r="AH8" t="n">
        <v>218271.6742730443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6.7986</v>
      </c>
      <c r="E9" t="n">
        <v>14.71</v>
      </c>
      <c r="F9" t="n">
        <v>9.83</v>
      </c>
      <c r="G9" t="n">
        <v>14.75</v>
      </c>
      <c r="H9" t="n">
        <v>0.18</v>
      </c>
      <c r="I9" t="n">
        <v>40</v>
      </c>
      <c r="J9" t="n">
        <v>266.6</v>
      </c>
      <c r="K9" t="n">
        <v>59.89</v>
      </c>
      <c r="L9" t="n">
        <v>2.75</v>
      </c>
      <c r="M9" t="n">
        <v>38</v>
      </c>
      <c r="N9" t="n">
        <v>68.97</v>
      </c>
      <c r="O9" t="n">
        <v>33115.41</v>
      </c>
      <c r="P9" t="n">
        <v>147.94</v>
      </c>
      <c r="Q9" t="n">
        <v>2116.26</v>
      </c>
      <c r="R9" t="n">
        <v>66.94</v>
      </c>
      <c r="S9" t="n">
        <v>30.45</v>
      </c>
      <c r="T9" t="n">
        <v>18273.77</v>
      </c>
      <c r="U9" t="n">
        <v>0.45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172.4072621498288</v>
      </c>
      <c r="AB9" t="n">
        <v>235.8952221448851</v>
      </c>
      <c r="AC9" t="n">
        <v>213.3817132244691</v>
      </c>
      <c r="AD9" t="n">
        <v>172407.2621498288</v>
      </c>
      <c r="AE9" t="n">
        <v>235895.222144885</v>
      </c>
      <c r="AF9" t="n">
        <v>5.567090502972042e-06</v>
      </c>
      <c r="AG9" t="n">
        <v>5.675154320987655</v>
      </c>
      <c r="AH9" t="n">
        <v>213381.7132244691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6.9505</v>
      </c>
      <c r="E10" t="n">
        <v>14.39</v>
      </c>
      <c r="F10" t="n">
        <v>9.710000000000001</v>
      </c>
      <c r="G10" t="n">
        <v>16.19</v>
      </c>
      <c r="H10" t="n">
        <v>0.2</v>
      </c>
      <c r="I10" t="n">
        <v>36</v>
      </c>
      <c r="J10" t="n">
        <v>267.08</v>
      </c>
      <c r="K10" t="n">
        <v>59.89</v>
      </c>
      <c r="L10" t="n">
        <v>3</v>
      </c>
      <c r="M10" t="n">
        <v>34</v>
      </c>
      <c r="N10" t="n">
        <v>69.19</v>
      </c>
      <c r="O10" t="n">
        <v>33173.65</v>
      </c>
      <c r="P10" t="n">
        <v>144.18</v>
      </c>
      <c r="Q10" t="n">
        <v>2116.56</v>
      </c>
      <c r="R10" t="n">
        <v>62.94</v>
      </c>
      <c r="S10" t="n">
        <v>30.45</v>
      </c>
      <c r="T10" t="n">
        <v>16292.86</v>
      </c>
      <c r="U10" t="n">
        <v>0.48</v>
      </c>
      <c r="V10" t="n">
        <v>0.89</v>
      </c>
      <c r="W10" t="n">
        <v>0.14</v>
      </c>
      <c r="X10" t="n">
        <v>0.99</v>
      </c>
      <c r="Y10" t="n">
        <v>1</v>
      </c>
      <c r="Z10" t="n">
        <v>10</v>
      </c>
      <c r="AA10" t="n">
        <v>169.2823643598008</v>
      </c>
      <c r="AB10" t="n">
        <v>231.6195991278102</v>
      </c>
      <c r="AC10" t="n">
        <v>209.5141496672679</v>
      </c>
      <c r="AD10" t="n">
        <v>169282.3643598008</v>
      </c>
      <c r="AE10" t="n">
        <v>231619.5991278102</v>
      </c>
      <c r="AF10" t="n">
        <v>5.691475089122345e-06</v>
      </c>
      <c r="AG10" t="n">
        <v>5.551697530864198</v>
      </c>
      <c r="AH10" t="n">
        <v>209514.1496672679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7.1134</v>
      </c>
      <c r="E11" t="n">
        <v>14.06</v>
      </c>
      <c r="F11" t="n">
        <v>9.59</v>
      </c>
      <c r="G11" t="n">
        <v>17.98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140.02</v>
      </c>
      <c r="Q11" t="n">
        <v>2116.66</v>
      </c>
      <c r="R11" t="n">
        <v>58.72</v>
      </c>
      <c r="S11" t="n">
        <v>30.45</v>
      </c>
      <c r="T11" t="n">
        <v>14204.57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165.8821189020175</v>
      </c>
      <c r="AB11" t="n">
        <v>226.9672332842308</v>
      </c>
      <c r="AC11" t="n">
        <v>205.3057990901618</v>
      </c>
      <c r="AD11" t="n">
        <v>165882.1189020175</v>
      </c>
      <c r="AE11" t="n">
        <v>226967.2332842308</v>
      </c>
      <c r="AF11" t="n">
        <v>5.824867117324349e-06</v>
      </c>
      <c r="AG11" t="n">
        <v>5.424382716049383</v>
      </c>
      <c r="AH11" t="n">
        <v>205305.7990901618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7.2588</v>
      </c>
      <c r="E12" t="n">
        <v>13.78</v>
      </c>
      <c r="F12" t="n">
        <v>9.460000000000001</v>
      </c>
      <c r="G12" t="n">
        <v>19.57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135.59</v>
      </c>
      <c r="Q12" t="n">
        <v>2116.28</v>
      </c>
      <c r="R12" t="n">
        <v>54.31</v>
      </c>
      <c r="S12" t="n">
        <v>30.45</v>
      </c>
      <c r="T12" t="n">
        <v>12015.48</v>
      </c>
      <c r="U12" t="n">
        <v>0.5600000000000001</v>
      </c>
      <c r="V12" t="n">
        <v>0.92</v>
      </c>
      <c r="W12" t="n">
        <v>0.13</v>
      </c>
      <c r="X12" t="n">
        <v>0.74</v>
      </c>
      <c r="Y12" t="n">
        <v>1</v>
      </c>
      <c r="Z12" t="n">
        <v>10</v>
      </c>
      <c r="AA12" t="n">
        <v>162.8399838121469</v>
      </c>
      <c r="AB12" t="n">
        <v>222.8048498447438</v>
      </c>
      <c r="AC12" t="n">
        <v>201.5406676841963</v>
      </c>
      <c r="AD12" t="n">
        <v>162839.9838121469</v>
      </c>
      <c r="AE12" t="n">
        <v>222804.8498447438</v>
      </c>
      <c r="AF12" t="n">
        <v>5.943929124080466e-06</v>
      </c>
      <c r="AG12" t="n">
        <v>5.316358024691358</v>
      </c>
      <c r="AH12" t="n">
        <v>201540.6676841963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7.3621</v>
      </c>
      <c r="E13" t="n">
        <v>13.58</v>
      </c>
      <c r="F13" t="n">
        <v>9.369999999999999</v>
      </c>
      <c r="G13" t="n">
        <v>20.81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131.5</v>
      </c>
      <c r="Q13" t="n">
        <v>2116.2</v>
      </c>
      <c r="R13" t="n">
        <v>51.77</v>
      </c>
      <c r="S13" t="n">
        <v>30.45</v>
      </c>
      <c r="T13" t="n">
        <v>10752.53</v>
      </c>
      <c r="U13" t="n">
        <v>0.59</v>
      </c>
      <c r="V13" t="n">
        <v>0.92</v>
      </c>
      <c r="W13" t="n">
        <v>0.11</v>
      </c>
      <c r="X13" t="n">
        <v>0.64</v>
      </c>
      <c r="Y13" t="n">
        <v>1</v>
      </c>
      <c r="Z13" t="n">
        <v>10</v>
      </c>
      <c r="AA13" t="n">
        <v>149.7183140927179</v>
      </c>
      <c r="AB13" t="n">
        <v>204.851202447418</v>
      </c>
      <c r="AC13" t="n">
        <v>185.3004911963631</v>
      </c>
      <c r="AD13" t="n">
        <v>149718.3140927179</v>
      </c>
      <c r="AE13" t="n">
        <v>204851.202447418</v>
      </c>
      <c r="AF13" t="n">
        <v>6.028517193529618e-06</v>
      </c>
      <c r="AG13" t="n">
        <v>5.239197530864198</v>
      </c>
      <c r="AH13" t="n">
        <v>185300.4911963631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7.3585</v>
      </c>
      <c r="E14" t="n">
        <v>13.59</v>
      </c>
      <c r="F14" t="n">
        <v>9.470000000000001</v>
      </c>
      <c r="G14" t="n">
        <v>22.73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131.95</v>
      </c>
      <c r="Q14" t="n">
        <v>2116.08</v>
      </c>
      <c r="R14" t="n">
        <v>55.54</v>
      </c>
      <c r="S14" t="n">
        <v>30.45</v>
      </c>
      <c r="T14" t="n">
        <v>12648.71</v>
      </c>
      <c r="U14" t="n">
        <v>0.55</v>
      </c>
      <c r="V14" t="n">
        <v>0.91</v>
      </c>
      <c r="W14" t="n">
        <v>0.12</v>
      </c>
      <c r="X14" t="n">
        <v>0.75</v>
      </c>
      <c r="Y14" t="n">
        <v>1</v>
      </c>
      <c r="Z14" t="n">
        <v>10</v>
      </c>
      <c r="AA14" t="n">
        <v>150.0811461064213</v>
      </c>
      <c r="AB14" t="n">
        <v>205.3476452155854</v>
      </c>
      <c r="AC14" t="n">
        <v>185.7495541634985</v>
      </c>
      <c r="AD14" t="n">
        <v>150081.1461064213</v>
      </c>
      <c r="AE14" t="n">
        <v>205347.6452155854</v>
      </c>
      <c r="AF14" t="n">
        <v>6.025569303403607e-06</v>
      </c>
      <c r="AG14" t="n">
        <v>5.243055555555555</v>
      </c>
      <c r="AH14" t="n">
        <v>185749.5541634985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</v>
      </c>
      <c r="E15" t="n">
        <v>13.39</v>
      </c>
      <c r="F15" t="n">
        <v>9.369999999999999</v>
      </c>
      <c r="G15" t="n">
        <v>24.45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128.14</v>
      </c>
      <c r="Q15" t="n">
        <v>2116.14</v>
      </c>
      <c r="R15" t="n">
        <v>51.96</v>
      </c>
      <c r="S15" t="n">
        <v>30.45</v>
      </c>
      <c r="T15" t="n">
        <v>10869.24</v>
      </c>
      <c r="U15" t="n">
        <v>0.59</v>
      </c>
      <c r="V15" t="n">
        <v>0.92</v>
      </c>
      <c r="W15" t="n">
        <v>0.12</v>
      </c>
      <c r="X15" t="n">
        <v>0.65</v>
      </c>
      <c r="Y15" t="n">
        <v>1</v>
      </c>
      <c r="Z15" t="n">
        <v>10</v>
      </c>
      <c r="AA15" t="n">
        <v>147.7557225895386</v>
      </c>
      <c r="AB15" t="n">
        <v>202.165898169343</v>
      </c>
      <c r="AC15" t="n">
        <v>182.8714685897385</v>
      </c>
      <c r="AD15" t="n">
        <v>147755.7225895386</v>
      </c>
      <c r="AE15" t="n">
        <v>202165.898169343</v>
      </c>
      <c r="AF15" t="n">
        <v>6.116872011473119e-06</v>
      </c>
      <c r="AG15" t="n">
        <v>5.165895061728396</v>
      </c>
      <c r="AH15" t="n">
        <v>182871.4685897385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7.5694</v>
      </c>
      <c r="E16" t="n">
        <v>13.21</v>
      </c>
      <c r="F16" t="n">
        <v>9.300000000000001</v>
      </c>
      <c r="G16" t="n">
        <v>26.56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124.22</v>
      </c>
      <c r="Q16" t="n">
        <v>2116.05</v>
      </c>
      <c r="R16" t="n">
        <v>49.49</v>
      </c>
      <c r="S16" t="n">
        <v>30.45</v>
      </c>
      <c r="T16" t="n">
        <v>9646.950000000001</v>
      </c>
      <c r="U16" t="n">
        <v>0.62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145.6076451207897</v>
      </c>
      <c r="AB16" t="n">
        <v>199.2268038101125</v>
      </c>
      <c r="AC16" t="n">
        <v>180.2128772711072</v>
      </c>
      <c r="AD16" t="n">
        <v>145607.6451207897</v>
      </c>
      <c r="AE16" t="n">
        <v>199226.8038101125</v>
      </c>
      <c r="AF16" t="n">
        <v>6.198266533285761e-06</v>
      </c>
      <c r="AG16" t="n">
        <v>5.096450617283951</v>
      </c>
      <c r="AH16" t="n">
        <v>180212.8772711072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7.6128</v>
      </c>
      <c r="E17" t="n">
        <v>13.14</v>
      </c>
      <c r="F17" t="n">
        <v>9.27</v>
      </c>
      <c r="G17" t="n">
        <v>27.82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121.42</v>
      </c>
      <c r="Q17" t="n">
        <v>2116.21</v>
      </c>
      <c r="R17" t="n">
        <v>48.58</v>
      </c>
      <c r="S17" t="n">
        <v>30.45</v>
      </c>
      <c r="T17" t="n">
        <v>9193.559999999999</v>
      </c>
      <c r="U17" t="n">
        <v>0.63</v>
      </c>
      <c r="V17" t="n">
        <v>0.93</v>
      </c>
      <c r="W17" t="n">
        <v>0.11</v>
      </c>
      <c r="X17" t="n">
        <v>0.55</v>
      </c>
      <c r="Y17" t="n">
        <v>1</v>
      </c>
      <c r="Z17" t="n">
        <v>10</v>
      </c>
      <c r="AA17" t="n">
        <v>144.3425444735851</v>
      </c>
      <c r="AB17" t="n">
        <v>197.4958372923066</v>
      </c>
      <c r="AC17" t="n">
        <v>178.6471117683334</v>
      </c>
      <c r="AD17" t="n">
        <v>144342.5444735851</v>
      </c>
      <c r="AE17" t="n">
        <v>197495.8372923066</v>
      </c>
      <c r="AF17" t="n">
        <v>6.233804986471561e-06</v>
      </c>
      <c r="AG17" t="n">
        <v>5.069444444444445</v>
      </c>
      <c r="AH17" t="n">
        <v>178647.1117683334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7.7056</v>
      </c>
      <c r="E18" t="n">
        <v>12.98</v>
      </c>
      <c r="F18" t="n">
        <v>9.210000000000001</v>
      </c>
      <c r="G18" t="n">
        <v>30.71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14</v>
      </c>
      <c r="N18" t="n">
        <v>70.98999999999999</v>
      </c>
      <c r="O18" t="n">
        <v>33642.62</v>
      </c>
      <c r="P18" t="n">
        <v>118</v>
      </c>
      <c r="Q18" t="n">
        <v>2116.2</v>
      </c>
      <c r="R18" t="n">
        <v>46.63</v>
      </c>
      <c r="S18" t="n">
        <v>30.45</v>
      </c>
      <c r="T18" t="n">
        <v>8228.01</v>
      </c>
      <c r="U18" t="n">
        <v>0.65</v>
      </c>
      <c r="V18" t="n">
        <v>0.9399999999999999</v>
      </c>
      <c r="W18" t="n">
        <v>0.11</v>
      </c>
      <c r="X18" t="n">
        <v>0.49</v>
      </c>
      <c r="Y18" t="n">
        <v>1</v>
      </c>
      <c r="Z18" t="n">
        <v>10</v>
      </c>
      <c r="AA18" t="n">
        <v>142.4983624818993</v>
      </c>
      <c r="AB18" t="n">
        <v>194.9725461317159</v>
      </c>
      <c r="AC18" t="n">
        <v>176.3646399746472</v>
      </c>
      <c r="AD18" t="n">
        <v>142498.3624818993</v>
      </c>
      <c r="AE18" t="n">
        <v>194972.5461317159</v>
      </c>
      <c r="AF18" t="n">
        <v>6.309795043053181e-06</v>
      </c>
      <c r="AG18" t="n">
        <v>5.007716049382717</v>
      </c>
      <c r="AH18" t="n">
        <v>176364.6399746473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7.7478</v>
      </c>
      <c r="E19" t="n">
        <v>12.91</v>
      </c>
      <c r="F19" t="n">
        <v>9.19</v>
      </c>
      <c r="G19" t="n">
        <v>32.45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6</v>
      </c>
      <c r="N19" t="n">
        <v>71.22</v>
      </c>
      <c r="O19" t="n">
        <v>33701.64</v>
      </c>
      <c r="P19" t="n">
        <v>115.57</v>
      </c>
      <c r="Q19" t="n">
        <v>2116.2</v>
      </c>
      <c r="R19" t="n">
        <v>45.6</v>
      </c>
      <c r="S19" t="n">
        <v>30.45</v>
      </c>
      <c r="T19" t="n">
        <v>7721.31</v>
      </c>
      <c r="U19" t="n">
        <v>0.67</v>
      </c>
      <c r="V19" t="n">
        <v>0.9399999999999999</v>
      </c>
      <c r="W19" t="n">
        <v>0.12</v>
      </c>
      <c r="X19" t="n">
        <v>0.47</v>
      </c>
      <c r="Y19" t="n">
        <v>1</v>
      </c>
      <c r="Z19" t="n">
        <v>10</v>
      </c>
      <c r="AA19" t="n">
        <v>141.2434931523842</v>
      </c>
      <c r="AB19" t="n">
        <v>193.2555785541465</v>
      </c>
      <c r="AC19" t="n">
        <v>174.8115373729014</v>
      </c>
      <c r="AD19" t="n">
        <v>141243.4931523842</v>
      </c>
      <c r="AE19" t="n">
        <v>193255.5785541465</v>
      </c>
      <c r="AF19" t="n">
        <v>6.344350866196978e-06</v>
      </c>
      <c r="AG19" t="n">
        <v>4.980709876543211</v>
      </c>
      <c r="AH19" t="n">
        <v>174811.5373729014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7.7516</v>
      </c>
      <c r="E20" t="n">
        <v>12.9</v>
      </c>
      <c r="F20" t="n">
        <v>9.19</v>
      </c>
      <c r="G20" t="n">
        <v>32.43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</v>
      </c>
      <c r="N20" t="n">
        <v>71.45</v>
      </c>
      <c r="O20" t="n">
        <v>33760.74</v>
      </c>
      <c r="P20" t="n">
        <v>115.22</v>
      </c>
      <c r="Q20" t="n">
        <v>2116.26</v>
      </c>
      <c r="R20" t="n">
        <v>45.19</v>
      </c>
      <c r="S20" t="n">
        <v>30.45</v>
      </c>
      <c r="T20" t="n">
        <v>7516.49</v>
      </c>
      <c r="U20" t="n">
        <v>0.67</v>
      </c>
      <c r="V20" t="n">
        <v>0.9399999999999999</v>
      </c>
      <c r="W20" t="n">
        <v>0.13</v>
      </c>
      <c r="X20" t="n">
        <v>0.47</v>
      </c>
      <c r="Y20" t="n">
        <v>1</v>
      </c>
      <c r="Z20" t="n">
        <v>10</v>
      </c>
      <c r="AA20" t="n">
        <v>141.1086719052843</v>
      </c>
      <c r="AB20" t="n">
        <v>193.0711101759709</v>
      </c>
      <c r="AC20" t="n">
        <v>174.6446743978359</v>
      </c>
      <c r="AD20" t="n">
        <v>141108.6719052843</v>
      </c>
      <c r="AE20" t="n">
        <v>193071.1101759709</v>
      </c>
      <c r="AF20" t="n">
        <v>6.347462527996657e-06</v>
      </c>
      <c r="AG20" t="n">
        <v>4.976851851851852</v>
      </c>
      <c r="AH20" t="n">
        <v>174644.6743978359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7.7493</v>
      </c>
      <c r="E21" t="n">
        <v>12.9</v>
      </c>
      <c r="F21" t="n">
        <v>9.19</v>
      </c>
      <c r="G21" t="n">
        <v>32.44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0</v>
      </c>
      <c r="N21" t="n">
        <v>71.68000000000001</v>
      </c>
      <c r="O21" t="n">
        <v>33820.05</v>
      </c>
      <c r="P21" t="n">
        <v>115.35</v>
      </c>
      <c r="Q21" t="n">
        <v>2116.16</v>
      </c>
      <c r="R21" t="n">
        <v>45.26</v>
      </c>
      <c r="S21" t="n">
        <v>30.45</v>
      </c>
      <c r="T21" t="n">
        <v>7549.96</v>
      </c>
      <c r="U21" t="n">
        <v>0.67</v>
      </c>
      <c r="V21" t="n">
        <v>0.9399999999999999</v>
      </c>
      <c r="W21" t="n">
        <v>0.13</v>
      </c>
      <c r="X21" t="n">
        <v>0.47</v>
      </c>
      <c r="Y21" t="n">
        <v>1</v>
      </c>
      <c r="Z21" t="n">
        <v>10</v>
      </c>
      <c r="AA21" t="n">
        <v>141.1647145538793</v>
      </c>
      <c r="AB21" t="n">
        <v>193.1477902002058</v>
      </c>
      <c r="AC21" t="n">
        <v>174.7140361881789</v>
      </c>
      <c r="AD21" t="n">
        <v>141164.7145538793</v>
      </c>
      <c r="AE21" t="n">
        <v>193147.7902002058</v>
      </c>
      <c r="AF21" t="n">
        <v>6.345579153749483e-06</v>
      </c>
      <c r="AG21" t="n">
        <v>4.976851851851852</v>
      </c>
      <c r="AH21" t="n">
        <v>174714.0361881789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5.9242</v>
      </c>
      <c r="E2" t="n">
        <v>16.88</v>
      </c>
      <c r="F2" t="n">
        <v>11.49</v>
      </c>
      <c r="G2" t="n">
        <v>7.26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130.35</v>
      </c>
      <c r="Q2" t="n">
        <v>2116.8</v>
      </c>
      <c r="R2" t="n">
        <v>121.14</v>
      </c>
      <c r="S2" t="n">
        <v>30.45</v>
      </c>
      <c r="T2" t="n">
        <v>45099.98</v>
      </c>
      <c r="U2" t="n">
        <v>0.25</v>
      </c>
      <c r="V2" t="n">
        <v>0.75</v>
      </c>
      <c r="W2" t="n">
        <v>0.23</v>
      </c>
      <c r="X2" t="n">
        <v>2.77</v>
      </c>
      <c r="Y2" t="n">
        <v>1</v>
      </c>
      <c r="Z2" t="n">
        <v>10</v>
      </c>
      <c r="AA2" t="n">
        <v>177.6802113899143</v>
      </c>
      <c r="AB2" t="n">
        <v>243.1099039212691</v>
      </c>
      <c r="AC2" t="n">
        <v>219.9078358979868</v>
      </c>
      <c r="AD2" t="n">
        <v>177680.2113899143</v>
      </c>
      <c r="AE2" t="n">
        <v>243109.9039212691</v>
      </c>
      <c r="AF2" t="n">
        <v>5.573926654111732e-06</v>
      </c>
      <c r="AG2" t="n">
        <v>6.512345679012345</v>
      </c>
      <c r="AH2" t="n">
        <v>219907.8358979867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6.5551</v>
      </c>
      <c r="E3" t="n">
        <v>15.26</v>
      </c>
      <c r="F3" t="n">
        <v>10.71</v>
      </c>
      <c r="G3" t="n">
        <v>9.31</v>
      </c>
      <c r="H3" t="n">
        <v>0.14</v>
      </c>
      <c r="I3" t="n">
        <v>69</v>
      </c>
      <c r="J3" t="n">
        <v>159.48</v>
      </c>
      <c r="K3" t="n">
        <v>50.28</v>
      </c>
      <c r="L3" t="n">
        <v>1.25</v>
      </c>
      <c r="M3" t="n">
        <v>67</v>
      </c>
      <c r="N3" t="n">
        <v>27.95</v>
      </c>
      <c r="O3" t="n">
        <v>19902.91</v>
      </c>
      <c r="P3" t="n">
        <v>117.62</v>
      </c>
      <c r="Q3" t="n">
        <v>2116.68</v>
      </c>
      <c r="R3" t="n">
        <v>95.62</v>
      </c>
      <c r="S3" t="n">
        <v>30.45</v>
      </c>
      <c r="T3" t="n">
        <v>32469.13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154.2254890325387</v>
      </c>
      <c r="AB3" t="n">
        <v>211.0181180426024</v>
      </c>
      <c r="AC3" t="n">
        <v>190.8788450224654</v>
      </c>
      <c r="AD3" t="n">
        <v>154225.4890325387</v>
      </c>
      <c r="AE3" t="n">
        <v>211018.1180426024</v>
      </c>
      <c r="AF3" t="n">
        <v>6.167524156910271e-06</v>
      </c>
      <c r="AG3" t="n">
        <v>5.887345679012346</v>
      </c>
      <c r="AH3" t="n">
        <v>190878.8450224655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7.0215</v>
      </c>
      <c r="E4" t="n">
        <v>14.24</v>
      </c>
      <c r="F4" t="n">
        <v>10.21</v>
      </c>
      <c r="G4" t="n">
        <v>11.56</v>
      </c>
      <c r="H4" t="n">
        <v>0.17</v>
      </c>
      <c r="I4" t="n">
        <v>53</v>
      </c>
      <c r="J4" t="n">
        <v>159.83</v>
      </c>
      <c r="K4" t="n">
        <v>50.28</v>
      </c>
      <c r="L4" t="n">
        <v>1.5</v>
      </c>
      <c r="M4" t="n">
        <v>51</v>
      </c>
      <c r="N4" t="n">
        <v>28.05</v>
      </c>
      <c r="O4" t="n">
        <v>19946.71</v>
      </c>
      <c r="P4" t="n">
        <v>108.09</v>
      </c>
      <c r="Q4" t="n">
        <v>2116.33</v>
      </c>
      <c r="R4" t="n">
        <v>79.02</v>
      </c>
      <c r="S4" t="n">
        <v>30.45</v>
      </c>
      <c r="T4" t="n">
        <v>24250.54</v>
      </c>
      <c r="U4" t="n">
        <v>0.39</v>
      </c>
      <c r="V4" t="n">
        <v>0.85</v>
      </c>
      <c r="W4" t="n">
        <v>0.17</v>
      </c>
      <c r="X4" t="n">
        <v>1.49</v>
      </c>
      <c r="Y4" t="n">
        <v>1</v>
      </c>
      <c r="Z4" t="n">
        <v>10</v>
      </c>
      <c r="AA4" t="n">
        <v>145.9050208244225</v>
      </c>
      <c r="AB4" t="n">
        <v>199.6336863671129</v>
      </c>
      <c r="AC4" t="n">
        <v>180.5809275279308</v>
      </c>
      <c r="AD4" t="n">
        <v>145905.0208244225</v>
      </c>
      <c r="AE4" t="n">
        <v>199633.6863671129</v>
      </c>
      <c r="AF4" t="n">
        <v>6.606347861626131e-06</v>
      </c>
      <c r="AG4" t="n">
        <v>5.493827160493828</v>
      </c>
      <c r="AH4" t="n">
        <v>180580.9275279308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7.3338</v>
      </c>
      <c r="E5" t="n">
        <v>13.64</v>
      </c>
      <c r="F5" t="n">
        <v>9.93</v>
      </c>
      <c r="G5" t="n">
        <v>13.85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101.29</v>
      </c>
      <c r="Q5" t="n">
        <v>2116.6</v>
      </c>
      <c r="R5" t="n">
        <v>69.72</v>
      </c>
      <c r="S5" t="n">
        <v>30.45</v>
      </c>
      <c r="T5" t="n">
        <v>19651.92</v>
      </c>
      <c r="U5" t="n">
        <v>0.44</v>
      </c>
      <c r="V5" t="n">
        <v>0.87</v>
      </c>
      <c r="W5" t="n">
        <v>0.15</v>
      </c>
      <c r="X5" t="n">
        <v>1.2</v>
      </c>
      <c r="Y5" t="n">
        <v>1</v>
      </c>
      <c r="Z5" t="n">
        <v>10</v>
      </c>
      <c r="AA5" t="n">
        <v>131.0518365861666</v>
      </c>
      <c r="AB5" t="n">
        <v>179.3109044160998</v>
      </c>
      <c r="AC5" t="n">
        <v>162.1977233631124</v>
      </c>
      <c r="AD5" t="n">
        <v>131051.8365861666</v>
      </c>
      <c r="AE5" t="n">
        <v>179310.9044160998</v>
      </c>
      <c r="AF5" t="n">
        <v>6.900182859445094e-06</v>
      </c>
      <c r="AG5" t="n">
        <v>5.262345679012346</v>
      </c>
      <c r="AH5" t="n">
        <v>162197.7233631124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7.6152</v>
      </c>
      <c r="E6" t="n">
        <v>13.13</v>
      </c>
      <c r="F6" t="n">
        <v>9.68</v>
      </c>
      <c r="G6" t="n">
        <v>16.59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93.75</v>
      </c>
      <c r="Q6" t="n">
        <v>2116.19</v>
      </c>
      <c r="R6" t="n">
        <v>61.72</v>
      </c>
      <c r="S6" t="n">
        <v>30.45</v>
      </c>
      <c r="T6" t="n">
        <v>15688.14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126.5078202259978</v>
      </c>
      <c r="AB6" t="n">
        <v>173.0935807642664</v>
      </c>
      <c r="AC6" t="n">
        <v>156.5737723545395</v>
      </c>
      <c r="AD6" t="n">
        <v>126507.8202259978</v>
      </c>
      <c r="AE6" t="n">
        <v>173093.5807642665</v>
      </c>
      <c r="AF6" t="n">
        <v>7.164944845952477e-06</v>
      </c>
      <c r="AG6" t="n">
        <v>5.065586419753086</v>
      </c>
      <c r="AH6" t="n">
        <v>156573.7723545395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7.8062</v>
      </c>
      <c r="E7" t="n">
        <v>12.81</v>
      </c>
      <c r="F7" t="n">
        <v>9.52</v>
      </c>
      <c r="G7" t="n">
        <v>19.04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21</v>
      </c>
      <c r="N7" t="n">
        <v>28.37</v>
      </c>
      <c r="O7" t="n">
        <v>20078.3</v>
      </c>
      <c r="P7" t="n">
        <v>88.11</v>
      </c>
      <c r="Q7" t="n">
        <v>2116.23</v>
      </c>
      <c r="R7" t="n">
        <v>56.21</v>
      </c>
      <c r="S7" t="n">
        <v>30.45</v>
      </c>
      <c r="T7" t="n">
        <v>12959.43</v>
      </c>
      <c r="U7" t="n">
        <v>0.54</v>
      </c>
      <c r="V7" t="n">
        <v>0.91</v>
      </c>
      <c r="W7" t="n">
        <v>0.14</v>
      </c>
      <c r="X7" t="n">
        <v>0.8</v>
      </c>
      <c r="Y7" t="n">
        <v>1</v>
      </c>
      <c r="Z7" t="n">
        <v>10</v>
      </c>
      <c r="AA7" t="n">
        <v>123.291521798037</v>
      </c>
      <c r="AB7" t="n">
        <v>168.6928993620604</v>
      </c>
      <c r="AC7" t="n">
        <v>152.5930858089634</v>
      </c>
      <c r="AD7" t="n">
        <v>123291.521798037</v>
      </c>
      <c r="AE7" t="n">
        <v>168692.8993620604</v>
      </c>
      <c r="AF7" t="n">
        <v>7.344651809075826e-06</v>
      </c>
      <c r="AG7" t="n">
        <v>4.94212962962963</v>
      </c>
      <c r="AH7" t="n">
        <v>152593.0858089634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9.52</v>
      </c>
      <c r="G8" t="n">
        <v>20.4</v>
      </c>
      <c r="H8" t="n">
        <v>0.27</v>
      </c>
      <c r="I8" t="n">
        <v>28</v>
      </c>
      <c r="J8" t="n">
        <v>161.26</v>
      </c>
      <c r="K8" t="n">
        <v>50.28</v>
      </c>
      <c r="L8" t="n">
        <v>2.5</v>
      </c>
      <c r="M8" t="n">
        <v>2</v>
      </c>
      <c r="N8" t="n">
        <v>28.48</v>
      </c>
      <c r="O8" t="n">
        <v>20122.23</v>
      </c>
      <c r="P8" t="n">
        <v>86.67</v>
      </c>
      <c r="Q8" t="n">
        <v>2116.3</v>
      </c>
      <c r="R8" t="n">
        <v>55.41</v>
      </c>
      <c r="S8" t="n">
        <v>30.45</v>
      </c>
      <c r="T8" t="n">
        <v>12571.01</v>
      </c>
      <c r="U8" t="n">
        <v>0.55</v>
      </c>
      <c r="V8" t="n">
        <v>0.91</v>
      </c>
      <c r="W8" t="n">
        <v>0.16</v>
      </c>
      <c r="X8" t="n">
        <v>0.8</v>
      </c>
      <c r="Y8" t="n">
        <v>1</v>
      </c>
      <c r="Z8" t="n">
        <v>10</v>
      </c>
      <c r="AA8" t="n">
        <v>122.6413483482882</v>
      </c>
      <c r="AB8" t="n">
        <v>167.8033033644863</v>
      </c>
      <c r="AC8" t="n">
        <v>151.7883916048417</v>
      </c>
      <c r="AD8" t="n">
        <v>122641.3483482882</v>
      </c>
      <c r="AE8" t="n">
        <v>167803.3033644863</v>
      </c>
      <c r="AF8" t="n">
        <v>7.382004512929212e-06</v>
      </c>
      <c r="AG8" t="n">
        <v>4.918981481481482</v>
      </c>
      <c r="AH8" t="n">
        <v>151788.3916048417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7.8515</v>
      </c>
      <c r="E9" t="n">
        <v>12.74</v>
      </c>
      <c r="F9" t="n">
        <v>9.51</v>
      </c>
      <c r="G9" t="n">
        <v>20.38</v>
      </c>
      <c r="H9" t="n">
        <v>0.3</v>
      </c>
      <c r="I9" t="n">
        <v>28</v>
      </c>
      <c r="J9" t="n">
        <v>161.61</v>
      </c>
      <c r="K9" t="n">
        <v>50.28</v>
      </c>
      <c r="L9" t="n">
        <v>2.75</v>
      </c>
      <c r="M9" t="n">
        <v>0</v>
      </c>
      <c r="N9" t="n">
        <v>28.58</v>
      </c>
      <c r="O9" t="n">
        <v>20166.2</v>
      </c>
      <c r="P9" t="n">
        <v>86.73</v>
      </c>
      <c r="Q9" t="n">
        <v>2116.33</v>
      </c>
      <c r="R9" t="n">
        <v>54.95</v>
      </c>
      <c r="S9" t="n">
        <v>30.45</v>
      </c>
      <c r="T9" t="n">
        <v>12342.14</v>
      </c>
      <c r="U9" t="n">
        <v>0.55</v>
      </c>
      <c r="V9" t="n">
        <v>0.91</v>
      </c>
      <c r="W9" t="n">
        <v>0.17</v>
      </c>
      <c r="X9" t="n">
        <v>0.79</v>
      </c>
      <c r="Y9" t="n">
        <v>1</v>
      </c>
      <c r="Z9" t="n">
        <v>10</v>
      </c>
      <c r="AA9" t="n">
        <v>122.6171584732271</v>
      </c>
      <c r="AB9" t="n">
        <v>167.7702057102458</v>
      </c>
      <c r="AC9" t="n">
        <v>151.758452744269</v>
      </c>
      <c r="AD9" t="n">
        <v>122617.1584732271</v>
      </c>
      <c r="AE9" t="n">
        <v>167770.2057102458</v>
      </c>
      <c r="AF9" t="n">
        <v>7.38727340818309e-06</v>
      </c>
      <c r="AG9" t="n">
        <v>4.915123456790123</v>
      </c>
      <c r="AH9" t="n">
        <v>151758.452744269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4.6554</v>
      </c>
      <c r="E2" t="n">
        <v>21.48</v>
      </c>
      <c r="F2" t="n">
        <v>12.81</v>
      </c>
      <c r="G2" t="n">
        <v>5.61</v>
      </c>
      <c r="H2" t="n">
        <v>0.08</v>
      </c>
      <c r="I2" t="n">
        <v>137</v>
      </c>
      <c r="J2" t="n">
        <v>222.93</v>
      </c>
      <c r="K2" t="n">
        <v>56.94</v>
      </c>
      <c r="L2" t="n">
        <v>1</v>
      </c>
      <c r="M2" t="n">
        <v>135</v>
      </c>
      <c r="N2" t="n">
        <v>49.99</v>
      </c>
      <c r="O2" t="n">
        <v>27728.69</v>
      </c>
      <c r="P2" t="n">
        <v>187.47</v>
      </c>
      <c r="Q2" t="n">
        <v>2117</v>
      </c>
      <c r="R2" t="n">
        <v>164.28</v>
      </c>
      <c r="S2" t="n">
        <v>30.45</v>
      </c>
      <c r="T2" t="n">
        <v>66460.2</v>
      </c>
      <c r="U2" t="n">
        <v>0.19</v>
      </c>
      <c r="V2" t="n">
        <v>0.68</v>
      </c>
      <c r="W2" t="n">
        <v>0.3</v>
      </c>
      <c r="X2" t="n">
        <v>4.08</v>
      </c>
      <c r="Y2" t="n">
        <v>1</v>
      </c>
      <c r="Z2" t="n">
        <v>10</v>
      </c>
      <c r="AA2" t="n">
        <v>272.9353750638688</v>
      </c>
      <c r="AB2" t="n">
        <v>373.442221221319</v>
      </c>
      <c r="AC2" t="n">
        <v>337.8014197574049</v>
      </c>
      <c r="AD2" t="n">
        <v>272935.3750638688</v>
      </c>
      <c r="AE2" t="n">
        <v>373442.2212213189</v>
      </c>
      <c r="AF2" t="n">
        <v>3.982091739377747e-06</v>
      </c>
      <c r="AG2" t="n">
        <v>8.287037037037038</v>
      </c>
      <c r="AH2" t="n">
        <v>337801.4197574048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5.3884</v>
      </c>
      <c r="E3" t="n">
        <v>18.56</v>
      </c>
      <c r="F3" t="n">
        <v>11.6</v>
      </c>
      <c r="G3" t="n">
        <v>7.1</v>
      </c>
      <c r="H3" t="n">
        <v>0.1</v>
      </c>
      <c r="I3" t="n">
        <v>98</v>
      </c>
      <c r="J3" t="n">
        <v>223.35</v>
      </c>
      <c r="K3" t="n">
        <v>56.94</v>
      </c>
      <c r="L3" t="n">
        <v>1.25</v>
      </c>
      <c r="M3" t="n">
        <v>96</v>
      </c>
      <c r="N3" t="n">
        <v>50.15</v>
      </c>
      <c r="O3" t="n">
        <v>27780.03</v>
      </c>
      <c r="P3" t="n">
        <v>167</v>
      </c>
      <c r="Q3" t="n">
        <v>2116.58</v>
      </c>
      <c r="R3" t="n">
        <v>124.65</v>
      </c>
      <c r="S3" t="n">
        <v>30.45</v>
      </c>
      <c r="T3" t="n">
        <v>46841.95</v>
      </c>
      <c r="U3" t="n">
        <v>0.24</v>
      </c>
      <c r="V3" t="n">
        <v>0.75</v>
      </c>
      <c r="W3" t="n">
        <v>0.23</v>
      </c>
      <c r="X3" t="n">
        <v>2.87</v>
      </c>
      <c r="Y3" t="n">
        <v>1</v>
      </c>
      <c r="Z3" t="n">
        <v>10</v>
      </c>
      <c r="AA3" t="n">
        <v>221.5783966385865</v>
      </c>
      <c r="AB3" t="n">
        <v>303.1733376297234</v>
      </c>
      <c r="AC3" t="n">
        <v>274.238899792884</v>
      </c>
      <c r="AD3" t="n">
        <v>221578.3966385865</v>
      </c>
      <c r="AE3" t="n">
        <v>303173.3376297234</v>
      </c>
      <c r="AF3" t="n">
        <v>4.609078302286173e-06</v>
      </c>
      <c r="AG3" t="n">
        <v>7.160493827160494</v>
      </c>
      <c r="AH3" t="n">
        <v>274238.899792884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5.9087</v>
      </c>
      <c r="E4" t="n">
        <v>16.92</v>
      </c>
      <c r="F4" t="n">
        <v>10.93</v>
      </c>
      <c r="G4" t="n">
        <v>8.630000000000001</v>
      </c>
      <c r="H4" t="n">
        <v>0.12</v>
      </c>
      <c r="I4" t="n">
        <v>76</v>
      </c>
      <c r="J4" t="n">
        <v>223.76</v>
      </c>
      <c r="K4" t="n">
        <v>56.94</v>
      </c>
      <c r="L4" t="n">
        <v>1.5</v>
      </c>
      <c r="M4" t="n">
        <v>74</v>
      </c>
      <c r="N4" t="n">
        <v>50.32</v>
      </c>
      <c r="O4" t="n">
        <v>27831.42</v>
      </c>
      <c r="P4" t="n">
        <v>154.83</v>
      </c>
      <c r="Q4" t="n">
        <v>2116.68</v>
      </c>
      <c r="R4" t="n">
        <v>102.73</v>
      </c>
      <c r="S4" t="n">
        <v>30.45</v>
      </c>
      <c r="T4" t="n">
        <v>35989.38</v>
      </c>
      <c r="U4" t="n">
        <v>0.3</v>
      </c>
      <c r="V4" t="n">
        <v>0.79</v>
      </c>
      <c r="W4" t="n">
        <v>0.2</v>
      </c>
      <c r="X4" t="n">
        <v>2.2</v>
      </c>
      <c r="Y4" t="n">
        <v>1</v>
      </c>
      <c r="Z4" t="n">
        <v>10</v>
      </c>
      <c r="AA4" t="n">
        <v>195.4912699316696</v>
      </c>
      <c r="AB4" t="n">
        <v>267.4797799865325</v>
      </c>
      <c r="AC4" t="n">
        <v>241.9518851949251</v>
      </c>
      <c r="AD4" t="n">
        <v>195491.2699316696</v>
      </c>
      <c r="AE4" t="n">
        <v>267479.7799865325</v>
      </c>
      <c r="AF4" t="n">
        <v>5.054127563788566e-06</v>
      </c>
      <c r="AG4" t="n">
        <v>6.527777777777779</v>
      </c>
      <c r="AH4" t="n">
        <v>241951.8851949251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6.3317</v>
      </c>
      <c r="E5" t="n">
        <v>15.79</v>
      </c>
      <c r="F5" t="n">
        <v>10.46</v>
      </c>
      <c r="G5" t="n">
        <v>10.28</v>
      </c>
      <c r="H5" t="n">
        <v>0.14</v>
      </c>
      <c r="I5" t="n">
        <v>61</v>
      </c>
      <c r="J5" t="n">
        <v>224.18</v>
      </c>
      <c r="K5" t="n">
        <v>56.94</v>
      </c>
      <c r="L5" t="n">
        <v>1.75</v>
      </c>
      <c r="M5" t="n">
        <v>59</v>
      </c>
      <c r="N5" t="n">
        <v>50.49</v>
      </c>
      <c r="O5" t="n">
        <v>27882.87</v>
      </c>
      <c r="P5" t="n">
        <v>145.55</v>
      </c>
      <c r="Q5" t="n">
        <v>2116.2</v>
      </c>
      <c r="R5" t="n">
        <v>87.38</v>
      </c>
      <c r="S5" t="n">
        <v>30.45</v>
      </c>
      <c r="T5" t="n">
        <v>28390.18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185.0135271940454</v>
      </c>
      <c r="AB5" t="n">
        <v>253.1436701275363</v>
      </c>
      <c r="AC5" t="n">
        <v>228.9839935400104</v>
      </c>
      <c r="AD5" t="n">
        <v>185013.5271940454</v>
      </c>
      <c r="AE5" t="n">
        <v>253143.6701275363</v>
      </c>
      <c r="AF5" t="n">
        <v>5.415949277445134e-06</v>
      </c>
      <c r="AG5" t="n">
        <v>6.09182098765432</v>
      </c>
      <c r="AH5" t="n">
        <v>228983.9935400104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6.6313</v>
      </c>
      <c r="E6" t="n">
        <v>15.08</v>
      </c>
      <c r="F6" t="n">
        <v>10.18</v>
      </c>
      <c r="G6" t="n">
        <v>11.98</v>
      </c>
      <c r="H6" t="n">
        <v>0.16</v>
      </c>
      <c r="I6" t="n">
        <v>51</v>
      </c>
      <c r="J6" t="n">
        <v>224.6</v>
      </c>
      <c r="K6" t="n">
        <v>56.94</v>
      </c>
      <c r="L6" t="n">
        <v>2</v>
      </c>
      <c r="M6" t="n">
        <v>49</v>
      </c>
      <c r="N6" t="n">
        <v>50.65</v>
      </c>
      <c r="O6" t="n">
        <v>27934.37</v>
      </c>
      <c r="P6" t="n">
        <v>139.16</v>
      </c>
      <c r="Q6" t="n">
        <v>2116.42</v>
      </c>
      <c r="R6" t="n">
        <v>78.3</v>
      </c>
      <c r="S6" t="n">
        <v>30.45</v>
      </c>
      <c r="T6" t="n">
        <v>23902.31</v>
      </c>
      <c r="U6" t="n">
        <v>0.39</v>
      </c>
      <c r="V6" t="n">
        <v>0.85</v>
      </c>
      <c r="W6" t="n">
        <v>0.16</v>
      </c>
      <c r="X6" t="n">
        <v>1.46</v>
      </c>
      <c r="Y6" t="n">
        <v>1</v>
      </c>
      <c r="Z6" t="n">
        <v>10</v>
      </c>
      <c r="AA6" t="n">
        <v>168.0447065531192</v>
      </c>
      <c r="AB6" t="n">
        <v>229.9261811151004</v>
      </c>
      <c r="AC6" t="n">
        <v>207.9823490929635</v>
      </c>
      <c r="AD6" t="n">
        <v>168044.7065531192</v>
      </c>
      <c r="AE6" t="n">
        <v>229926.1811151004</v>
      </c>
      <c r="AF6" t="n">
        <v>5.672218273689835e-06</v>
      </c>
      <c r="AG6" t="n">
        <v>5.817901234567902</v>
      </c>
      <c r="AH6" t="n">
        <v>207982.3490929635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6.8746</v>
      </c>
      <c r="E7" t="n">
        <v>14.55</v>
      </c>
      <c r="F7" t="n">
        <v>9.949999999999999</v>
      </c>
      <c r="G7" t="n">
        <v>13.57</v>
      </c>
      <c r="H7" t="n">
        <v>0.18</v>
      </c>
      <c r="I7" t="n">
        <v>44</v>
      </c>
      <c r="J7" t="n">
        <v>225.01</v>
      </c>
      <c r="K7" t="n">
        <v>56.94</v>
      </c>
      <c r="L7" t="n">
        <v>2.25</v>
      </c>
      <c r="M7" t="n">
        <v>42</v>
      </c>
      <c r="N7" t="n">
        <v>50.82</v>
      </c>
      <c r="O7" t="n">
        <v>27985.94</v>
      </c>
      <c r="P7" t="n">
        <v>133.64</v>
      </c>
      <c r="Q7" t="n">
        <v>2116.23</v>
      </c>
      <c r="R7" t="n">
        <v>70.75</v>
      </c>
      <c r="S7" t="n">
        <v>30.45</v>
      </c>
      <c r="T7" t="n">
        <v>20158.01</v>
      </c>
      <c r="U7" t="n">
        <v>0.43</v>
      </c>
      <c r="V7" t="n">
        <v>0.87</v>
      </c>
      <c r="W7" t="n">
        <v>0.15</v>
      </c>
      <c r="X7" t="n">
        <v>1.23</v>
      </c>
      <c r="Y7" t="n">
        <v>1</v>
      </c>
      <c r="Z7" t="n">
        <v>10</v>
      </c>
      <c r="AA7" t="n">
        <v>163.1843044622634</v>
      </c>
      <c r="AB7" t="n">
        <v>223.275964548588</v>
      </c>
      <c r="AC7" t="n">
        <v>201.9668198619193</v>
      </c>
      <c r="AD7" t="n">
        <v>163184.3044622634</v>
      </c>
      <c r="AE7" t="n">
        <v>223275.964548588</v>
      </c>
      <c r="AF7" t="n">
        <v>5.88032991182847e-06</v>
      </c>
      <c r="AG7" t="n">
        <v>5.613425925925926</v>
      </c>
      <c r="AH7" t="n">
        <v>201966.8198619193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7.0942</v>
      </c>
      <c r="E8" t="n">
        <v>14.1</v>
      </c>
      <c r="F8" t="n">
        <v>9.77</v>
      </c>
      <c r="G8" t="n">
        <v>15.42</v>
      </c>
      <c r="H8" t="n">
        <v>0.2</v>
      </c>
      <c r="I8" t="n">
        <v>38</v>
      </c>
      <c r="J8" t="n">
        <v>225.43</v>
      </c>
      <c r="K8" t="n">
        <v>56.94</v>
      </c>
      <c r="L8" t="n">
        <v>2.5</v>
      </c>
      <c r="M8" t="n">
        <v>36</v>
      </c>
      <c r="N8" t="n">
        <v>50.99</v>
      </c>
      <c r="O8" t="n">
        <v>28037.57</v>
      </c>
      <c r="P8" t="n">
        <v>128.4</v>
      </c>
      <c r="Q8" t="n">
        <v>2116.22</v>
      </c>
      <c r="R8" t="n">
        <v>64.73999999999999</v>
      </c>
      <c r="S8" t="n">
        <v>30.45</v>
      </c>
      <c r="T8" t="n">
        <v>17184.48</v>
      </c>
      <c r="U8" t="n">
        <v>0.47</v>
      </c>
      <c r="V8" t="n">
        <v>0.89</v>
      </c>
      <c r="W8" t="n">
        <v>0.14</v>
      </c>
      <c r="X8" t="n">
        <v>1.05</v>
      </c>
      <c r="Y8" t="n">
        <v>1</v>
      </c>
      <c r="Z8" t="n">
        <v>10</v>
      </c>
      <c r="AA8" t="n">
        <v>158.8748716172005</v>
      </c>
      <c r="AB8" t="n">
        <v>217.3796084112167</v>
      </c>
      <c r="AC8" t="n">
        <v>196.633203678709</v>
      </c>
      <c r="AD8" t="n">
        <v>158874.8716172005</v>
      </c>
      <c r="AE8" t="n">
        <v>217379.6084112166</v>
      </c>
      <c r="AF8" t="n">
        <v>6.068169269556561e-06</v>
      </c>
      <c r="AG8" t="n">
        <v>5.439814814814815</v>
      </c>
      <c r="AH8" t="n">
        <v>196633.203678709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7.248</v>
      </c>
      <c r="E9" t="n">
        <v>13.8</v>
      </c>
      <c r="F9" t="n">
        <v>9.640000000000001</v>
      </c>
      <c r="G9" t="n">
        <v>17.02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32</v>
      </c>
      <c r="N9" t="n">
        <v>51.16</v>
      </c>
      <c r="O9" t="n">
        <v>28089.25</v>
      </c>
      <c r="P9" t="n">
        <v>123.86</v>
      </c>
      <c r="Q9" t="n">
        <v>2116.23</v>
      </c>
      <c r="R9" t="n">
        <v>60.66</v>
      </c>
      <c r="S9" t="n">
        <v>30.45</v>
      </c>
      <c r="T9" t="n">
        <v>15163.83</v>
      </c>
      <c r="U9" t="n">
        <v>0.5</v>
      </c>
      <c r="V9" t="n">
        <v>0.9</v>
      </c>
      <c r="W9" t="n">
        <v>0.13</v>
      </c>
      <c r="X9" t="n">
        <v>0.92</v>
      </c>
      <c r="Y9" t="n">
        <v>1</v>
      </c>
      <c r="Z9" t="n">
        <v>10</v>
      </c>
      <c r="AA9" t="n">
        <v>155.8282231998075</v>
      </c>
      <c r="AB9" t="n">
        <v>213.2110496378995</v>
      </c>
      <c r="AC9" t="n">
        <v>192.8624863041069</v>
      </c>
      <c r="AD9" t="n">
        <v>155828.2231998075</v>
      </c>
      <c r="AE9" t="n">
        <v>213211.0496378995</v>
      </c>
      <c r="AF9" t="n">
        <v>6.199725249604741e-06</v>
      </c>
      <c r="AG9" t="n">
        <v>5.324074074074074</v>
      </c>
      <c r="AH9" t="n">
        <v>192862.4863041069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7.4257</v>
      </c>
      <c r="E10" t="n">
        <v>13.47</v>
      </c>
      <c r="F10" t="n">
        <v>9.49</v>
      </c>
      <c r="G10" t="n">
        <v>18.98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119.13</v>
      </c>
      <c r="Q10" t="n">
        <v>2116.05</v>
      </c>
      <c r="R10" t="n">
        <v>55.4</v>
      </c>
      <c r="S10" t="n">
        <v>30.45</v>
      </c>
      <c r="T10" t="n">
        <v>12552.5</v>
      </c>
      <c r="U10" t="n">
        <v>0.55</v>
      </c>
      <c r="V10" t="n">
        <v>0.91</v>
      </c>
      <c r="W10" t="n">
        <v>0.13</v>
      </c>
      <c r="X10" t="n">
        <v>0.77</v>
      </c>
      <c r="Y10" t="n">
        <v>1</v>
      </c>
      <c r="Z10" t="n">
        <v>10</v>
      </c>
      <c r="AA10" t="n">
        <v>142.1714898242587</v>
      </c>
      <c r="AB10" t="n">
        <v>194.5253045409283</v>
      </c>
      <c r="AC10" t="n">
        <v>175.9600824935768</v>
      </c>
      <c r="AD10" t="n">
        <v>142171.4898242587</v>
      </c>
      <c r="AE10" t="n">
        <v>194525.3045409283</v>
      </c>
      <c r="AF10" t="n">
        <v>6.351724584159758e-06</v>
      </c>
      <c r="AG10" t="n">
        <v>5.19675925925926</v>
      </c>
      <c r="AH10" t="n">
        <v>175960.0824935768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7.6115</v>
      </c>
      <c r="E11" t="n">
        <v>13.14</v>
      </c>
      <c r="F11" t="n">
        <v>9.34</v>
      </c>
      <c r="G11" t="n">
        <v>21.54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113.36</v>
      </c>
      <c r="Q11" t="n">
        <v>2116.11</v>
      </c>
      <c r="R11" t="n">
        <v>50.91</v>
      </c>
      <c r="S11" t="n">
        <v>30.45</v>
      </c>
      <c r="T11" t="n">
        <v>10330.57</v>
      </c>
      <c r="U11" t="n">
        <v>0.6</v>
      </c>
      <c r="V11" t="n">
        <v>0.93</v>
      </c>
      <c r="W11" t="n">
        <v>0.11</v>
      </c>
      <c r="X11" t="n">
        <v>0.62</v>
      </c>
      <c r="Y11" t="n">
        <v>1</v>
      </c>
      <c r="Z11" t="n">
        <v>10</v>
      </c>
      <c r="AA11" t="n">
        <v>138.7402193891629</v>
      </c>
      <c r="AB11" t="n">
        <v>189.8304889546646</v>
      </c>
      <c r="AC11" t="n">
        <v>171.7133335176496</v>
      </c>
      <c r="AD11" t="n">
        <v>138740.2193891629</v>
      </c>
      <c r="AE11" t="n">
        <v>189830.4889546646</v>
      </c>
      <c r="AF11" t="n">
        <v>6.510652419614582e-06</v>
      </c>
      <c r="AG11" t="n">
        <v>5.069444444444445</v>
      </c>
      <c r="AH11" t="n">
        <v>171713.3335176496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7.5364</v>
      </c>
      <c r="E12" t="n">
        <v>13.27</v>
      </c>
      <c r="F12" t="n">
        <v>9.51</v>
      </c>
      <c r="G12" t="n">
        <v>22.83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114.33</v>
      </c>
      <c r="Q12" t="n">
        <v>2116.26</v>
      </c>
      <c r="R12" t="n">
        <v>56.6</v>
      </c>
      <c r="S12" t="n">
        <v>30.45</v>
      </c>
      <c r="T12" t="n">
        <v>13179.2</v>
      </c>
      <c r="U12" t="n">
        <v>0.54</v>
      </c>
      <c r="V12" t="n">
        <v>0.91</v>
      </c>
      <c r="W12" t="n">
        <v>0.12</v>
      </c>
      <c r="X12" t="n">
        <v>0.79</v>
      </c>
      <c r="Y12" t="n">
        <v>1</v>
      </c>
      <c r="Z12" t="n">
        <v>10</v>
      </c>
      <c r="AA12" t="n">
        <v>139.8550668691339</v>
      </c>
      <c r="AB12" t="n">
        <v>191.3558724603599</v>
      </c>
      <c r="AC12" t="n">
        <v>173.093136562451</v>
      </c>
      <c r="AD12" t="n">
        <v>139855.0668691339</v>
      </c>
      <c r="AE12" t="n">
        <v>191355.8724603599</v>
      </c>
      <c r="AF12" t="n">
        <v>6.446414096457116e-06</v>
      </c>
      <c r="AG12" t="n">
        <v>5.119598765432098</v>
      </c>
      <c r="AH12" t="n">
        <v>173093.136562451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7.716</v>
      </c>
      <c r="E13" t="n">
        <v>12.96</v>
      </c>
      <c r="F13" t="n">
        <v>9.33</v>
      </c>
      <c r="G13" t="n">
        <v>25.46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108.54</v>
      </c>
      <c r="Q13" t="n">
        <v>2116.47</v>
      </c>
      <c r="R13" t="n">
        <v>50.6</v>
      </c>
      <c r="S13" t="n">
        <v>30.45</v>
      </c>
      <c r="T13" t="n">
        <v>10194.82</v>
      </c>
      <c r="U13" t="n">
        <v>0.6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136.5125258679789</v>
      </c>
      <c r="AB13" t="n">
        <v>186.7824604000803</v>
      </c>
      <c r="AC13" t="n">
        <v>168.9562045303788</v>
      </c>
      <c r="AD13" t="n">
        <v>136512.5258679789</v>
      </c>
      <c r="AE13" t="n">
        <v>186782.4604000803</v>
      </c>
      <c r="AF13" t="n">
        <v>6.6000386349269e-06</v>
      </c>
      <c r="AG13" t="n">
        <v>5.000000000000001</v>
      </c>
      <c r="AH13" t="n">
        <v>168956.2045303788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7.7576</v>
      </c>
      <c r="E14" t="n">
        <v>12.89</v>
      </c>
      <c r="F14" t="n">
        <v>9.31</v>
      </c>
      <c r="G14" t="n">
        <v>26.59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105.49</v>
      </c>
      <c r="Q14" t="n">
        <v>2116.05</v>
      </c>
      <c r="R14" t="n">
        <v>49.32</v>
      </c>
      <c r="S14" t="n">
        <v>30.45</v>
      </c>
      <c r="T14" t="n">
        <v>9562.15</v>
      </c>
      <c r="U14" t="n">
        <v>0.62</v>
      </c>
      <c r="V14" t="n">
        <v>0.93</v>
      </c>
      <c r="W14" t="n">
        <v>0.13</v>
      </c>
      <c r="X14" t="n">
        <v>0.59</v>
      </c>
      <c r="Y14" t="n">
        <v>1</v>
      </c>
      <c r="Z14" t="n">
        <v>10</v>
      </c>
      <c r="AA14" t="n">
        <v>135.0927378371424</v>
      </c>
      <c r="AB14" t="n">
        <v>184.8398437796634</v>
      </c>
      <c r="AC14" t="n">
        <v>167.1989885137344</v>
      </c>
      <c r="AD14" t="n">
        <v>135092.7378371423</v>
      </c>
      <c r="AE14" t="n">
        <v>184839.8437796634</v>
      </c>
      <c r="AF14" t="n">
        <v>6.635622046955539e-06</v>
      </c>
      <c r="AG14" t="n">
        <v>4.972993827160495</v>
      </c>
      <c r="AH14" t="n">
        <v>167198.9885137344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7.7988</v>
      </c>
      <c r="E15" t="n">
        <v>12.82</v>
      </c>
      <c r="F15" t="n">
        <v>9.279999999999999</v>
      </c>
      <c r="G15" t="n">
        <v>27.85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</v>
      </c>
      <c r="N15" t="n">
        <v>52.18</v>
      </c>
      <c r="O15" t="n">
        <v>28400.61</v>
      </c>
      <c r="P15" t="n">
        <v>104.18</v>
      </c>
      <c r="Q15" t="n">
        <v>2116.05</v>
      </c>
      <c r="R15" t="n">
        <v>48.26</v>
      </c>
      <c r="S15" t="n">
        <v>30.45</v>
      </c>
      <c r="T15" t="n">
        <v>9037.27</v>
      </c>
      <c r="U15" t="n">
        <v>0.63</v>
      </c>
      <c r="V15" t="n">
        <v>0.93</v>
      </c>
      <c r="W15" t="n">
        <v>0.14</v>
      </c>
      <c r="X15" t="n">
        <v>0.5600000000000001</v>
      </c>
      <c r="Y15" t="n">
        <v>1</v>
      </c>
      <c r="Z15" t="n">
        <v>10</v>
      </c>
      <c r="AA15" t="n">
        <v>134.3825174141594</v>
      </c>
      <c r="AB15" t="n">
        <v>183.868088864225</v>
      </c>
      <c r="AC15" t="n">
        <v>166.3199765235585</v>
      </c>
      <c r="AD15" t="n">
        <v>134382.5174141594</v>
      </c>
      <c r="AE15" t="n">
        <v>183868.088864225</v>
      </c>
      <c r="AF15" t="n">
        <v>6.670863310791591e-06</v>
      </c>
      <c r="AG15" t="n">
        <v>4.945987654320988</v>
      </c>
      <c r="AH15" t="n">
        <v>166319.9765235585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7.7961</v>
      </c>
      <c r="E16" t="n">
        <v>12.83</v>
      </c>
      <c r="F16" t="n">
        <v>9.289999999999999</v>
      </c>
      <c r="G16" t="n">
        <v>27.87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0</v>
      </c>
      <c r="N16" t="n">
        <v>52.36</v>
      </c>
      <c r="O16" t="n">
        <v>28452.71</v>
      </c>
      <c r="P16" t="n">
        <v>104.24</v>
      </c>
      <c r="Q16" t="n">
        <v>2116.19</v>
      </c>
      <c r="R16" t="n">
        <v>48.38</v>
      </c>
      <c r="S16" t="n">
        <v>30.45</v>
      </c>
      <c r="T16" t="n">
        <v>9096.75</v>
      </c>
      <c r="U16" t="n">
        <v>0.63</v>
      </c>
      <c r="V16" t="n">
        <v>0.93</v>
      </c>
      <c r="W16" t="n">
        <v>0.14</v>
      </c>
      <c r="X16" t="n">
        <v>0.57</v>
      </c>
      <c r="Y16" t="n">
        <v>1</v>
      </c>
      <c r="Z16" t="n">
        <v>10</v>
      </c>
      <c r="AA16" t="n">
        <v>134.4339827431125</v>
      </c>
      <c r="AB16" t="n">
        <v>183.9385059977886</v>
      </c>
      <c r="AC16" t="n">
        <v>166.3836731447259</v>
      </c>
      <c r="AD16" t="n">
        <v>134433.9827431125</v>
      </c>
      <c r="AE16" t="n">
        <v>183938.5059977886</v>
      </c>
      <c r="AF16" t="n">
        <v>6.668553810491657e-06</v>
      </c>
      <c r="AG16" t="n">
        <v>4.949845679012346</v>
      </c>
      <c r="AH16" t="n">
        <v>166383.6731447259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7.3958</v>
      </c>
      <c r="E2" t="n">
        <v>13.52</v>
      </c>
      <c r="F2" t="n">
        <v>10.56</v>
      </c>
      <c r="G2" t="n">
        <v>10.22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64.51000000000001</v>
      </c>
      <c r="Q2" t="n">
        <v>2116.48</v>
      </c>
      <c r="R2" t="n">
        <v>87.97</v>
      </c>
      <c r="S2" t="n">
        <v>30.45</v>
      </c>
      <c r="T2" t="n">
        <v>28679.79</v>
      </c>
      <c r="U2" t="n">
        <v>0.35</v>
      </c>
      <c r="V2" t="n">
        <v>0.82</v>
      </c>
      <c r="W2" t="n">
        <v>0.26</v>
      </c>
      <c r="X2" t="n">
        <v>1.84</v>
      </c>
      <c r="Y2" t="n">
        <v>1</v>
      </c>
      <c r="Z2" t="n">
        <v>10</v>
      </c>
      <c r="AA2" t="n">
        <v>107.2871205866742</v>
      </c>
      <c r="AB2" t="n">
        <v>146.7949715603349</v>
      </c>
      <c r="AC2" t="n">
        <v>132.785065502693</v>
      </c>
      <c r="AD2" t="n">
        <v>107287.1205866742</v>
      </c>
      <c r="AE2" t="n">
        <v>146794.9715603349</v>
      </c>
      <c r="AF2" t="n">
        <v>8.483972271592907e-06</v>
      </c>
      <c r="AG2" t="n">
        <v>5.216049382716049</v>
      </c>
      <c r="AH2" t="n">
        <v>132785.0655026929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7.2439</v>
      </c>
      <c r="E2" t="n">
        <v>13.8</v>
      </c>
      <c r="F2" t="n">
        <v>10.44</v>
      </c>
      <c r="G2" t="n">
        <v>10.44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2116.5</v>
      </c>
      <c r="R2" t="n">
        <v>86.48</v>
      </c>
      <c r="S2" t="n">
        <v>30.45</v>
      </c>
      <c r="T2" t="n">
        <v>27942.62</v>
      </c>
      <c r="U2" t="n">
        <v>0.35</v>
      </c>
      <c r="V2" t="n">
        <v>0.83</v>
      </c>
      <c r="W2" t="n">
        <v>0.18</v>
      </c>
      <c r="X2" t="n">
        <v>1.71</v>
      </c>
      <c r="Y2" t="n">
        <v>1</v>
      </c>
      <c r="Z2" t="n">
        <v>10</v>
      </c>
      <c r="AA2" t="n">
        <v>127.6748201224117</v>
      </c>
      <c r="AB2" t="n">
        <v>174.690321506941</v>
      </c>
      <c r="AC2" t="n">
        <v>158.0181224017734</v>
      </c>
      <c r="AD2" t="n">
        <v>127674.8201224117</v>
      </c>
      <c r="AE2" t="n">
        <v>174690.3215069411</v>
      </c>
      <c r="AF2" t="n">
        <v>7.653744781213659e-06</v>
      </c>
      <c r="AG2" t="n">
        <v>5.324074074074074</v>
      </c>
      <c r="AH2" t="n">
        <v>158018.1224017734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7.6527</v>
      </c>
      <c r="E3" t="n">
        <v>13.07</v>
      </c>
      <c r="F3" t="n">
        <v>10.03</v>
      </c>
      <c r="G3" t="n">
        <v>13.37</v>
      </c>
      <c r="H3" t="n">
        <v>0.2</v>
      </c>
      <c r="I3" t="n">
        <v>45</v>
      </c>
      <c r="J3" t="n">
        <v>107.73</v>
      </c>
      <c r="K3" t="n">
        <v>41.65</v>
      </c>
      <c r="L3" t="n">
        <v>1.25</v>
      </c>
      <c r="M3" t="n">
        <v>14</v>
      </c>
      <c r="N3" t="n">
        <v>14.83</v>
      </c>
      <c r="O3" t="n">
        <v>13520.81</v>
      </c>
      <c r="P3" t="n">
        <v>72.83</v>
      </c>
      <c r="Q3" t="n">
        <v>2116.26</v>
      </c>
      <c r="R3" t="n">
        <v>71.93000000000001</v>
      </c>
      <c r="S3" t="n">
        <v>30.45</v>
      </c>
      <c r="T3" t="n">
        <v>20744.59</v>
      </c>
      <c r="U3" t="n">
        <v>0.42</v>
      </c>
      <c r="V3" t="n">
        <v>0.86</v>
      </c>
      <c r="W3" t="n">
        <v>0.19</v>
      </c>
      <c r="X3" t="n">
        <v>1.31</v>
      </c>
      <c r="Y3" t="n">
        <v>1</v>
      </c>
      <c r="Z3" t="n">
        <v>10</v>
      </c>
      <c r="AA3" t="n">
        <v>112.9357931116034</v>
      </c>
      <c r="AB3" t="n">
        <v>154.5237345107832</v>
      </c>
      <c r="AC3" t="n">
        <v>139.7762061645398</v>
      </c>
      <c r="AD3" t="n">
        <v>112935.7931116034</v>
      </c>
      <c r="AE3" t="n">
        <v>154523.7345107832</v>
      </c>
      <c r="AF3" t="n">
        <v>8.085673834149252e-06</v>
      </c>
      <c r="AG3" t="n">
        <v>5.042438271604939</v>
      </c>
      <c r="AH3" t="n">
        <v>139776.2061645398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7.6764</v>
      </c>
      <c r="E4" t="n">
        <v>13.03</v>
      </c>
      <c r="F4" t="n">
        <v>10.01</v>
      </c>
      <c r="G4" t="n">
        <v>13.65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72.41</v>
      </c>
      <c r="Q4" t="n">
        <v>2116.27</v>
      </c>
      <c r="R4" t="n">
        <v>70.87</v>
      </c>
      <c r="S4" t="n">
        <v>30.45</v>
      </c>
      <c r="T4" t="n">
        <v>20217.59</v>
      </c>
      <c r="U4" t="n">
        <v>0.43</v>
      </c>
      <c r="V4" t="n">
        <v>0.86</v>
      </c>
      <c r="W4" t="n">
        <v>0.21</v>
      </c>
      <c r="X4" t="n">
        <v>1.29</v>
      </c>
      <c r="Y4" t="n">
        <v>1</v>
      </c>
      <c r="Z4" t="n">
        <v>10</v>
      </c>
      <c r="AA4" t="n">
        <v>112.6716377655949</v>
      </c>
      <c r="AB4" t="n">
        <v>154.1623055126632</v>
      </c>
      <c r="AC4" t="n">
        <v>139.4492714427315</v>
      </c>
      <c r="AD4" t="n">
        <v>112671.6377655949</v>
      </c>
      <c r="AE4" t="n">
        <v>154162.3055126632</v>
      </c>
      <c r="AF4" t="n">
        <v>8.110714730809168e-06</v>
      </c>
      <c r="AG4" t="n">
        <v>5.027006172839506</v>
      </c>
      <c r="AH4" t="n">
        <v>139449.2714427315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13.92</v>
      </c>
      <c r="G2" t="n">
        <v>4.86</v>
      </c>
      <c r="H2" t="n">
        <v>0.06</v>
      </c>
      <c r="I2" t="n">
        <v>172</v>
      </c>
      <c r="J2" t="n">
        <v>274.09</v>
      </c>
      <c r="K2" t="n">
        <v>60.56</v>
      </c>
      <c r="L2" t="n">
        <v>1</v>
      </c>
      <c r="M2" t="n">
        <v>170</v>
      </c>
      <c r="N2" t="n">
        <v>72.53</v>
      </c>
      <c r="O2" t="n">
        <v>34038.11</v>
      </c>
      <c r="P2" t="n">
        <v>235.26</v>
      </c>
      <c r="Q2" t="n">
        <v>2117.15</v>
      </c>
      <c r="R2" t="n">
        <v>201.21</v>
      </c>
      <c r="S2" t="n">
        <v>30.45</v>
      </c>
      <c r="T2" t="n">
        <v>84748.53</v>
      </c>
      <c r="U2" t="n">
        <v>0.15</v>
      </c>
      <c r="V2" t="n">
        <v>0.62</v>
      </c>
      <c r="W2" t="n">
        <v>0.36</v>
      </c>
      <c r="X2" t="n">
        <v>5.2</v>
      </c>
      <c r="Y2" t="n">
        <v>1</v>
      </c>
      <c r="Z2" t="n">
        <v>10</v>
      </c>
      <c r="AA2" t="n">
        <v>374.0784428223224</v>
      </c>
      <c r="AB2" t="n">
        <v>511.830628645664</v>
      </c>
      <c r="AC2" t="n">
        <v>462.9822318065202</v>
      </c>
      <c r="AD2" t="n">
        <v>374078.4428223224</v>
      </c>
      <c r="AE2" t="n">
        <v>511830.628645664</v>
      </c>
      <c r="AF2" t="n">
        <v>3.141355202326702e-06</v>
      </c>
      <c r="AG2" t="n">
        <v>9.957561728395062</v>
      </c>
      <c r="AH2" t="n">
        <v>462982.2318065202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4.6642</v>
      </c>
      <c r="E3" t="n">
        <v>21.44</v>
      </c>
      <c r="F3" t="n">
        <v>12.27</v>
      </c>
      <c r="G3" t="n">
        <v>6.14</v>
      </c>
      <c r="H3" t="n">
        <v>0.08</v>
      </c>
      <c r="I3" t="n">
        <v>120</v>
      </c>
      <c r="J3" t="n">
        <v>274.57</v>
      </c>
      <c r="K3" t="n">
        <v>60.56</v>
      </c>
      <c r="L3" t="n">
        <v>1.25</v>
      </c>
      <c r="M3" t="n">
        <v>118</v>
      </c>
      <c r="N3" t="n">
        <v>72.76000000000001</v>
      </c>
      <c r="O3" t="n">
        <v>34097.72</v>
      </c>
      <c r="P3" t="n">
        <v>205.08</v>
      </c>
      <c r="Q3" t="n">
        <v>2116.95</v>
      </c>
      <c r="R3" t="n">
        <v>146.84</v>
      </c>
      <c r="S3" t="n">
        <v>30.45</v>
      </c>
      <c r="T3" t="n">
        <v>57827.47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287.3879626802581</v>
      </c>
      <c r="AB3" t="n">
        <v>393.2168892012286</v>
      </c>
      <c r="AC3" t="n">
        <v>355.6888211792327</v>
      </c>
      <c r="AD3" t="n">
        <v>287387.9626802581</v>
      </c>
      <c r="AE3" t="n">
        <v>393216.8892012286</v>
      </c>
      <c r="AF3" t="n">
        <v>3.781235369865598e-06</v>
      </c>
      <c r="AG3" t="n">
        <v>8.271604938271606</v>
      </c>
      <c r="AH3" t="n">
        <v>355688.8211792327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5.2339</v>
      </c>
      <c r="E4" t="n">
        <v>19.11</v>
      </c>
      <c r="F4" t="n">
        <v>11.4</v>
      </c>
      <c r="G4" t="n">
        <v>7.44</v>
      </c>
      <c r="H4" t="n">
        <v>0.1</v>
      </c>
      <c r="I4" t="n">
        <v>92</v>
      </c>
      <c r="J4" t="n">
        <v>275.05</v>
      </c>
      <c r="K4" t="n">
        <v>60.56</v>
      </c>
      <c r="L4" t="n">
        <v>1.5</v>
      </c>
      <c r="M4" t="n">
        <v>90</v>
      </c>
      <c r="N4" t="n">
        <v>73</v>
      </c>
      <c r="O4" t="n">
        <v>34157.42</v>
      </c>
      <c r="P4" t="n">
        <v>188.46</v>
      </c>
      <c r="Q4" t="n">
        <v>2116.42</v>
      </c>
      <c r="R4" t="n">
        <v>118.25</v>
      </c>
      <c r="S4" t="n">
        <v>30.45</v>
      </c>
      <c r="T4" t="n">
        <v>43670.05</v>
      </c>
      <c r="U4" t="n">
        <v>0.26</v>
      </c>
      <c r="V4" t="n">
        <v>0.76</v>
      </c>
      <c r="W4" t="n">
        <v>0.23</v>
      </c>
      <c r="X4" t="n">
        <v>2.68</v>
      </c>
      <c r="Y4" t="n">
        <v>1</v>
      </c>
      <c r="Z4" t="n">
        <v>10</v>
      </c>
      <c r="AA4" t="n">
        <v>250.7381609548027</v>
      </c>
      <c r="AB4" t="n">
        <v>343.0710136051597</v>
      </c>
      <c r="AC4" t="n">
        <v>310.3287975699773</v>
      </c>
      <c r="AD4" t="n">
        <v>250738.1609548027</v>
      </c>
      <c r="AE4" t="n">
        <v>343071.0136051598</v>
      </c>
      <c r="AF4" t="n">
        <v>4.243087303790479e-06</v>
      </c>
      <c r="AG4" t="n">
        <v>7.372685185185186</v>
      </c>
      <c r="AH4" t="n">
        <v>310328.7975699773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5.6777</v>
      </c>
      <c r="E5" t="n">
        <v>17.61</v>
      </c>
      <c r="F5" t="n">
        <v>10.85</v>
      </c>
      <c r="G5" t="n">
        <v>8.800000000000001</v>
      </c>
      <c r="H5" t="n">
        <v>0.11</v>
      </c>
      <c r="I5" t="n">
        <v>74</v>
      </c>
      <c r="J5" t="n">
        <v>275.54</v>
      </c>
      <c r="K5" t="n">
        <v>60.56</v>
      </c>
      <c r="L5" t="n">
        <v>1.75</v>
      </c>
      <c r="M5" t="n">
        <v>72</v>
      </c>
      <c r="N5" t="n">
        <v>73.23</v>
      </c>
      <c r="O5" t="n">
        <v>34217.22</v>
      </c>
      <c r="P5" t="n">
        <v>177.19</v>
      </c>
      <c r="Q5" t="n">
        <v>2116.22</v>
      </c>
      <c r="R5" t="n">
        <v>100.15</v>
      </c>
      <c r="S5" t="n">
        <v>30.45</v>
      </c>
      <c r="T5" t="n">
        <v>34712.2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224.4723599913348</v>
      </c>
      <c r="AB5" t="n">
        <v>307.132985961604</v>
      </c>
      <c r="AC5" t="n">
        <v>277.8206448453726</v>
      </c>
      <c r="AD5" t="n">
        <v>224472.3599913348</v>
      </c>
      <c r="AE5" t="n">
        <v>307132.985961604</v>
      </c>
      <c r="AF5" t="n">
        <v>4.602872959882917e-06</v>
      </c>
      <c r="AG5" t="n">
        <v>6.793981481481482</v>
      </c>
      <c r="AH5" t="n">
        <v>277820.6448453725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6.0139</v>
      </c>
      <c r="E6" t="n">
        <v>16.63</v>
      </c>
      <c r="F6" t="n">
        <v>10.49</v>
      </c>
      <c r="G6" t="n">
        <v>10.15</v>
      </c>
      <c r="H6" t="n">
        <v>0.13</v>
      </c>
      <c r="I6" t="n">
        <v>62</v>
      </c>
      <c r="J6" t="n">
        <v>276.02</v>
      </c>
      <c r="K6" t="n">
        <v>60.56</v>
      </c>
      <c r="L6" t="n">
        <v>2</v>
      </c>
      <c r="M6" t="n">
        <v>60</v>
      </c>
      <c r="N6" t="n">
        <v>73.47</v>
      </c>
      <c r="O6" t="n">
        <v>34277.1</v>
      </c>
      <c r="P6" t="n">
        <v>169.55</v>
      </c>
      <c r="Q6" t="n">
        <v>2116.33</v>
      </c>
      <c r="R6" t="n">
        <v>88.3</v>
      </c>
      <c r="S6" t="n">
        <v>30.45</v>
      </c>
      <c r="T6" t="n">
        <v>28847.25</v>
      </c>
      <c r="U6" t="n">
        <v>0.34</v>
      </c>
      <c r="V6" t="n">
        <v>0.83</v>
      </c>
      <c r="W6" t="n">
        <v>0.18</v>
      </c>
      <c r="X6" t="n">
        <v>1.77</v>
      </c>
      <c r="Y6" t="n">
        <v>1</v>
      </c>
      <c r="Z6" t="n">
        <v>10</v>
      </c>
      <c r="AA6" t="n">
        <v>203.9121683645854</v>
      </c>
      <c r="AB6" t="n">
        <v>279.0016247262616</v>
      </c>
      <c r="AC6" t="n">
        <v>252.3741012437088</v>
      </c>
      <c r="AD6" t="n">
        <v>203912.1683645854</v>
      </c>
      <c r="AE6" t="n">
        <v>279001.6247262616</v>
      </c>
      <c r="AF6" t="n">
        <v>4.875428024277414e-06</v>
      </c>
      <c r="AG6" t="n">
        <v>6.415895061728396</v>
      </c>
      <c r="AH6" t="n">
        <v>252374.1012437088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6.2547</v>
      </c>
      <c r="E7" t="n">
        <v>15.99</v>
      </c>
      <c r="F7" t="n">
        <v>10.27</v>
      </c>
      <c r="G7" t="n">
        <v>11.41</v>
      </c>
      <c r="H7" t="n">
        <v>0.14</v>
      </c>
      <c r="I7" t="n">
        <v>54</v>
      </c>
      <c r="J7" t="n">
        <v>276.51</v>
      </c>
      <c r="K7" t="n">
        <v>60.56</v>
      </c>
      <c r="L7" t="n">
        <v>2.25</v>
      </c>
      <c r="M7" t="n">
        <v>52</v>
      </c>
      <c r="N7" t="n">
        <v>73.70999999999999</v>
      </c>
      <c r="O7" t="n">
        <v>34337.08</v>
      </c>
      <c r="P7" t="n">
        <v>163.93</v>
      </c>
      <c r="Q7" t="n">
        <v>2116.61</v>
      </c>
      <c r="R7" t="n">
        <v>81.12</v>
      </c>
      <c r="S7" t="n">
        <v>30.45</v>
      </c>
      <c r="T7" t="n">
        <v>25295.11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197.6978841937475</v>
      </c>
      <c r="AB7" t="n">
        <v>270.4989669688567</v>
      </c>
      <c r="AC7" t="n">
        <v>244.6829252091128</v>
      </c>
      <c r="AD7" t="n">
        <v>197697.8841937475</v>
      </c>
      <c r="AE7" t="n">
        <v>270498.9669688568</v>
      </c>
      <c r="AF7" t="n">
        <v>5.070642954396971e-06</v>
      </c>
      <c r="AG7" t="n">
        <v>6.168981481481482</v>
      </c>
      <c r="AH7" t="n">
        <v>244682.9252091128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6.4953</v>
      </c>
      <c r="E8" t="n">
        <v>15.4</v>
      </c>
      <c r="F8" t="n">
        <v>10.04</v>
      </c>
      <c r="G8" t="n">
        <v>12.82</v>
      </c>
      <c r="H8" t="n">
        <v>0.16</v>
      </c>
      <c r="I8" t="n">
        <v>47</v>
      </c>
      <c r="J8" t="n">
        <v>277</v>
      </c>
      <c r="K8" t="n">
        <v>60.56</v>
      </c>
      <c r="L8" t="n">
        <v>2.5</v>
      </c>
      <c r="M8" t="n">
        <v>45</v>
      </c>
      <c r="N8" t="n">
        <v>73.94</v>
      </c>
      <c r="O8" t="n">
        <v>34397.15</v>
      </c>
      <c r="P8" t="n">
        <v>158.47</v>
      </c>
      <c r="Q8" t="n">
        <v>2116.36</v>
      </c>
      <c r="R8" t="n">
        <v>73.63</v>
      </c>
      <c r="S8" t="n">
        <v>30.45</v>
      </c>
      <c r="T8" t="n">
        <v>21585.01</v>
      </c>
      <c r="U8" t="n">
        <v>0.41</v>
      </c>
      <c r="V8" t="n">
        <v>0.86</v>
      </c>
      <c r="W8" t="n">
        <v>0.16</v>
      </c>
      <c r="X8" t="n">
        <v>1.32</v>
      </c>
      <c r="Y8" t="n">
        <v>1</v>
      </c>
      <c r="Z8" t="n">
        <v>10</v>
      </c>
      <c r="AA8" t="n">
        <v>191.8145083244473</v>
      </c>
      <c r="AB8" t="n">
        <v>262.4490725482594</v>
      </c>
      <c r="AC8" t="n">
        <v>237.4013014139169</v>
      </c>
      <c r="AD8" t="n">
        <v>191814.5083244473</v>
      </c>
      <c r="AE8" t="n">
        <v>262449.0725482594</v>
      </c>
      <c r="AF8" t="n">
        <v>5.265695745870251e-06</v>
      </c>
      <c r="AG8" t="n">
        <v>5.941358024691358</v>
      </c>
      <c r="AH8" t="n">
        <v>237401.301413917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6.7124</v>
      </c>
      <c r="E9" t="n">
        <v>14.9</v>
      </c>
      <c r="F9" t="n">
        <v>9.859999999999999</v>
      </c>
      <c r="G9" t="n">
        <v>14.42</v>
      </c>
      <c r="H9" t="n">
        <v>0.18</v>
      </c>
      <c r="I9" t="n">
        <v>41</v>
      </c>
      <c r="J9" t="n">
        <v>277.48</v>
      </c>
      <c r="K9" t="n">
        <v>60.56</v>
      </c>
      <c r="L9" t="n">
        <v>2.75</v>
      </c>
      <c r="M9" t="n">
        <v>39</v>
      </c>
      <c r="N9" t="n">
        <v>74.18000000000001</v>
      </c>
      <c r="O9" t="n">
        <v>34457.31</v>
      </c>
      <c r="P9" t="n">
        <v>153.28</v>
      </c>
      <c r="Q9" t="n">
        <v>2116.32</v>
      </c>
      <c r="R9" t="n">
        <v>67.45</v>
      </c>
      <c r="S9" t="n">
        <v>30.45</v>
      </c>
      <c r="T9" t="n">
        <v>18527.08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176.182267120876</v>
      </c>
      <c r="AB9" t="n">
        <v>241.0603504877348</v>
      </c>
      <c r="AC9" t="n">
        <v>218.0538889675821</v>
      </c>
      <c r="AD9" t="n">
        <v>176182.2671208761</v>
      </c>
      <c r="AE9" t="n">
        <v>241060.3504877348</v>
      </c>
      <c r="AF9" t="n">
        <v>5.441697246405781e-06</v>
      </c>
      <c r="AG9" t="n">
        <v>5.748456790123457</v>
      </c>
      <c r="AH9" t="n">
        <v>218053.8889675821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6.8594</v>
      </c>
      <c r="E10" t="n">
        <v>14.58</v>
      </c>
      <c r="F10" t="n">
        <v>9.75</v>
      </c>
      <c r="G10" t="n">
        <v>15.8</v>
      </c>
      <c r="H10" t="n">
        <v>0.19</v>
      </c>
      <c r="I10" t="n">
        <v>37</v>
      </c>
      <c r="J10" t="n">
        <v>277.97</v>
      </c>
      <c r="K10" t="n">
        <v>60.56</v>
      </c>
      <c r="L10" t="n">
        <v>3</v>
      </c>
      <c r="M10" t="n">
        <v>35</v>
      </c>
      <c r="N10" t="n">
        <v>74.42</v>
      </c>
      <c r="O10" t="n">
        <v>34517.57</v>
      </c>
      <c r="P10" t="n">
        <v>150.01</v>
      </c>
      <c r="Q10" t="n">
        <v>2116.4</v>
      </c>
      <c r="R10" t="n">
        <v>64.03</v>
      </c>
      <c r="S10" t="n">
        <v>30.45</v>
      </c>
      <c r="T10" t="n">
        <v>16834.82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173.1881755614124</v>
      </c>
      <c r="AB10" t="n">
        <v>236.9637023260815</v>
      </c>
      <c r="AC10" t="n">
        <v>214.3482191567938</v>
      </c>
      <c r="AD10" t="n">
        <v>173188.1755614124</v>
      </c>
      <c r="AE10" t="n">
        <v>236963.7023260815</v>
      </c>
      <c r="AF10" t="n">
        <v>5.560869151420626e-06</v>
      </c>
      <c r="AG10" t="n">
        <v>5.625</v>
      </c>
      <c r="AH10" t="n">
        <v>214348.2191567938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6.9818</v>
      </c>
      <c r="E11" t="n">
        <v>14.32</v>
      </c>
      <c r="F11" t="n">
        <v>9.65</v>
      </c>
      <c r="G11" t="n">
        <v>17.02</v>
      </c>
      <c r="H11" t="n">
        <v>0.21</v>
      </c>
      <c r="I11" t="n">
        <v>34</v>
      </c>
      <c r="J11" t="n">
        <v>278.46</v>
      </c>
      <c r="K11" t="n">
        <v>60.56</v>
      </c>
      <c r="L11" t="n">
        <v>3.25</v>
      </c>
      <c r="M11" t="n">
        <v>32</v>
      </c>
      <c r="N11" t="n">
        <v>74.66</v>
      </c>
      <c r="O11" t="n">
        <v>34577.92</v>
      </c>
      <c r="P11" t="n">
        <v>146.16</v>
      </c>
      <c r="Q11" t="n">
        <v>2116.45</v>
      </c>
      <c r="R11" t="n">
        <v>60.78</v>
      </c>
      <c r="S11" t="n">
        <v>30.45</v>
      </c>
      <c r="T11" t="n">
        <v>15225.65</v>
      </c>
      <c r="U11" t="n">
        <v>0.5</v>
      </c>
      <c r="V11" t="n">
        <v>0.9</v>
      </c>
      <c r="W11" t="n">
        <v>0.13</v>
      </c>
      <c r="X11" t="n">
        <v>0.93</v>
      </c>
      <c r="Y11" t="n">
        <v>1</v>
      </c>
      <c r="Z11" t="n">
        <v>10</v>
      </c>
      <c r="AA11" t="n">
        <v>170.384173989545</v>
      </c>
      <c r="AB11" t="n">
        <v>233.1271436716357</v>
      </c>
      <c r="AC11" t="n">
        <v>210.8778162756833</v>
      </c>
      <c r="AD11" t="n">
        <v>170384.173989545</v>
      </c>
      <c r="AE11" t="n">
        <v>233127.1436716357</v>
      </c>
      <c r="AF11" t="n">
        <v>5.66009800294319e-06</v>
      </c>
      <c r="AG11" t="n">
        <v>5.524691358024691</v>
      </c>
      <c r="AH11" t="n">
        <v>210877.8162756833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7.1091</v>
      </c>
      <c r="E12" t="n">
        <v>14.07</v>
      </c>
      <c r="F12" t="n">
        <v>9.550000000000001</v>
      </c>
      <c r="G12" t="n">
        <v>18.48</v>
      </c>
      <c r="H12" t="n">
        <v>0.22</v>
      </c>
      <c r="I12" t="n">
        <v>31</v>
      </c>
      <c r="J12" t="n">
        <v>278.95</v>
      </c>
      <c r="K12" t="n">
        <v>60.56</v>
      </c>
      <c r="L12" t="n">
        <v>3.5</v>
      </c>
      <c r="M12" t="n">
        <v>29</v>
      </c>
      <c r="N12" t="n">
        <v>74.90000000000001</v>
      </c>
      <c r="O12" t="n">
        <v>34638.36</v>
      </c>
      <c r="P12" t="n">
        <v>142.69</v>
      </c>
      <c r="Q12" t="n">
        <v>2116.13</v>
      </c>
      <c r="R12" t="n">
        <v>57.43</v>
      </c>
      <c r="S12" t="n">
        <v>30.45</v>
      </c>
      <c r="T12" t="n">
        <v>13562.69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167.5892701832671</v>
      </c>
      <c r="AB12" t="n">
        <v>229.3030329814344</v>
      </c>
      <c r="AC12" t="n">
        <v>207.4186733425805</v>
      </c>
      <c r="AD12" t="n">
        <v>167589.2701832671</v>
      </c>
      <c r="AE12" t="n">
        <v>229303.0329814344</v>
      </c>
      <c r="AF12" t="n">
        <v>5.763299251299584e-06</v>
      </c>
      <c r="AG12" t="n">
        <v>5.428240740740741</v>
      </c>
      <c r="AH12" t="n">
        <v>207418.6733425805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7.2929</v>
      </c>
      <c r="E13" t="n">
        <v>13.71</v>
      </c>
      <c r="F13" t="n">
        <v>9.35</v>
      </c>
      <c r="G13" t="n">
        <v>20.03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137.02</v>
      </c>
      <c r="Q13" t="n">
        <v>2116.17</v>
      </c>
      <c r="R13" t="n">
        <v>50.7</v>
      </c>
      <c r="S13" t="n">
        <v>30.45</v>
      </c>
      <c r="T13" t="n">
        <v>10214.55</v>
      </c>
      <c r="U13" t="n">
        <v>0.6</v>
      </c>
      <c r="V13" t="n">
        <v>0.93</v>
      </c>
      <c r="W13" t="n">
        <v>0.12</v>
      </c>
      <c r="X13" t="n">
        <v>0.63</v>
      </c>
      <c r="Y13" t="n">
        <v>1</v>
      </c>
      <c r="Z13" t="n">
        <v>10</v>
      </c>
      <c r="AA13" t="n">
        <v>163.6374640656094</v>
      </c>
      <c r="AB13" t="n">
        <v>223.8959975098765</v>
      </c>
      <c r="AC13" t="n">
        <v>202.5276777476044</v>
      </c>
      <c r="AD13" t="n">
        <v>163637.4640656094</v>
      </c>
      <c r="AE13" t="n">
        <v>223895.9975098765</v>
      </c>
      <c r="AF13" t="n">
        <v>5.912304667229711e-06</v>
      </c>
      <c r="AG13" t="n">
        <v>5.289351851851852</v>
      </c>
      <c r="AH13" t="n">
        <v>202527.6777476044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7.2579</v>
      </c>
      <c r="E14" t="n">
        <v>13.78</v>
      </c>
      <c r="F14" t="n">
        <v>9.52</v>
      </c>
      <c r="G14" t="n">
        <v>21.97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138.1</v>
      </c>
      <c r="Q14" t="n">
        <v>2116.17</v>
      </c>
      <c r="R14" t="n">
        <v>57.48</v>
      </c>
      <c r="S14" t="n">
        <v>30.45</v>
      </c>
      <c r="T14" t="n">
        <v>13616.19</v>
      </c>
      <c r="U14" t="n">
        <v>0.53</v>
      </c>
      <c r="V14" t="n">
        <v>0.91</v>
      </c>
      <c r="W14" t="n">
        <v>0.11</v>
      </c>
      <c r="X14" t="n">
        <v>0.8</v>
      </c>
      <c r="Y14" t="n">
        <v>1</v>
      </c>
      <c r="Z14" t="n">
        <v>10</v>
      </c>
      <c r="AA14" t="n">
        <v>164.626139439404</v>
      </c>
      <c r="AB14" t="n">
        <v>225.2487467735807</v>
      </c>
      <c r="AC14" t="n">
        <v>203.7513225201766</v>
      </c>
      <c r="AD14" t="n">
        <v>164626.139439404</v>
      </c>
      <c r="AE14" t="n">
        <v>225248.7467735807</v>
      </c>
      <c r="AF14" t="n">
        <v>5.883930404130938e-06</v>
      </c>
      <c r="AG14" t="n">
        <v>5.316358024691358</v>
      </c>
      <c r="AH14" t="n">
        <v>203751.3225201766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7.3722</v>
      </c>
      <c r="E15" t="n">
        <v>13.56</v>
      </c>
      <c r="F15" t="n">
        <v>9.41</v>
      </c>
      <c r="G15" t="n">
        <v>23.52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134.44</v>
      </c>
      <c r="Q15" t="n">
        <v>2116.2</v>
      </c>
      <c r="R15" t="n">
        <v>53.24</v>
      </c>
      <c r="S15" t="n">
        <v>30.45</v>
      </c>
      <c r="T15" t="n">
        <v>11506.05</v>
      </c>
      <c r="U15" t="n">
        <v>0.57</v>
      </c>
      <c r="V15" t="n">
        <v>0.92</v>
      </c>
      <c r="W15" t="n">
        <v>0.12</v>
      </c>
      <c r="X15" t="n">
        <v>0.6899999999999999</v>
      </c>
      <c r="Y15" t="n">
        <v>1</v>
      </c>
      <c r="Z15" t="n">
        <v>10</v>
      </c>
      <c r="AA15" t="n">
        <v>151.4331990261072</v>
      </c>
      <c r="AB15" t="n">
        <v>207.1975836686638</v>
      </c>
      <c r="AC15" t="n">
        <v>187.4229370870206</v>
      </c>
      <c r="AD15" t="n">
        <v>151433.1990261072</v>
      </c>
      <c r="AE15" t="n">
        <v>207197.5836686637</v>
      </c>
      <c r="AF15" t="n">
        <v>5.976592640479217e-06</v>
      </c>
      <c r="AG15" t="n">
        <v>5.231481481481482</v>
      </c>
      <c r="AH15" t="n">
        <v>187422.9370870206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7.4715</v>
      </c>
      <c r="E16" t="n">
        <v>13.38</v>
      </c>
      <c r="F16" t="n">
        <v>9.33</v>
      </c>
      <c r="G16" t="n">
        <v>25.46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131.06</v>
      </c>
      <c r="Q16" t="n">
        <v>2116.15</v>
      </c>
      <c r="R16" t="n">
        <v>50.67</v>
      </c>
      <c r="S16" t="n">
        <v>30.45</v>
      </c>
      <c r="T16" t="n">
        <v>10228.06</v>
      </c>
      <c r="U16" t="n">
        <v>0.6</v>
      </c>
      <c r="V16" t="n">
        <v>0.93</v>
      </c>
      <c r="W16" t="n">
        <v>0.12</v>
      </c>
      <c r="X16" t="n">
        <v>0.61</v>
      </c>
      <c r="Y16" t="n">
        <v>1</v>
      </c>
      <c r="Z16" t="n">
        <v>10</v>
      </c>
      <c r="AA16" t="n">
        <v>149.369957251411</v>
      </c>
      <c r="AB16" t="n">
        <v>204.3745652487228</v>
      </c>
      <c r="AC16" t="n">
        <v>184.8693435829467</v>
      </c>
      <c r="AD16" t="n">
        <v>149369.957251411</v>
      </c>
      <c r="AE16" t="n">
        <v>204374.5652487228</v>
      </c>
      <c r="AF16" t="n">
        <v>6.057094478356591e-06</v>
      </c>
      <c r="AG16" t="n">
        <v>5.162037037037037</v>
      </c>
      <c r="AH16" t="n">
        <v>184869.3435829467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7.5177</v>
      </c>
      <c r="E17" t="n">
        <v>13.3</v>
      </c>
      <c r="F17" t="n">
        <v>9.300000000000001</v>
      </c>
      <c r="G17" t="n">
        <v>26.58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128.19</v>
      </c>
      <c r="Q17" t="n">
        <v>2116.22</v>
      </c>
      <c r="R17" t="n">
        <v>49.65</v>
      </c>
      <c r="S17" t="n">
        <v>30.45</v>
      </c>
      <c r="T17" t="n">
        <v>9723.58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148.0244694699968</v>
      </c>
      <c r="AB17" t="n">
        <v>202.5336095074613</v>
      </c>
      <c r="AC17" t="n">
        <v>183.204086073833</v>
      </c>
      <c r="AD17" t="n">
        <v>148024.4694699968</v>
      </c>
      <c r="AE17" t="n">
        <v>202533.6095074613</v>
      </c>
      <c r="AF17" t="n">
        <v>6.09454850564697e-06</v>
      </c>
      <c r="AG17" t="n">
        <v>5.131172839506173</v>
      </c>
      <c r="AH17" t="n">
        <v>183204.086073833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7.6168</v>
      </c>
      <c r="E18" t="n">
        <v>13.13</v>
      </c>
      <c r="F18" t="n">
        <v>9.24</v>
      </c>
      <c r="G18" t="n">
        <v>29.16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125.01</v>
      </c>
      <c r="Q18" t="n">
        <v>2116.12</v>
      </c>
      <c r="R18" t="n">
        <v>47.43</v>
      </c>
      <c r="S18" t="n">
        <v>30.45</v>
      </c>
      <c r="T18" t="n">
        <v>8624.23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146.1463985129145</v>
      </c>
      <c r="AB18" t="n">
        <v>199.9639499693395</v>
      </c>
      <c r="AC18" t="n">
        <v>180.8796712354889</v>
      </c>
      <c r="AD18" t="n">
        <v>146146.3985129145</v>
      </c>
      <c r="AE18" t="n">
        <v>199963.9499693395</v>
      </c>
      <c r="AF18" t="n">
        <v>6.174888204878066e-06</v>
      </c>
      <c r="AG18" t="n">
        <v>5.065586419753086</v>
      </c>
      <c r="AH18" t="n">
        <v>180879.6712354889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7.6721</v>
      </c>
      <c r="E19" t="n">
        <v>13.03</v>
      </c>
      <c r="F19" t="n">
        <v>9.19</v>
      </c>
      <c r="G19" t="n">
        <v>30.64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121.92</v>
      </c>
      <c r="Q19" t="n">
        <v>2116.14</v>
      </c>
      <c r="R19" t="n">
        <v>46.03</v>
      </c>
      <c r="S19" t="n">
        <v>30.45</v>
      </c>
      <c r="T19" t="n">
        <v>7931.17</v>
      </c>
      <c r="U19" t="n">
        <v>0.66</v>
      </c>
      <c r="V19" t="n">
        <v>0.9399999999999999</v>
      </c>
      <c r="W19" t="n">
        <v>0.11</v>
      </c>
      <c r="X19" t="n">
        <v>0.47</v>
      </c>
      <c r="Y19" t="n">
        <v>1</v>
      </c>
      <c r="Z19" t="n">
        <v>10</v>
      </c>
      <c r="AA19" t="n">
        <v>144.6749816300094</v>
      </c>
      <c r="AB19" t="n">
        <v>197.9506924758183</v>
      </c>
      <c r="AC19" t="n">
        <v>179.0585562115241</v>
      </c>
      <c r="AD19" t="n">
        <v>144674.9816300094</v>
      </c>
      <c r="AE19" t="n">
        <v>197950.6924758183</v>
      </c>
      <c r="AF19" t="n">
        <v>6.21971954057413e-06</v>
      </c>
      <c r="AG19" t="n">
        <v>5.027006172839506</v>
      </c>
      <c r="AH19" t="n">
        <v>179058.5562115241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7.7106</v>
      </c>
      <c r="E20" t="n">
        <v>12.97</v>
      </c>
      <c r="F20" t="n">
        <v>9.18</v>
      </c>
      <c r="G20" t="n">
        <v>32.4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119.19</v>
      </c>
      <c r="Q20" t="n">
        <v>2116.14</v>
      </c>
      <c r="R20" t="n">
        <v>45.33</v>
      </c>
      <c r="S20" t="n">
        <v>30.45</v>
      </c>
      <c r="T20" t="n">
        <v>7586.09</v>
      </c>
      <c r="U20" t="n">
        <v>0.67</v>
      </c>
      <c r="V20" t="n">
        <v>0.9399999999999999</v>
      </c>
      <c r="W20" t="n">
        <v>0.12</v>
      </c>
      <c r="X20" t="n">
        <v>0.46</v>
      </c>
      <c r="Y20" t="n">
        <v>1</v>
      </c>
      <c r="Z20" t="n">
        <v>10</v>
      </c>
      <c r="AA20" t="n">
        <v>143.5260245384865</v>
      </c>
      <c r="AB20" t="n">
        <v>196.378638694788</v>
      </c>
      <c r="AC20" t="n">
        <v>177.6365370369636</v>
      </c>
      <c r="AD20" t="n">
        <v>143526.0245384865</v>
      </c>
      <c r="AE20" t="n">
        <v>196378.638694788</v>
      </c>
      <c r="AF20" t="n">
        <v>6.25093122998278e-06</v>
      </c>
      <c r="AG20" t="n">
        <v>5.003858024691358</v>
      </c>
      <c r="AH20" t="n">
        <v>177636.5370369636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7.7023</v>
      </c>
      <c r="E21" t="n">
        <v>12.98</v>
      </c>
      <c r="F21" t="n">
        <v>9.19</v>
      </c>
      <c r="G21" t="n">
        <v>32.45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4</v>
      </c>
      <c r="N21" t="n">
        <v>77.09</v>
      </c>
      <c r="O21" t="n">
        <v>35186.68</v>
      </c>
      <c r="P21" t="n">
        <v>118.33</v>
      </c>
      <c r="Q21" t="n">
        <v>2116.18</v>
      </c>
      <c r="R21" t="n">
        <v>45.58</v>
      </c>
      <c r="S21" t="n">
        <v>30.45</v>
      </c>
      <c r="T21" t="n">
        <v>7708.23</v>
      </c>
      <c r="U21" t="n">
        <v>0.67</v>
      </c>
      <c r="V21" t="n">
        <v>0.9399999999999999</v>
      </c>
      <c r="W21" t="n">
        <v>0.12</v>
      </c>
      <c r="X21" t="n">
        <v>0.47</v>
      </c>
      <c r="Y21" t="n">
        <v>1</v>
      </c>
      <c r="Z21" t="n">
        <v>10</v>
      </c>
      <c r="AA21" t="n">
        <v>143.3319750241285</v>
      </c>
      <c r="AB21" t="n">
        <v>196.1131315883832</v>
      </c>
      <c r="AC21" t="n">
        <v>177.3963695561523</v>
      </c>
      <c r="AD21" t="n">
        <v>143331.9750241285</v>
      </c>
      <c r="AE21" t="n">
        <v>196113.1315883832</v>
      </c>
      <c r="AF21" t="n">
        <v>6.244202476162213e-06</v>
      </c>
      <c r="AG21" t="n">
        <v>5.007716049382717</v>
      </c>
      <c r="AH21" t="n">
        <v>177396.3695561523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7.7017</v>
      </c>
      <c r="E22" t="n">
        <v>12.98</v>
      </c>
      <c r="F22" t="n">
        <v>9.199999999999999</v>
      </c>
      <c r="G22" t="n">
        <v>32.45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0</v>
      </c>
      <c r="N22" t="n">
        <v>77.34</v>
      </c>
      <c r="O22" t="n">
        <v>35248.1</v>
      </c>
      <c r="P22" t="n">
        <v>118.39</v>
      </c>
      <c r="Q22" t="n">
        <v>2116.16</v>
      </c>
      <c r="R22" t="n">
        <v>45.36</v>
      </c>
      <c r="S22" t="n">
        <v>30.45</v>
      </c>
      <c r="T22" t="n">
        <v>7598.24</v>
      </c>
      <c r="U22" t="n">
        <v>0.67</v>
      </c>
      <c r="V22" t="n">
        <v>0.9399999999999999</v>
      </c>
      <c r="W22" t="n">
        <v>0.13</v>
      </c>
      <c r="X22" t="n">
        <v>0.47</v>
      </c>
      <c r="Y22" t="n">
        <v>1</v>
      </c>
      <c r="Z22" t="n">
        <v>10</v>
      </c>
      <c r="AA22" t="n">
        <v>143.3729639960727</v>
      </c>
      <c r="AB22" t="n">
        <v>196.1692145081029</v>
      </c>
      <c r="AC22" t="n">
        <v>177.4471000007269</v>
      </c>
      <c r="AD22" t="n">
        <v>143372.9639960726</v>
      </c>
      <c r="AE22" t="n">
        <v>196169.2145081029</v>
      </c>
      <c r="AF22" t="n">
        <v>6.243716060223377e-06</v>
      </c>
      <c r="AG22" t="n">
        <v>5.007716049382717</v>
      </c>
      <c r="AH22" t="n">
        <v>177447.1000007269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7.0092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58.79</v>
      </c>
      <c r="Q2" t="n">
        <v>2116.67</v>
      </c>
      <c r="R2" t="n">
        <v>110.26</v>
      </c>
      <c r="S2" t="n">
        <v>30.45</v>
      </c>
      <c r="T2" t="n">
        <v>39705.07</v>
      </c>
      <c r="U2" t="n">
        <v>0.28</v>
      </c>
      <c r="V2" t="n">
        <v>0.77</v>
      </c>
      <c r="W2" t="n">
        <v>0.33</v>
      </c>
      <c r="X2" t="n">
        <v>2.55</v>
      </c>
      <c r="Y2" t="n">
        <v>1</v>
      </c>
      <c r="Z2" t="n">
        <v>10</v>
      </c>
      <c r="AA2" t="n">
        <v>112.5976720962677</v>
      </c>
      <c r="AB2" t="n">
        <v>154.0611024207547</v>
      </c>
      <c r="AC2" t="n">
        <v>139.3577270318753</v>
      </c>
      <c r="AD2" t="n">
        <v>112597.6720962678</v>
      </c>
      <c r="AE2" t="n">
        <v>154061.1024207547</v>
      </c>
      <c r="AF2" t="n">
        <v>8.648451813191158e-06</v>
      </c>
      <c r="AG2" t="n">
        <v>5.505401234567902</v>
      </c>
      <c r="AH2" t="n">
        <v>139357.7270318753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5.7207</v>
      </c>
      <c r="E2" t="n">
        <v>17.48</v>
      </c>
      <c r="F2" t="n">
        <v>11.69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138.37</v>
      </c>
      <c r="Q2" t="n">
        <v>2116.5</v>
      </c>
      <c r="R2" t="n">
        <v>127.56</v>
      </c>
      <c r="S2" t="n">
        <v>30.45</v>
      </c>
      <c r="T2" t="n">
        <v>48279.38</v>
      </c>
      <c r="U2" t="n">
        <v>0.24</v>
      </c>
      <c r="V2" t="n">
        <v>0.74</v>
      </c>
      <c r="W2" t="n">
        <v>0.24</v>
      </c>
      <c r="X2" t="n">
        <v>2.96</v>
      </c>
      <c r="Y2" t="n">
        <v>1</v>
      </c>
      <c r="Z2" t="n">
        <v>10</v>
      </c>
      <c r="AA2" t="n">
        <v>195.5267013406247</v>
      </c>
      <c r="AB2" t="n">
        <v>267.5282588033883</v>
      </c>
      <c r="AC2" t="n">
        <v>241.9957372615406</v>
      </c>
      <c r="AD2" t="n">
        <v>195526.7013406247</v>
      </c>
      <c r="AE2" t="n">
        <v>267528.2588033883</v>
      </c>
      <c r="AF2" t="n">
        <v>5.299273083265661e-06</v>
      </c>
      <c r="AG2" t="n">
        <v>6.743827160493828</v>
      </c>
      <c r="AH2" t="n">
        <v>241995.7372615406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6.383</v>
      </c>
      <c r="E3" t="n">
        <v>15.67</v>
      </c>
      <c r="F3" t="n">
        <v>10.82</v>
      </c>
      <c r="G3" t="n">
        <v>8.890000000000001</v>
      </c>
      <c r="H3" t="n">
        <v>0.13</v>
      </c>
      <c r="I3" t="n">
        <v>73</v>
      </c>
      <c r="J3" t="n">
        <v>168.25</v>
      </c>
      <c r="K3" t="n">
        <v>51.39</v>
      </c>
      <c r="L3" t="n">
        <v>1.25</v>
      </c>
      <c r="M3" t="n">
        <v>71</v>
      </c>
      <c r="N3" t="n">
        <v>30.6</v>
      </c>
      <c r="O3" t="n">
        <v>20984.25</v>
      </c>
      <c r="P3" t="n">
        <v>124.52</v>
      </c>
      <c r="Q3" t="n">
        <v>2116.35</v>
      </c>
      <c r="R3" t="n">
        <v>99.11</v>
      </c>
      <c r="S3" t="n">
        <v>30.45</v>
      </c>
      <c r="T3" t="n">
        <v>34196.04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170.0919622982568</v>
      </c>
      <c r="AB3" t="n">
        <v>232.7273267441454</v>
      </c>
      <c r="AC3" t="n">
        <v>210.5161573146059</v>
      </c>
      <c r="AD3" t="n">
        <v>170091.9622982568</v>
      </c>
      <c r="AE3" t="n">
        <v>232727.3267441454</v>
      </c>
      <c r="AF3" t="n">
        <v>5.91278341644986e-06</v>
      </c>
      <c r="AG3" t="n">
        <v>6.045524691358025</v>
      </c>
      <c r="AH3" t="n">
        <v>210516.1573146059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6.8256</v>
      </c>
      <c r="E4" t="n">
        <v>14.65</v>
      </c>
      <c r="F4" t="n">
        <v>10.35</v>
      </c>
      <c r="G4" t="n">
        <v>10.89</v>
      </c>
      <c r="H4" t="n">
        <v>0.16</v>
      </c>
      <c r="I4" t="n">
        <v>57</v>
      </c>
      <c r="J4" t="n">
        <v>168.61</v>
      </c>
      <c r="K4" t="n">
        <v>51.39</v>
      </c>
      <c r="L4" t="n">
        <v>1.5</v>
      </c>
      <c r="M4" t="n">
        <v>55</v>
      </c>
      <c r="N4" t="n">
        <v>30.71</v>
      </c>
      <c r="O4" t="n">
        <v>21028.94</v>
      </c>
      <c r="P4" t="n">
        <v>115.57</v>
      </c>
      <c r="Q4" t="n">
        <v>2116.54</v>
      </c>
      <c r="R4" t="n">
        <v>83.59</v>
      </c>
      <c r="S4" t="n">
        <v>30.45</v>
      </c>
      <c r="T4" t="n">
        <v>26513</v>
      </c>
      <c r="U4" t="n">
        <v>0.36</v>
      </c>
      <c r="V4" t="n">
        <v>0.84</v>
      </c>
      <c r="W4" t="n">
        <v>0.17</v>
      </c>
      <c r="X4" t="n">
        <v>1.62</v>
      </c>
      <c r="Y4" t="n">
        <v>1</v>
      </c>
      <c r="Z4" t="n">
        <v>10</v>
      </c>
      <c r="AA4" t="n">
        <v>151.6626820350537</v>
      </c>
      <c r="AB4" t="n">
        <v>207.5115724455801</v>
      </c>
      <c r="AC4" t="n">
        <v>187.7069592157542</v>
      </c>
      <c r="AD4" t="n">
        <v>151662.6820350537</v>
      </c>
      <c r="AE4" t="n">
        <v>207511.5724455801</v>
      </c>
      <c r="AF4" t="n">
        <v>6.322778393752181e-06</v>
      </c>
      <c r="AG4" t="n">
        <v>5.652006172839506</v>
      </c>
      <c r="AH4" t="n">
        <v>187706.9592157542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7.1716</v>
      </c>
      <c r="E5" t="n">
        <v>13.94</v>
      </c>
      <c r="F5" t="n">
        <v>10.01</v>
      </c>
      <c r="G5" t="n">
        <v>13.06</v>
      </c>
      <c r="H5" t="n">
        <v>0.18</v>
      </c>
      <c r="I5" t="n">
        <v>46</v>
      </c>
      <c r="J5" t="n">
        <v>168.97</v>
      </c>
      <c r="K5" t="n">
        <v>51.39</v>
      </c>
      <c r="L5" t="n">
        <v>1.75</v>
      </c>
      <c r="M5" t="n">
        <v>44</v>
      </c>
      <c r="N5" t="n">
        <v>30.83</v>
      </c>
      <c r="O5" t="n">
        <v>21073.68</v>
      </c>
      <c r="P5" t="n">
        <v>107.85</v>
      </c>
      <c r="Q5" t="n">
        <v>2116.49</v>
      </c>
      <c r="R5" t="n">
        <v>72.63</v>
      </c>
      <c r="S5" t="n">
        <v>30.45</v>
      </c>
      <c r="T5" t="n">
        <v>21087.85</v>
      </c>
      <c r="U5" t="n">
        <v>0.42</v>
      </c>
      <c r="V5" t="n">
        <v>0.86</v>
      </c>
      <c r="W5" t="n">
        <v>0.16</v>
      </c>
      <c r="X5" t="n">
        <v>1.29</v>
      </c>
      <c r="Y5" t="n">
        <v>1</v>
      </c>
      <c r="Z5" t="n">
        <v>10</v>
      </c>
      <c r="AA5" t="n">
        <v>145.5486278202736</v>
      </c>
      <c r="AB5" t="n">
        <v>199.1460537358869</v>
      </c>
      <c r="AC5" t="n">
        <v>180.1398338706323</v>
      </c>
      <c r="AD5" t="n">
        <v>145548.6278202736</v>
      </c>
      <c r="AE5" t="n">
        <v>199146.0537358869</v>
      </c>
      <c r="AF5" t="n">
        <v>6.643289605109168e-06</v>
      </c>
      <c r="AG5" t="n">
        <v>5.378086419753086</v>
      </c>
      <c r="AH5" t="n">
        <v>180139.8338706323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7.4437</v>
      </c>
      <c r="E6" t="n">
        <v>13.43</v>
      </c>
      <c r="F6" t="n">
        <v>9.77</v>
      </c>
      <c r="G6" t="n">
        <v>15.43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101.57</v>
      </c>
      <c r="Q6" t="n">
        <v>2116.39</v>
      </c>
      <c r="R6" t="n">
        <v>64.8</v>
      </c>
      <c r="S6" t="n">
        <v>30.45</v>
      </c>
      <c r="T6" t="n">
        <v>17215.22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131.2314365709385</v>
      </c>
      <c r="AB6" t="n">
        <v>179.5566410386567</v>
      </c>
      <c r="AC6" t="n">
        <v>162.4200072273061</v>
      </c>
      <c r="AD6" t="n">
        <v>131231.4365709385</v>
      </c>
      <c r="AE6" t="n">
        <v>179556.6410386568</v>
      </c>
      <c r="AF6" t="n">
        <v>6.895344809184996e-06</v>
      </c>
      <c r="AG6" t="n">
        <v>5.181327160493827</v>
      </c>
      <c r="AH6" t="n">
        <v>162420.0072273061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7.6726</v>
      </c>
      <c r="E7" t="n">
        <v>13.03</v>
      </c>
      <c r="F7" t="n">
        <v>9.58</v>
      </c>
      <c r="G7" t="n">
        <v>17.96</v>
      </c>
      <c r="H7" t="n">
        <v>0.24</v>
      </c>
      <c r="I7" t="n">
        <v>32</v>
      </c>
      <c r="J7" t="n">
        <v>169.7</v>
      </c>
      <c r="K7" t="n">
        <v>51.39</v>
      </c>
      <c r="L7" t="n">
        <v>2.25</v>
      </c>
      <c r="M7" t="n">
        <v>30</v>
      </c>
      <c r="N7" t="n">
        <v>31.05</v>
      </c>
      <c r="O7" t="n">
        <v>21163.27</v>
      </c>
      <c r="P7" t="n">
        <v>94.93000000000001</v>
      </c>
      <c r="Q7" t="n">
        <v>2116.18</v>
      </c>
      <c r="R7" t="n">
        <v>58.42</v>
      </c>
      <c r="S7" t="n">
        <v>30.45</v>
      </c>
      <c r="T7" t="n">
        <v>14056.71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127.4305191297641</v>
      </c>
      <c r="AB7" t="n">
        <v>174.3560581110016</v>
      </c>
      <c r="AC7" t="n">
        <v>157.7157606352007</v>
      </c>
      <c r="AD7" t="n">
        <v>127430.5191297641</v>
      </c>
      <c r="AE7" t="n">
        <v>174356.0581110016</v>
      </c>
      <c r="AF7" t="n">
        <v>7.10738242849024e-06</v>
      </c>
      <c r="AG7" t="n">
        <v>5.027006172839506</v>
      </c>
      <c r="AH7" t="n">
        <v>157715.7606352007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7.9414</v>
      </c>
      <c r="E8" t="n">
        <v>12.59</v>
      </c>
      <c r="F8" t="n">
        <v>9.300000000000001</v>
      </c>
      <c r="G8" t="n">
        <v>20.68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88.05</v>
      </c>
      <c r="Q8" t="n">
        <v>2116.32</v>
      </c>
      <c r="R8" t="n">
        <v>48.71</v>
      </c>
      <c r="S8" t="n">
        <v>30.45</v>
      </c>
      <c r="T8" t="n">
        <v>9223.799999999999</v>
      </c>
      <c r="U8" t="n">
        <v>0.63</v>
      </c>
      <c r="V8" t="n">
        <v>0.93</v>
      </c>
      <c r="W8" t="n">
        <v>0.14</v>
      </c>
      <c r="X8" t="n">
        <v>0.58</v>
      </c>
      <c r="Y8" t="n">
        <v>1</v>
      </c>
      <c r="Z8" t="n">
        <v>10</v>
      </c>
      <c r="AA8" t="n">
        <v>123.274574051255</v>
      </c>
      <c r="AB8" t="n">
        <v>168.6697107072314</v>
      </c>
      <c r="AC8" t="n">
        <v>152.5721102468058</v>
      </c>
      <c r="AD8" t="n">
        <v>123274.574051255</v>
      </c>
      <c r="AE8" t="n">
        <v>168669.7107072314</v>
      </c>
      <c r="AF8" t="n">
        <v>7.356380733729427e-06</v>
      </c>
      <c r="AG8" t="n">
        <v>4.857253086419753</v>
      </c>
      <c r="AH8" t="n">
        <v>152572.1102468058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7.9715</v>
      </c>
      <c r="E9" t="n">
        <v>12.54</v>
      </c>
      <c r="F9" t="n">
        <v>9.289999999999999</v>
      </c>
      <c r="G9" t="n">
        <v>21.44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86.70999999999999</v>
      </c>
      <c r="Q9" t="n">
        <v>2116.05</v>
      </c>
      <c r="R9" t="n">
        <v>48.1</v>
      </c>
      <c r="S9" t="n">
        <v>30.45</v>
      </c>
      <c r="T9" t="n">
        <v>8926.4</v>
      </c>
      <c r="U9" t="n">
        <v>0.63</v>
      </c>
      <c r="V9" t="n">
        <v>0.93</v>
      </c>
      <c r="W9" t="n">
        <v>0.14</v>
      </c>
      <c r="X9" t="n">
        <v>0.57</v>
      </c>
      <c r="Y9" t="n">
        <v>1</v>
      </c>
      <c r="Z9" t="n">
        <v>10</v>
      </c>
      <c r="AA9" t="n">
        <v>122.702520844809</v>
      </c>
      <c r="AB9" t="n">
        <v>167.887002272966</v>
      </c>
      <c r="AC9" t="n">
        <v>151.8641024069683</v>
      </c>
      <c r="AD9" t="n">
        <v>122702.520844809</v>
      </c>
      <c r="AE9" t="n">
        <v>167887.0022729661</v>
      </c>
      <c r="AF9" t="n">
        <v>7.384263356451521e-06</v>
      </c>
      <c r="AG9" t="n">
        <v>4.837962962962963</v>
      </c>
      <c r="AH9" t="n">
        <v>151864.1024069683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6.6824</v>
      </c>
      <c r="E2" t="n">
        <v>14.96</v>
      </c>
      <c r="F2" t="n">
        <v>11.91</v>
      </c>
      <c r="G2" t="n">
        <v>6.68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55.33</v>
      </c>
      <c r="Q2" t="n">
        <v>2117.56</v>
      </c>
      <c r="R2" t="n">
        <v>129.91</v>
      </c>
      <c r="S2" t="n">
        <v>30.45</v>
      </c>
      <c r="T2" t="n">
        <v>49427.22</v>
      </c>
      <c r="U2" t="n">
        <v>0.23</v>
      </c>
      <c r="V2" t="n">
        <v>0.73</v>
      </c>
      <c r="W2" t="n">
        <v>0.39</v>
      </c>
      <c r="X2" t="n">
        <v>3.18</v>
      </c>
      <c r="Y2" t="n">
        <v>1</v>
      </c>
      <c r="Z2" t="n">
        <v>10</v>
      </c>
      <c r="AA2" t="n">
        <v>110.8060065939477</v>
      </c>
      <c r="AB2" t="n">
        <v>151.6096666377782</v>
      </c>
      <c r="AC2" t="n">
        <v>137.1402528394136</v>
      </c>
      <c r="AD2" t="n">
        <v>110806.0065939477</v>
      </c>
      <c r="AE2" t="n">
        <v>151609.6666377782</v>
      </c>
      <c r="AF2" t="n">
        <v>8.631697500813615e-06</v>
      </c>
      <c r="AG2" t="n">
        <v>5.771604938271605</v>
      </c>
      <c r="AH2" t="n">
        <v>137140.2528394136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4.5006</v>
      </c>
      <c r="E2" t="n">
        <v>22.22</v>
      </c>
      <c r="F2" t="n">
        <v>13</v>
      </c>
      <c r="G2" t="n">
        <v>5.45</v>
      </c>
      <c r="H2" t="n">
        <v>0.08</v>
      </c>
      <c r="I2" t="n">
        <v>143</v>
      </c>
      <c r="J2" t="n">
        <v>232.68</v>
      </c>
      <c r="K2" t="n">
        <v>57.72</v>
      </c>
      <c r="L2" t="n">
        <v>1</v>
      </c>
      <c r="M2" t="n">
        <v>141</v>
      </c>
      <c r="N2" t="n">
        <v>53.95</v>
      </c>
      <c r="O2" t="n">
        <v>28931.02</v>
      </c>
      <c r="P2" t="n">
        <v>196.04</v>
      </c>
      <c r="Q2" t="n">
        <v>2116.95</v>
      </c>
      <c r="R2" t="n">
        <v>170.63</v>
      </c>
      <c r="S2" t="n">
        <v>30.45</v>
      </c>
      <c r="T2" t="n">
        <v>69603.88</v>
      </c>
      <c r="U2" t="n">
        <v>0.18</v>
      </c>
      <c r="V2" t="n">
        <v>0.67</v>
      </c>
      <c r="W2" t="n">
        <v>0.31</v>
      </c>
      <c r="X2" t="n">
        <v>4.27</v>
      </c>
      <c r="Y2" t="n">
        <v>1</v>
      </c>
      <c r="Z2" t="n">
        <v>10</v>
      </c>
      <c r="AA2" t="n">
        <v>284.3462459505222</v>
      </c>
      <c r="AB2" t="n">
        <v>389.0550781805326</v>
      </c>
      <c r="AC2" t="n">
        <v>351.9242075612135</v>
      </c>
      <c r="AD2" t="n">
        <v>284346.2459505223</v>
      </c>
      <c r="AE2" t="n">
        <v>389055.0781805326</v>
      </c>
      <c r="AF2" t="n">
        <v>3.805703475402336e-06</v>
      </c>
      <c r="AG2" t="n">
        <v>8.57253086419753</v>
      </c>
      <c r="AH2" t="n">
        <v>351924.2075612135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5.245</v>
      </c>
      <c r="E3" t="n">
        <v>19.07</v>
      </c>
      <c r="F3" t="n">
        <v>11.71</v>
      </c>
      <c r="G3" t="n">
        <v>6.89</v>
      </c>
      <c r="H3" t="n">
        <v>0.1</v>
      </c>
      <c r="I3" t="n">
        <v>102</v>
      </c>
      <c r="J3" t="n">
        <v>233.1</v>
      </c>
      <c r="K3" t="n">
        <v>57.72</v>
      </c>
      <c r="L3" t="n">
        <v>1.25</v>
      </c>
      <c r="M3" t="n">
        <v>100</v>
      </c>
      <c r="N3" t="n">
        <v>54.13</v>
      </c>
      <c r="O3" t="n">
        <v>28983.75</v>
      </c>
      <c r="P3" t="n">
        <v>174.07</v>
      </c>
      <c r="Q3" t="n">
        <v>2116.44</v>
      </c>
      <c r="R3" t="n">
        <v>128.25</v>
      </c>
      <c r="S3" t="n">
        <v>30.45</v>
      </c>
      <c r="T3" t="n">
        <v>48621.4</v>
      </c>
      <c r="U3" t="n">
        <v>0.24</v>
      </c>
      <c r="V3" t="n">
        <v>0.74</v>
      </c>
      <c r="W3" t="n">
        <v>0.24</v>
      </c>
      <c r="X3" t="n">
        <v>2.99</v>
      </c>
      <c r="Y3" t="n">
        <v>1</v>
      </c>
      <c r="Z3" t="n">
        <v>10</v>
      </c>
      <c r="AA3" t="n">
        <v>239.6917619006751</v>
      </c>
      <c r="AB3" t="n">
        <v>327.956843086578</v>
      </c>
      <c r="AC3" t="n">
        <v>296.6571022728126</v>
      </c>
      <c r="AD3" t="n">
        <v>239691.7619006751</v>
      </c>
      <c r="AE3" t="n">
        <v>327956.843086578</v>
      </c>
      <c r="AF3" t="n">
        <v>4.435167472889226e-06</v>
      </c>
      <c r="AG3" t="n">
        <v>7.357253086419754</v>
      </c>
      <c r="AH3" t="n">
        <v>296657.1022728126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5.778</v>
      </c>
      <c r="E4" t="n">
        <v>17.31</v>
      </c>
      <c r="F4" t="n">
        <v>11</v>
      </c>
      <c r="G4" t="n">
        <v>8.35</v>
      </c>
      <c r="H4" t="n">
        <v>0.11</v>
      </c>
      <c r="I4" t="n">
        <v>79</v>
      </c>
      <c r="J4" t="n">
        <v>233.53</v>
      </c>
      <c r="K4" t="n">
        <v>57.72</v>
      </c>
      <c r="L4" t="n">
        <v>1.5</v>
      </c>
      <c r="M4" t="n">
        <v>77</v>
      </c>
      <c r="N4" t="n">
        <v>54.31</v>
      </c>
      <c r="O4" t="n">
        <v>29036.54</v>
      </c>
      <c r="P4" t="n">
        <v>160.99</v>
      </c>
      <c r="Q4" t="n">
        <v>2116.39</v>
      </c>
      <c r="R4" t="n">
        <v>105.18</v>
      </c>
      <c r="S4" t="n">
        <v>30.45</v>
      </c>
      <c r="T4" t="n">
        <v>37198.64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211.8347791375508</v>
      </c>
      <c r="AB4" t="n">
        <v>289.8416903067467</v>
      </c>
      <c r="AC4" t="n">
        <v>262.1796061793235</v>
      </c>
      <c r="AD4" t="n">
        <v>211834.7791375508</v>
      </c>
      <c r="AE4" t="n">
        <v>289841.6903067468</v>
      </c>
      <c r="AF4" t="n">
        <v>4.885871812841553e-06</v>
      </c>
      <c r="AG4" t="n">
        <v>6.67824074074074</v>
      </c>
      <c r="AH4" t="n">
        <v>262179.6061793235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6.1826</v>
      </c>
      <c r="E5" t="n">
        <v>16.17</v>
      </c>
      <c r="F5" t="n">
        <v>10.55</v>
      </c>
      <c r="G5" t="n">
        <v>9.890000000000001</v>
      </c>
      <c r="H5" t="n">
        <v>0.13</v>
      </c>
      <c r="I5" t="n">
        <v>64</v>
      </c>
      <c r="J5" t="n">
        <v>233.96</v>
      </c>
      <c r="K5" t="n">
        <v>57.72</v>
      </c>
      <c r="L5" t="n">
        <v>1.75</v>
      </c>
      <c r="M5" t="n">
        <v>62</v>
      </c>
      <c r="N5" t="n">
        <v>54.49</v>
      </c>
      <c r="O5" t="n">
        <v>29089.39</v>
      </c>
      <c r="P5" t="n">
        <v>152.16</v>
      </c>
      <c r="Q5" t="n">
        <v>2116.28</v>
      </c>
      <c r="R5" t="n">
        <v>90.39</v>
      </c>
      <c r="S5" t="n">
        <v>30.45</v>
      </c>
      <c r="T5" t="n">
        <v>29878.03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190.7024789112704</v>
      </c>
      <c r="AB5" t="n">
        <v>260.9275448458762</v>
      </c>
      <c r="AC5" t="n">
        <v>236.0249861799711</v>
      </c>
      <c r="AD5" t="n">
        <v>190702.4789112704</v>
      </c>
      <c r="AE5" t="n">
        <v>260927.5448458762</v>
      </c>
      <c r="AF5" t="n">
        <v>5.228001223619625e-06</v>
      </c>
      <c r="AG5" t="n">
        <v>6.238425925925927</v>
      </c>
      <c r="AH5" t="n">
        <v>236024.9861799711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6.4789</v>
      </c>
      <c r="E6" t="n">
        <v>15.43</v>
      </c>
      <c r="F6" t="n">
        <v>10.27</v>
      </c>
      <c r="G6" t="n">
        <v>11.41</v>
      </c>
      <c r="H6" t="n">
        <v>0.15</v>
      </c>
      <c r="I6" t="n">
        <v>54</v>
      </c>
      <c r="J6" t="n">
        <v>234.39</v>
      </c>
      <c r="K6" t="n">
        <v>57.72</v>
      </c>
      <c r="L6" t="n">
        <v>2</v>
      </c>
      <c r="M6" t="n">
        <v>52</v>
      </c>
      <c r="N6" t="n">
        <v>54.67</v>
      </c>
      <c r="O6" t="n">
        <v>29142.31</v>
      </c>
      <c r="P6" t="n">
        <v>145.56</v>
      </c>
      <c r="Q6" t="n">
        <v>2116.21</v>
      </c>
      <c r="R6" t="n">
        <v>81.09</v>
      </c>
      <c r="S6" t="n">
        <v>30.45</v>
      </c>
      <c r="T6" t="n">
        <v>25278.06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183.7691264098379</v>
      </c>
      <c r="AB6" t="n">
        <v>251.4410260754965</v>
      </c>
      <c r="AC6" t="n">
        <v>227.4438474466208</v>
      </c>
      <c r="AD6" t="n">
        <v>183769.1264098379</v>
      </c>
      <c r="AE6" t="n">
        <v>251441.0260754965</v>
      </c>
      <c r="AF6" t="n">
        <v>5.478552247874548e-06</v>
      </c>
      <c r="AG6" t="n">
        <v>5.952932098765433</v>
      </c>
      <c r="AH6" t="n">
        <v>227443.8474466208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6.7508</v>
      </c>
      <c r="E7" t="n">
        <v>14.81</v>
      </c>
      <c r="F7" t="n">
        <v>10.01</v>
      </c>
      <c r="G7" t="n">
        <v>13.05</v>
      </c>
      <c r="H7" t="n">
        <v>0.17</v>
      </c>
      <c r="I7" t="n">
        <v>46</v>
      </c>
      <c r="J7" t="n">
        <v>234.82</v>
      </c>
      <c r="K7" t="n">
        <v>57.72</v>
      </c>
      <c r="L7" t="n">
        <v>2.25</v>
      </c>
      <c r="M7" t="n">
        <v>44</v>
      </c>
      <c r="N7" t="n">
        <v>54.85</v>
      </c>
      <c r="O7" t="n">
        <v>29195.29</v>
      </c>
      <c r="P7" t="n">
        <v>139.45</v>
      </c>
      <c r="Q7" t="n">
        <v>2116.2</v>
      </c>
      <c r="R7" t="n">
        <v>72.61</v>
      </c>
      <c r="S7" t="n">
        <v>30.45</v>
      </c>
      <c r="T7" t="n">
        <v>21081.21</v>
      </c>
      <c r="U7" t="n">
        <v>0.42</v>
      </c>
      <c r="V7" t="n">
        <v>0.87</v>
      </c>
      <c r="W7" t="n">
        <v>0.15</v>
      </c>
      <c r="X7" t="n">
        <v>1.29</v>
      </c>
      <c r="Y7" t="n">
        <v>1</v>
      </c>
      <c r="Z7" t="n">
        <v>10</v>
      </c>
      <c r="AA7" t="n">
        <v>167.5295658496975</v>
      </c>
      <c r="AB7" t="n">
        <v>229.2213428782752</v>
      </c>
      <c r="AC7" t="n">
        <v>207.344779628214</v>
      </c>
      <c r="AD7" t="n">
        <v>167529.5658496975</v>
      </c>
      <c r="AE7" t="n">
        <v>229221.3428782752</v>
      </c>
      <c r="AF7" t="n">
        <v>5.708470653189816e-06</v>
      </c>
      <c r="AG7" t="n">
        <v>5.713734567901235</v>
      </c>
      <c r="AH7" t="n">
        <v>207344.779628214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6.9619</v>
      </c>
      <c r="E8" t="n">
        <v>14.36</v>
      </c>
      <c r="F8" t="n">
        <v>9.83</v>
      </c>
      <c r="G8" t="n">
        <v>14.75</v>
      </c>
      <c r="H8" t="n">
        <v>0.19</v>
      </c>
      <c r="I8" t="n">
        <v>40</v>
      </c>
      <c r="J8" t="n">
        <v>235.25</v>
      </c>
      <c r="K8" t="n">
        <v>57.72</v>
      </c>
      <c r="L8" t="n">
        <v>2.5</v>
      </c>
      <c r="M8" t="n">
        <v>38</v>
      </c>
      <c r="N8" t="n">
        <v>55.03</v>
      </c>
      <c r="O8" t="n">
        <v>29248.33</v>
      </c>
      <c r="P8" t="n">
        <v>134.53</v>
      </c>
      <c r="Q8" t="n">
        <v>2116.5</v>
      </c>
      <c r="R8" t="n">
        <v>66.95</v>
      </c>
      <c r="S8" t="n">
        <v>30.45</v>
      </c>
      <c r="T8" t="n">
        <v>18280.35</v>
      </c>
      <c r="U8" t="n">
        <v>0.45</v>
      </c>
      <c r="V8" t="n">
        <v>0.88</v>
      </c>
      <c r="W8" t="n">
        <v>0.14</v>
      </c>
      <c r="X8" t="n">
        <v>1.11</v>
      </c>
      <c r="Y8" t="n">
        <v>1</v>
      </c>
      <c r="Z8" t="n">
        <v>10</v>
      </c>
      <c r="AA8" t="n">
        <v>163.3845696315639</v>
      </c>
      <c r="AB8" t="n">
        <v>223.5499761883005</v>
      </c>
      <c r="AC8" t="n">
        <v>202.2146802153156</v>
      </c>
      <c r="AD8" t="n">
        <v>163384.5696315639</v>
      </c>
      <c r="AE8" t="n">
        <v>223549.9761883005</v>
      </c>
      <c r="AF8" t="n">
        <v>5.886976630983318e-06</v>
      </c>
      <c r="AG8" t="n">
        <v>5.540123456790123</v>
      </c>
      <c r="AH8" t="n">
        <v>202214.6802153155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7.1528</v>
      </c>
      <c r="E9" t="n">
        <v>13.98</v>
      </c>
      <c r="F9" t="n">
        <v>9.68</v>
      </c>
      <c r="G9" t="n">
        <v>16.59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129.97</v>
      </c>
      <c r="Q9" t="n">
        <v>2116.38</v>
      </c>
      <c r="R9" t="n">
        <v>61.75</v>
      </c>
      <c r="S9" t="n">
        <v>30.45</v>
      </c>
      <c r="T9" t="n">
        <v>15706.26</v>
      </c>
      <c r="U9" t="n">
        <v>0.49</v>
      </c>
      <c r="V9" t="n">
        <v>0.89</v>
      </c>
      <c r="W9" t="n">
        <v>0.14</v>
      </c>
      <c r="X9" t="n">
        <v>0.96</v>
      </c>
      <c r="Y9" t="n">
        <v>1</v>
      </c>
      <c r="Z9" t="n">
        <v>10</v>
      </c>
      <c r="AA9" t="n">
        <v>159.6620388220766</v>
      </c>
      <c r="AB9" t="n">
        <v>218.4566453082938</v>
      </c>
      <c r="AC9" t="n">
        <v>197.6074496859603</v>
      </c>
      <c r="AD9" t="n">
        <v>159662.0388220766</v>
      </c>
      <c r="AE9" t="n">
        <v>218456.6453082938</v>
      </c>
      <c r="AF9" t="n">
        <v>6.048401506212022e-06</v>
      </c>
      <c r="AG9" t="n">
        <v>5.393518518518519</v>
      </c>
      <c r="AH9" t="n">
        <v>197607.4496859603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7.3142</v>
      </c>
      <c r="E10" t="n">
        <v>13.67</v>
      </c>
      <c r="F10" t="n">
        <v>9.550000000000001</v>
      </c>
      <c r="G10" t="n">
        <v>18.49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125.43</v>
      </c>
      <c r="Q10" t="n">
        <v>2116.25</v>
      </c>
      <c r="R10" t="n">
        <v>57.59</v>
      </c>
      <c r="S10" t="n">
        <v>30.45</v>
      </c>
      <c r="T10" t="n">
        <v>13642.68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146.0405952796659</v>
      </c>
      <c r="AB10" t="n">
        <v>199.8191853178996</v>
      </c>
      <c r="AC10" t="n">
        <v>180.748722719204</v>
      </c>
      <c r="AD10" t="n">
        <v>146040.5952796659</v>
      </c>
      <c r="AE10" t="n">
        <v>199819.1853178996</v>
      </c>
      <c r="AF10" t="n">
        <v>6.184881206903027e-06</v>
      </c>
      <c r="AG10" t="n">
        <v>5.27391975308642</v>
      </c>
      <c r="AH10" t="n">
        <v>180748.7227192039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7.4975</v>
      </c>
      <c r="E11" t="n">
        <v>13.34</v>
      </c>
      <c r="F11" t="n">
        <v>9.35</v>
      </c>
      <c r="G11" t="n">
        <v>20.04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119.94</v>
      </c>
      <c r="Q11" t="n">
        <v>2116.05</v>
      </c>
      <c r="R11" t="n">
        <v>50.82</v>
      </c>
      <c r="S11" t="n">
        <v>30.45</v>
      </c>
      <c r="T11" t="n">
        <v>10273.85</v>
      </c>
      <c r="U11" t="n">
        <v>0.6</v>
      </c>
      <c r="V11" t="n">
        <v>0.93</v>
      </c>
      <c r="W11" t="n">
        <v>0.12</v>
      </c>
      <c r="X11" t="n">
        <v>0.63</v>
      </c>
      <c r="Y11" t="n">
        <v>1</v>
      </c>
      <c r="Z11" t="n">
        <v>10</v>
      </c>
      <c r="AA11" t="n">
        <v>142.4936147614698</v>
      </c>
      <c r="AB11" t="n">
        <v>194.9660500911696</v>
      </c>
      <c r="AC11" t="n">
        <v>176.3587639070934</v>
      </c>
      <c r="AD11" t="n">
        <v>142493.6147614698</v>
      </c>
      <c r="AE11" t="n">
        <v>194966.0500911696</v>
      </c>
      <c r="AF11" t="n">
        <v>6.33987952869151e-06</v>
      </c>
      <c r="AG11" t="n">
        <v>5.146604938271604</v>
      </c>
      <c r="AH11" t="n">
        <v>176358.7639070934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7.4303</v>
      </c>
      <c r="E12" t="n">
        <v>13.46</v>
      </c>
      <c r="F12" t="n">
        <v>9.56</v>
      </c>
      <c r="G12" t="n">
        <v>22.07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120.71</v>
      </c>
      <c r="Q12" t="n">
        <v>2116.23</v>
      </c>
      <c r="R12" t="n">
        <v>59.15</v>
      </c>
      <c r="S12" t="n">
        <v>30.45</v>
      </c>
      <c r="T12" t="n">
        <v>14449.88</v>
      </c>
      <c r="U12" t="n">
        <v>0.51</v>
      </c>
      <c r="V12" t="n">
        <v>0.91</v>
      </c>
      <c r="W12" t="n">
        <v>0.11</v>
      </c>
      <c r="X12" t="n">
        <v>0.84</v>
      </c>
      <c r="Y12" t="n">
        <v>1</v>
      </c>
      <c r="Z12" t="n">
        <v>10</v>
      </c>
      <c r="AA12" t="n">
        <v>143.6083239042595</v>
      </c>
      <c r="AB12" t="n">
        <v>196.4912443178303</v>
      </c>
      <c r="AC12" t="n">
        <v>177.7383957373856</v>
      </c>
      <c r="AD12" t="n">
        <v>143608.3239042595</v>
      </c>
      <c r="AE12" t="n">
        <v>196491.2443178302</v>
      </c>
      <c r="AF12" t="n">
        <v>6.283055266693768e-06</v>
      </c>
      <c r="AG12" t="n">
        <v>5.192901234567902</v>
      </c>
      <c r="AH12" t="n">
        <v>177738.3957373856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7.617</v>
      </c>
      <c r="E13" t="n">
        <v>13.13</v>
      </c>
      <c r="F13" t="n">
        <v>9.369999999999999</v>
      </c>
      <c r="G13" t="n">
        <v>24.45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115.04</v>
      </c>
      <c r="Q13" t="n">
        <v>2116.27</v>
      </c>
      <c r="R13" t="n">
        <v>51.81</v>
      </c>
      <c r="S13" t="n">
        <v>30.45</v>
      </c>
      <c r="T13" t="n">
        <v>10793.07</v>
      </c>
      <c r="U13" t="n">
        <v>0.59</v>
      </c>
      <c r="V13" t="n">
        <v>0.92</v>
      </c>
      <c r="W13" t="n">
        <v>0.12</v>
      </c>
      <c r="X13" t="n">
        <v>0.65</v>
      </c>
      <c r="Y13" t="n">
        <v>1</v>
      </c>
      <c r="Z13" t="n">
        <v>10</v>
      </c>
      <c r="AA13" t="n">
        <v>140.110430071996</v>
      </c>
      <c r="AB13" t="n">
        <v>191.705271660345</v>
      </c>
      <c r="AC13" t="n">
        <v>173.4091895931745</v>
      </c>
      <c r="AD13" t="n">
        <v>140110.430071996</v>
      </c>
      <c r="AE13" t="n">
        <v>191705.271660345</v>
      </c>
      <c r="AF13" t="n">
        <v>6.440928625547614e-06</v>
      </c>
      <c r="AG13" t="n">
        <v>5.065586419753086</v>
      </c>
      <c r="AH13" t="n">
        <v>173409.1895931745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7.7114</v>
      </c>
      <c r="E14" t="n">
        <v>12.97</v>
      </c>
      <c r="F14" t="n">
        <v>9.300000000000001</v>
      </c>
      <c r="G14" t="n">
        <v>26.58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110.8</v>
      </c>
      <c r="Q14" t="n">
        <v>2116.25</v>
      </c>
      <c r="R14" t="n">
        <v>49.51</v>
      </c>
      <c r="S14" t="n">
        <v>30.45</v>
      </c>
      <c r="T14" t="n">
        <v>9656.65</v>
      </c>
      <c r="U14" t="n">
        <v>0.61</v>
      </c>
      <c r="V14" t="n">
        <v>0.93</v>
      </c>
      <c r="W14" t="n">
        <v>0.12</v>
      </c>
      <c r="X14" t="n">
        <v>0.58</v>
      </c>
      <c r="Y14" t="n">
        <v>1</v>
      </c>
      <c r="Z14" t="n">
        <v>10</v>
      </c>
      <c r="AA14" t="n">
        <v>138.019565873908</v>
      </c>
      <c r="AB14" t="n">
        <v>188.8444590221042</v>
      </c>
      <c r="AC14" t="n">
        <v>170.8214088979507</v>
      </c>
      <c r="AD14" t="n">
        <v>138019.565873908</v>
      </c>
      <c r="AE14" t="n">
        <v>188844.4590221042</v>
      </c>
      <c r="AF14" t="n">
        <v>6.520753184068252e-06</v>
      </c>
      <c r="AG14" t="n">
        <v>5.003858024691358</v>
      </c>
      <c r="AH14" t="n">
        <v>170821.4088979507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7.7548</v>
      </c>
      <c r="E15" t="n">
        <v>12.9</v>
      </c>
      <c r="F15" t="n">
        <v>9.279999999999999</v>
      </c>
      <c r="G15" t="n">
        <v>27.83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12</v>
      </c>
      <c r="N15" t="n">
        <v>56.3</v>
      </c>
      <c r="O15" t="n">
        <v>29621.44</v>
      </c>
      <c r="P15" t="n">
        <v>108.02</v>
      </c>
      <c r="Q15" t="n">
        <v>2116.44</v>
      </c>
      <c r="R15" t="n">
        <v>48.38</v>
      </c>
      <c r="S15" t="n">
        <v>30.45</v>
      </c>
      <c r="T15" t="n">
        <v>9095.940000000001</v>
      </c>
      <c r="U15" t="n">
        <v>0.63</v>
      </c>
      <c r="V15" t="n">
        <v>0.93</v>
      </c>
      <c r="W15" t="n">
        <v>0.12</v>
      </c>
      <c r="X15" t="n">
        <v>0.55</v>
      </c>
      <c r="Y15" t="n">
        <v>1</v>
      </c>
      <c r="Z15" t="n">
        <v>10</v>
      </c>
      <c r="AA15" t="n">
        <v>136.666134365888</v>
      </c>
      <c r="AB15" t="n">
        <v>186.9926343236481</v>
      </c>
      <c r="AC15" t="n">
        <v>169.1463197496624</v>
      </c>
      <c r="AD15" t="n">
        <v>136666.134365888</v>
      </c>
      <c r="AE15" t="n">
        <v>186992.6343236481</v>
      </c>
      <c r="AF15" t="n">
        <v>6.55745218660846e-06</v>
      </c>
      <c r="AG15" t="n">
        <v>4.976851851851852</v>
      </c>
      <c r="AH15" t="n">
        <v>169146.3197496624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7.802</v>
      </c>
      <c r="E16" t="n">
        <v>12.82</v>
      </c>
      <c r="F16" t="n">
        <v>9.24</v>
      </c>
      <c r="G16" t="n">
        <v>29.19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2</v>
      </c>
      <c r="N16" t="n">
        <v>56.49</v>
      </c>
      <c r="O16" t="n">
        <v>29675.01</v>
      </c>
      <c r="P16" t="n">
        <v>106.96</v>
      </c>
      <c r="Q16" t="n">
        <v>2116.05</v>
      </c>
      <c r="R16" t="n">
        <v>47.1</v>
      </c>
      <c r="S16" t="n">
        <v>30.45</v>
      </c>
      <c r="T16" t="n">
        <v>8462.030000000001</v>
      </c>
      <c r="U16" t="n">
        <v>0.65</v>
      </c>
      <c r="V16" t="n">
        <v>0.9399999999999999</v>
      </c>
      <c r="W16" t="n">
        <v>0.13</v>
      </c>
      <c r="X16" t="n">
        <v>0.52</v>
      </c>
      <c r="Y16" t="n">
        <v>1</v>
      </c>
      <c r="Z16" t="n">
        <v>10</v>
      </c>
      <c r="AA16" t="n">
        <v>135.9729183544693</v>
      </c>
      <c r="AB16" t="n">
        <v>186.0441455942934</v>
      </c>
      <c r="AC16" t="n">
        <v>168.2883534534246</v>
      </c>
      <c r="AD16" t="n">
        <v>135972.9183544693</v>
      </c>
      <c r="AE16" t="n">
        <v>186044.1455942934</v>
      </c>
      <c r="AF16" t="n">
        <v>6.597364465868778e-06</v>
      </c>
      <c r="AG16" t="n">
        <v>4.945987654320988</v>
      </c>
      <c r="AH16" t="n">
        <v>168288.3534534246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7.7968</v>
      </c>
      <c r="E17" t="n">
        <v>12.83</v>
      </c>
      <c r="F17" t="n">
        <v>9.25</v>
      </c>
      <c r="G17" t="n">
        <v>29.21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0</v>
      </c>
      <c r="N17" t="n">
        <v>56.67</v>
      </c>
      <c r="O17" t="n">
        <v>29728.63</v>
      </c>
      <c r="P17" t="n">
        <v>107.16</v>
      </c>
      <c r="Q17" t="n">
        <v>2116.16</v>
      </c>
      <c r="R17" t="n">
        <v>47.24</v>
      </c>
      <c r="S17" t="n">
        <v>30.45</v>
      </c>
      <c r="T17" t="n">
        <v>8527.57</v>
      </c>
      <c r="U17" t="n">
        <v>0.64</v>
      </c>
      <c r="V17" t="n">
        <v>0.9399999999999999</v>
      </c>
      <c r="W17" t="n">
        <v>0.13</v>
      </c>
      <c r="X17" t="n">
        <v>0.53</v>
      </c>
      <c r="Y17" t="n">
        <v>1</v>
      </c>
      <c r="Z17" t="n">
        <v>10</v>
      </c>
      <c r="AA17" t="n">
        <v>136.0840216320578</v>
      </c>
      <c r="AB17" t="n">
        <v>186.1961620002206</v>
      </c>
      <c r="AC17" t="n">
        <v>168.4258616269266</v>
      </c>
      <c r="AD17" t="n">
        <v>136084.0216320578</v>
      </c>
      <c r="AE17" t="n">
        <v>186196.1620002206</v>
      </c>
      <c r="AF17" t="n">
        <v>6.592967350357048e-06</v>
      </c>
      <c r="AG17" t="n">
        <v>4.949845679012346</v>
      </c>
      <c r="AH17" t="n">
        <v>168425.8616269266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3.7251</v>
      </c>
      <c r="E2" t="n">
        <v>26.84</v>
      </c>
      <c r="F2" t="n">
        <v>14.2</v>
      </c>
      <c r="G2" t="n">
        <v>4.73</v>
      </c>
      <c r="H2" t="n">
        <v>0.06</v>
      </c>
      <c r="I2" t="n">
        <v>180</v>
      </c>
      <c r="J2" t="n">
        <v>285.18</v>
      </c>
      <c r="K2" t="n">
        <v>61.2</v>
      </c>
      <c r="L2" t="n">
        <v>1</v>
      </c>
      <c r="M2" t="n">
        <v>178</v>
      </c>
      <c r="N2" t="n">
        <v>77.98</v>
      </c>
      <c r="O2" t="n">
        <v>35406.83</v>
      </c>
      <c r="P2" t="n">
        <v>246.42</v>
      </c>
      <c r="Q2" t="n">
        <v>2117.83</v>
      </c>
      <c r="R2" t="n">
        <v>209.84</v>
      </c>
      <c r="S2" t="n">
        <v>30.45</v>
      </c>
      <c r="T2" t="n">
        <v>89024.74000000001</v>
      </c>
      <c r="U2" t="n">
        <v>0.15</v>
      </c>
      <c r="V2" t="n">
        <v>0.61</v>
      </c>
      <c r="W2" t="n">
        <v>0.37</v>
      </c>
      <c r="X2" t="n">
        <v>5.47</v>
      </c>
      <c r="Y2" t="n">
        <v>1</v>
      </c>
      <c r="Z2" t="n">
        <v>10</v>
      </c>
      <c r="AA2" t="n">
        <v>392.1741067530698</v>
      </c>
      <c r="AB2" t="n">
        <v>536.5899143600625</v>
      </c>
      <c r="AC2" t="n">
        <v>485.3785260422121</v>
      </c>
      <c r="AD2" t="n">
        <v>392174.1067530698</v>
      </c>
      <c r="AE2" t="n">
        <v>536589.9143600625</v>
      </c>
      <c r="AF2" t="n">
        <v>2.990720680169147e-06</v>
      </c>
      <c r="AG2" t="n">
        <v>10.35493827160494</v>
      </c>
      <c r="AH2" t="n">
        <v>485378.526042212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4.522</v>
      </c>
      <c r="E3" t="n">
        <v>22.11</v>
      </c>
      <c r="F3" t="n">
        <v>12.43</v>
      </c>
      <c r="G3" t="n">
        <v>5.97</v>
      </c>
      <c r="H3" t="n">
        <v>0.08</v>
      </c>
      <c r="I3" t="n">
        <v>125</v>
      </c>
      <c r="J3" t="n">
        <v>285.68</v>
      </c>
      <c r="K3" t="n">
        <v>61.2</v>
      </c>
      <c r="L3" t="n">
        <v>1.25</v>
      </c>
      <c r="M3" t="n">
        <v>123</v>
      </c>
      <c r="N3" t="n">
        <v>78.23999999999999</v>
      </c>
      <c r="O3" t="n">
        <v>35468.6</v>
      </c>
      <c r="P3" t="n">
        <v>213.52</v>
      </c>
      <c r="Q3" t="n">
        <v>2116.49</v>
      </c>
      <c r="R3" t="n">
        <v>151.86</v>
      </c>
      <c r="S3" t="n">
        <v>30.45</v>
      </c>
      <c r="T3" t="n">
        <v>60307.59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298.392101251062</v>
      </c>
      <c r="AB3" t="n">
        <v>408.2732370621336</v>
      </c>
      <c r="AC3" t="n">
        <v>369.3082123320099</v>
      </c>
      <c r="AD3" t="n">
        <v>298392.101251062</v>
      </c>
      <c r="AE3" t="n">
        <v>408273.2370621336</v>
      </c>
      <c r="AF3" t="n">
        <v>3.630517010476199e-06</v>
      </c>
      <c r="AG3" t="n">
        <v>8.530092592592592</v>
      </c>
      <c r="AH3" t="n">
        <v>369308.2123320099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5.0867</v>
      </c>
      <c r="E4" t="n">
        <v>19.66</v>
      </c>
      <c r="F4" t="n">
        <v>11.54</v>
      </c>
      <c r="G4" t="n">
        <v>7.21</v>
      </c>
      <c r="H4" t="n">
        <v>0.09</v>
      </c>
      <c r="I4" t="n">
        <v>96</v>
      </c>
      <c r="J4" t="n">
        <v>286.19</v>
      </c>
      <c r="K4" t="n">
        <v>61.2</v>
      </c>
      <c r="L4" t="n">
        <v>1.5</v>
      </c>
      <c r="M4" t="n">
        <v>94</v>
      </c>
      <c r="N4" t="n">
        <v>78.48999999999999</v>
      </c>
      <c r="O4" t="n">
        <v>35530.47</v>
      </c>
      <c r="P4" t="n">
        <v>196.23</v>
      </c>
      <c r="Q4" t="n">
        <v>2116.43</v>
      </c>
      <c r="R4" t="n">
        <v>122.38</v>
      </c>
      <c r="S4" t="n">
        <v>30.45</v>
      </c>
      <c r="T4" t="n">
        <v>45714.07</v>
      </c>
      <c r="U4" t="n">
        <v>0.25</v>
      </c>
      <c r="V4" t="n">
        <v>0.75</v>
      </c>
      <c r="W4" t="n">
        <v>0.24</v>
      </c>
      <c r="X4" t="n">
        <v>2.81</v>
      </c>
      <c r="Y4" t="n">
        <v>1</v>
      </c>
      <c r="Z4" t="n">
        <v>10</v>
      </c>
      <c r="AA4" t="n">
        <v>259.5612278222184</v>
      </c>
      <c r="AB4" t="n">
        <v>355.1431229395583</v>
      </c>
      <c r="AC4" t="n">
        <v>321.2487617327097</v>
      </c>
      <c r="AD4" t="n">
        <v>259561.2278222184</v>
      </c>
      <c r="AE4" t="n">
        <v>355143.1229395584</v>
      </c>
      <c r="AF4" t="n">
        <v>4.08389006572076e-06</v>
      </c>
      <c r="AG4" t="n">
        <v>7.584876543209877</v>
      </c>
      <c r="AH4" t="n">
        <v>321248.7617327097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5.539</v>
      </c>
      <c r="E5" t="n">
        <v>18.05</v>
      </c>
      <c r="F5" t="n">
        <v>10.96</v>
      </c>
      <c r="G5" t="n">
        <v>8.539999999999999</v>
      </c>
      <c r="H5" t="n">
        <v>0.11</v>
      </c>
      <c r="I5" t="n">
        <v>77</v>
      </c>
      <c r="J5" t="n">
        <v>286.69</v>
      </c>
      <c r="K5" t="n">
        <v>61.2</v>
      </c>
      <c r="L5" t="n">
        <v>1.75</v>
      </c>
      <c r="M5" t="n">
        <v>75</v>
      </c>
      <c r="N5" t="n">
        <v>78.73999999999999</v>
      </c>
      <c r="O5" t="n">
        <v>35592.57</v>
      </c>
      <c r="P5" t="n">
        <v>184.4</v>
      </c>
      <c r="Q5" t="n">
        <v>2116.56</v>
      </c>
      <c r="R5" t="n">
        <v>103.53</v>
      </c>
      <c r="S5" t="n">
        <v>30.45</v>
      </c>
      <c r="T5" t="n">
        <v>36382.99</v>
      </c>
      <c r="U5" t="n">
        <v>0.29</v>
      </c>
      <c r="V5" t="n">
        <v>0.79</v>
      </c>
      <c r="W5" t="n">
        <v>0.21</v>
      </c>
      <c r="X5" t="n">
        <v>2.23</v>
      </c>
      <c r="Y5" t="n">
        <v>1</v>
      </c>
      <c r="Z5" t="n">
        <v>10</v>
      </c>
      <c r="AA5" t="n">
        <v>231.5138124372439</v>
      </c>
      <c r="AB5" t="n">
        <v>316.7674118450496</v>
      </c>
      <c r="AC5" t="n">
        <v>286.5355746445067</v>
      </c>
      <c r="AD5" t="n">
        <v>231513.8124372439</v>
      </c>
      <c r="AE5" t="n">
        <v>316767.4118450496</v>
      </c>
      <c r="AF5" t="n">
        <v>4.447022052416555e-06</v>
      </c>
      <c r="AG5" t="n">
        <v>6.963734567901235</v>
      </c>
      <c r="AH5" t="n">
        <v>286535.5746445067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5.8704</v>
      </c>
      <c r="E6" t="n">
        <v>17.03</v>
      </c>
      <c r="F6" t="n">
        <v>10.58</v>
      </c>
      <c r="G6" t="n">
        <v>9.77</v>
      </c>
      <c r="H6" t="n">
        <v>0.12</v>
      </c>
      <c r="I6" t="n">
        <v>65</v>
      </c>
      <c r="J6" t="n">
        <v>287.19</v>
      </c>
      <c r="K6" t="n">
        <v>61.2</v>
      </c>
      <c r="L6" t="n">
        <v>2</v>
      </c>
      <c r="M6" t="n">
        <v>63</v>
      </c>
      <c r="N6" t="n">
        <v>78.98999999999999</v>
      </c>
      <c r="O6" t="n">
        <v>35654.65</v>
      </c>
      <c r="P6" t="n">
        <v>176.22</v>
      </c>
      <c r="Q6" t="n">
        <v>2116.29</v>
      </c>
      <c r="R6" t="n">
        <v>91.48999999999999</v>
      </c>
      <c r="S6" t="n">
        <v>30.45</v>
      </c>
      <c r="T6" t="n">
        <v>30426.59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210.2697232251911</v>
      </c>
      <c r="AB6" t="n">
        <v>287.7003117620634</v>
      </c>
      <c r="AC6" t="n">
        <v>260.2425977975003</v>
      </c>
      <c r="AD6" t="n">
        <v>210269.7232251911</v>
      </c>
      <c r="AE6" t="n">
        <v>287700.3117620634</v>
      </c>
      <c r="AF6" t="n">
        <v>4.713088690468703e-06</v>
      </c>
      <c r="AG6" t="n">
        <v>6.570216049382717</v>
      </c>
      <c r="AH6" t="n">
        <v>260242.5977975003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6.1432</v>
      </c>
      <c r="E7" t="n">
        <v>16.28</v>
      </c>
      <c r="F7" t="n">
        <v>10.31</v>
      </c>
      <c r="G7" t="n">
        <v>11.05</v>
      </c>
      <c r="H7" t="n">
        <v>0.14</v>
      </c>
      <c r="I7" t="n">
        <v>56</v>
      </c>
      <c r="J7" t="n">
        <v>287.7</v>
      </c>
      <c r="K7" t="n">
        <v>61.2</v>
      </c>
      <c r="L7" t="n">
        <v>2.25</v>
      </c>
      <c r="M7" t="n">
        <v>54</v>
      </c>
      <c r="N7" t="n">
        <v>79.25</v>
      </c>
      <c r="O7" t="n">
        <v>35716.83</v>
      </c>
      <c r="P7" t="n">
        <v>169.95</v>
      </c>
      <c r="Q7" t="n">
        <v>2116.56</v>
      </c>
      <c r="R7" t="n">
        <v>82.45</v>
      </c>
      <c r="S7" t="n">
        <v>30.45</v>
      </c>
      <c r="T7" t="n">
        <v>25950.16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202.6664821486517</v>
      </c>
      <c r="AB7" t="n">
        <v>277.2972218898246</v>
      </c>
      <c r="AC7" t="n">
        <v>250.8323642218364</v>
      </c>
      <c r="AD7" t="n">
        <v>202666.4821486517</v>
      </c>
      <c r="AE7" t="n">
        <v>277297.2218898247</v>
      </c>
      <c r="AF7" t="n">
        <v>4.932107938690266e-06</v>
      </c>
      <c r="AG7" t="n">
        <v>6.280864197530865</v>
      </c>
      <c r="AH7" t="n">
        <v>250832.3642218364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6.3684</v>
      </c>
      <c r="E8" t="n">
        <v>15.7</v>
      </c>
      <c r="F8" t="n">
        <v>10.11</v>
      </c>
      <c r="G8" t="n">
        <v>12.38</v>
      </c>
      <c r="H8" t="n">
        <v>0.15</v>
      </c>
      <c r="I8" t="n">
        <v>49</v>
      </c>
      <c r="J8" t="n">
        <v>288.2</v>
      </c>
      <c r="K8" t="n">
        <v>61.2</v>
      </c>
      <c r="L8" t="n">
        <v>2.5</v>
      </c>
      <c r="M8" t="n">
        <v>47</v>
      </c>
      <c r="N8" t="n">
        <v>79.5</v>
      </c>
      <c r="O8" t="n">
        <v>35779.11</v>
      </c>
      <c r="P8" t="n">
        <v>164.87</v>
      </c>
      <c r="Q8" t="n">
        <v>2116.3</v>
      </c>
      <c r="R8" t="n">
        <v>75.91</v>
      </c>
      <c r="S8" t="n">
        <v>30.45</v>
      </c>
      <c r="T8" t="n">
        <v>22717.02</v>
      </c>
      <c r="U8" t="n">
        <v>0.4</v>
      </c>
      <c r="V8" t="n">
        <v>0.86</v>
      </c>
      <c r="W8" t="n">
        <v>0.16</v>
      </c>
      <c r="X8" t="n">
        <v>1.39</v>
      </c>
      <c r="Y8" t="n">
        <v>1</v>
      </c>
      <c r="Z8" t="n">
        <v>10</v>
      </c>
      <c r="AA8" t="n">
        <v>197.0974257497291</v>
      </c>
      <c r="AB8" t="n">
        <v>269.6773932353942</v>
      </c>
      <c r="AC8" t="n">
        <v>243.9397613196857</v>
      </c>
      <c r="AD8" t="n">
        <v>197097.4257497291</v>
      </c>
      <c r="AE8" t="n">
        <v>269677.3932353941</v>
      </c>
      <c r="AF8" t="n">
        <v>5.1129112183805e-06</v>
      </c>
      <c r="AG8" t="n">
        <v>6.057098765432098</v>
      </c>
      <c r="AH8" t="n">
        <v>243939.7613196857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6.583</v>
      </c>
      <c r="E9" t="n">
        <v>15.19</v>
      </c>
      <c r="F9" t="n">
        <v>9.92</v>
      </c>
      <c r="G9" t="n">
        <v>13.85</v>
      </c>
      <c r="H9" t="n">
        <v>0.17</v>
      </c>
      <c r="I9" t="n">
        <v>43</v>
      </c>
      <c r="J9" t="n">
        <v>288.71</v>
      </c>
      <c r="K9" t="n">
        <v>61.2</v>
      </c>
      <c r="L9" t="n">
        <v>2.75</v>
      </c>
      <c r="M9" t="n">
        <v>41</v>
      </c>
      <c r="N9" t="n">
        <v>79.76000000000001</v>
      </c>
      <c r="O9" t="n">
        <v>35841.5</v>
      </c>
      <c r="P9" t="n">
        <v>160</v>
      </c>
      <c r="Q9" t="n">
        <v>2116.37</v>
      </c>
      <c r="R9" t="n">
        <v>69.88</v>
      </c>
      <c r="S9" t="n">
        <v>30.45</v>
      </c>
      <c r="T9" t="n">
        <v>19728.51</v>
      </c>
      <c r="U9" t="n">
        <v>0.44</v>
      </c>
      <c r="V9" t="n">
        <v>0.87</v>
      </c>
      <c r="W9" t="n">
        <v>0.15</v>
      </c>
      <c r="X9" t="n">
        <v>1.2</v>
      </c>
      <c r="Y9" t="n">
        <v>1</v>
      </c>
      <c r="Z9" t="n">
        <v>10</v>
      </c>
      <c r="AA9" t="n">
        <v>181.1127471340552</v>
      </c>
      <c r="AB9" t="n">
        <v>247.8064507591898</v>
      </c>
      <c r="AC9" t="n">
        <v>224.1561508973427</v>
      </c>
      <c r="AD9" t="n">
        <v>181112.7471340552</v>
      </c>
      <c r="AE9" t="n">
        <v>247806.4507591898</v>
      </c>
      <c r="AF9" t="n">
        <v>5.285204219364178e-06</v>
      </c>
      <c r="AG9" t="n">
        <v>5.860339506172839</v>
      </c>
      <c r="AH9" t="n">
        <v>224156.1508973427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6.731</v>
      </c>
      <c r="E10" t="n">
        <v>14.86</v>
      </c>
      <c r="F10" t="n">
        <v>9.81</v>
      </c>
      <c r="G10" t="n">
        <v>15.09</v>
      </c>
      <c r="H10" t="n">
        <v>0.18</v>
      </c>
      <c r="I10" t="n">
        <v>39</v>
      </c>
      <c r="J10" t="n">
        <v>289.21</v>
      </c>
      <c r="K10" t="n">
        <v>61.2</v>
      </c>
      <c r="L10" t="n">
        <v>3</v>
      </c>
      <c r="M10" t="n">
        <v>37</v>
      </c>
      <c r="N10" t="n">
        <v>80.02</v>
      </c>
      <c r="O10" t="n">
        <v>35903.99</v>
      </c>
      <c r="P10" t="n">
        <v>155.89</v>
      </c>
      <c r="Q10" t="n">
        <v>2116.09</v>
      </c>
      <c r="R10" t="n">
        <v>66.06999999999999</v>
      </c>
      <c r="S10" t="n">
        <v>30.45</v>
      </c>
      <c r="T10" t="n">
        <v>17845.48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177.6490034638591</v>
      </c>
      <c r="AB10" t="n">
        <v>243.0672038600437</v>
      </c>
      <c r="AC10" t="n">
        <v>219.8692110706749</v>
      </c>
      <c r="AD10" t="n">
        <v>177649.0034638591</v>
      </c>
      <c r="AE10" t="n">
        <v>243067.2038600438</v>
      </c>
      <c r="AF10" t="n">
        <v>5.404026978663266e-06</v>
      </c>
      <c r="AG10" t="n">
        <v>5.733024691358025</v>
      </c>
      <c r="AH10" t="n">
        <v>219869.2110706749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6.8861</v>
      </c>
      <c r="E11" t="n">
        <v>14.52</v>
      </c>
      <c r="F11" t="n">
        <v>9.69</v>
      </c>
      <c r="G11" t="n">
        <v>16.61</v>
      </c>
      <c r="H11" t="n">
        <v>0.2</v>
      </c>
      <c r="I11" t="n">
        <v>35</v>
      </c>
      <c r="J11" t="n">
        <v>289.72</v>
      </c>
      <c r="K11" t="n">
        <v>61.2</v>
      </c>
      <c r="L11" t="n">
        <v>3.25</v>
      </c>
      <c r="M11" t="n">
        <v>33</v>
      </c>
      <c r="N11" t="n">
        <v>80.27</v>
      </c>
      <c r="O11" t="n">
        <v>35966.59</v>
      </c>
      <c r="P11" t="n">
        <v>152.27</v>
      </c>
      <c r="Q11" t="n">
        <v>2116.31</v>
      </c>
      <c r="R11" t="n">
        <v>62.03</v>
      </c>
      <c r="S11" t="n">
        <v>30.45</v>
      </c>
      <c r="T11" t="n">
        <v>15845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174.4106018433488</v>
      </c>
      <c r="AB11" t="n">
        <v>238.6362798946675</v>
      </c>
      <c r="AC11" t="n">
        <v>215.8611682697118</v>
      </c>
      <c r="AD11" t="n">
        <v>174410.6018433488</v>
      </c>
      <c r="AE11" t="n">
        <v>238636.2798946675</v>
      </c>
      <c r="AF11" t="n">
        <v>5.528550018982784e-06</v>
      </c>
      <c r="AG11" t="n">
        <v>5.601851851851851</v>
      </c>
      <c r="AH11" t="n">
        <v>215861.1682697118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7.0145</v>
      </c>
      <c r="E12" t="n">
        <v>14.26</v>
      </c>
      <c r="F12" t="n">
        <v>9.58</v>
      </c>
      <c r="G12" t="n">
        <v>17.97</v>
      </c>
      <c r="H12" t="n">
        <v>0.21</v>
      </c>
      <c r="I12" t="n">
        <v>32</v>
      </c>
      <c r="J12" t="n">
        <v>290.23</v>
      </c>
      <c r="K12" t="n">
        <v>61.2</v>
      </c>
      <c r="L12" t="n">
        <v>3.5</v>
      </c>
      <c r="M12" t="n">
        <v>30</v>
      </c>
      <c r="N12" t="n">
        <v>80.53</v>
      </c>
      <c r="O12" t="n">
        <v>36029.29</v>
      </c>
      <c r="P12" t="n">
        <v>148.54</v>
      </c>
      <c r="Q12" t="n">
        <v>2116.27</v>
      </c>
      <c r="R12" t="n">
        <v>58.53</v>
      </c>
      <c r="S12" t="n">
        <v>30.45</v>
      </c>
      <c r="T12" t="n">
        <v>14109.64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171.5639087242988</v>
      </c>
      <c r="AB12" t="n">
        <v>234.7413087819484</v>
      </c>
      <c r="AC12" t="n">
        <v>212.3379277333631</v>
      </c>
      <c r="AD12" t="n">
        <v>171563.9087242988</v>
      </c>
      <c r="AE12" t="n">
        <v>234741.3087819483</v>
      </c>
      <c r="AF12" t="n">
        <v>5.631636791239561e-06</v>
      </c>
      <c r="AG12" t="n">
        <v>5.501543209876544</v>
      </c>
      <c r="AH12" t="n">
        <v>212337.9277333631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7.1605</v>
      </c>
      <c r="E13" t="n">
        <v>13.97</v>
      </c>
      <c r="F13" t="n">
        <v>9.449999999999999</v>
      </c>
      <c r="G13" t="n">
        <v>19.56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144.62</v>
      </c>
      <c r="Q13" t="n">
        <v>2116.25</v>
      </c>
      <c r="R13" t="n">
        <v>54.11</v>
      </c>
      <c r="S13" t="n">
        <v>30.45</v>
      </c>
      <c r="T13" t="n">
        <v>11915.12</v>
      </c>
      <c r="U13" t="n">
        <v>0.5600000000000001</v>
      </c>
      <c r="V13" t="n">
        <v>0.92</v>
      </c>
      <c r="W13" t="n">
        <v>0.13</v>
      </c>
      <c r="X13" t="n">
        <v>0.73</v>
      </c>
      <c r="Y13" t="n">
        <v>1</v>
      </c>
      <c r="Z13" t="n">
        <v>10</v>
      </c>
      <c r="AA13" t="n">
        <v>168.3793376695675</v>
      </c>
      <c r="AB13" t="n">
        <v>230.3840381715077</v>
      </c>
      <c r="AC13" t="n">
        <v>208.3965089145138</v>
      </c>
      <c r="AD13" t="n">
        <v>168379.3376695675</v>
      </c>
      <c r="AE13" t="n">
        <v>230384.0381715077</v>
      </c>
      <c r="AF13" t="n">
        <v>5.748853837575148e-06</v>
      </c>
      <c r="AG13" t="n">
        <v>5.389660493827162</v>
      </c>
      <c r="AH13" t="n">
        <v>208396.5089145138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7.2691</v>
      </c>
      <c r="E14" t="n">
        <v>13.76</v>
      </c>
      <c r="F14" t="n">
        <v>9.35</v>
      </c>
      <c r="G14" t="n">
        <v>20.78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140.4</v>
      </c>
      <c r="Q14" t="n">
        <v>2116.27</v>
      </c>
      <c r="R14" t="n">
        <v>51.4</v>
      </c>
      <c r="S14" t="n">
        <v>30.45</v>
      </c>
      <c r="T14" t="n">
        <v>10570.17</v>
      </c>
      <c r="U14" t="n">
        <v>0.59</v>
      </c>
      <c r="V14" t="n">
        <v>0.93</v>
      </c>
      <c r="W14" t="n">
        <v>0.11</v>
      </c>
      <c r="X14" t="n">
        <v>0.63</v>
      </c>
      <c r="Y14" t="n">
        <v>1</v>
      </c>
      <c r="Z14" t="n">
        <v>10</v>
      </c>
      <c r="AA14" t="n">
        <v>165.7756470987754</v>
      </c>
      <c r="AB14" t="n">
        <v>226.8215538658306</v>
      </c>
      <c r="AC14" t="n">
        <v>205.1740231109913</v>
      </c>
      <c r="AD14" t="n">
        <v>165775.6470987754</v>
      </c>
      <c r="AE14" t="n">
        <v>226821.5538658306</v>
      </c>
      <c r="AF14" t="n">
        <v>5.836044051493263e-06</v>
      </c>
      <c r="AG14" t="n">
        <v>5.308641975308642</v>
      </c>
      <c r="AH14" t="n">
        <v>205174.0231109913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7.2698</v>
      </c>
      <c r="E15" t="n">
        <v>13.76</v>
      </c>
      <c r="F15" t="n">
        <v>9.460000000000001</v>
      </c>
      <c r="G15" t="n">
        <v>22.7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141.23</v>
      </c>
      <c r="Q15" t="n">
        <v>2116.09</v>
      </c>
      <c r="R15" t="n">
        <v>54.9</v>
      </c>
      <c r="S15" t="n">
        <v>30.45</v>
      </c>
      <c r="T15" t="n">
        <v>12331.66</v>
      </c>
      <c r="U15" t="n">
        <v>0.55</v>
      </c>
      <c r="V15" t="n">
        <v>0.92</v>
      </c>
      <c r="W15" t="n">
        <v>0.12</v>
      </c>
      <c r="X15" t="n">
        <v>0.74</v>
      </c>
      <c r="Y15" t="n">
        <v>1</v>
      </c>
      <c r="Z15" t="n">
        <v>10</v>
      </c>
      <c r="AA15" t="n">
        <v>166.2578973616278</v>
      </c>
      <c r="AB15" t="n">
        <v>227.481389950845</v>
      </c>
      <c r="AC15" t="n">
        <v>205.7708853661378</v>
      </c>
      <c r="AD15" t="n">
        <v>166257.8973616278</v>
      </c>
      <c r="AE15" t="n">
        <v>227481.389950845</v>
      </c>
      <c r="AF15" t="n">
        <v>5.836606051030488e-06</v>
      </c>
      <c r="AG15" t="n">
        <v>5.308641975308642</v>
      </c>
      <c r="AH15" t="n">
        <v>205770.8853661378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7.3774</v>
      </c>
      <c r="E16" t="n">
        <v>13.56</v>
      </c>
      <c r="F16" t="n">
        <v>9.369999999999999</v>
      </c>
      <c r="G16" t="n">
        <v>24.43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137.64</v>
      </c>
      <c r="Q16" t="n">
        <v>2116.05</v>
      </c>
      <c r="R16" t="n">
        <v>51.77</v>
      </c>
      <c r="S16" t="n">
        <v>30.45</v>
      </c>
      <c r="T16" t="n">
        <v>10776.78</v>
      </c>
      <c r="U16" t="n">
        <v>0.59</v>
      </c>
      <c r="V16" t="n">
        <v>0.92</v>
      </c>
      <c r="W16" t="n">
        <v>0.12</v>
      </c>
      <c r="X16" t="n">
        <v>0.65</v>
      </c>
      <c r="Y16" t="n">
        <v>1</v>
      </c>
      <c r="Z16" t="n">
        <v>10</v>
      </c>
      <c r="AA16" t="n">
        <v>153.1058052542194</v>
      </c>
      <c r="AB16" t="n">
        <v>209.4861173001446</v>
      </c>
      <c r="AC16" t="n">
        <v>189.4930562806908</v>
      </c>
      <c r="AD16" t="n">
        <v>153105.8052542194</v>
      </c>
      <c r="AE16" t="n">
        <v>209486.1173001446</v>
      </c>
      <c r="AF16" t="n">
        <v>5.922993408466852e-06</v>
      </c>
      <c r="AG16" t="n">
        <v>5.231481481481482</v>
      </c>
      <c r="AH16" t="n">
        <v>189493.0562806908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7.4187</v>
      </c>
      <c r="E17" t="n">
        <v>13.48</v>
      </c>
      <c r="F17" t="n">
        <v>9.34</v>
      </c>
      <c r="G17" t="n">
        <v>25.49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135.34</v>
      </c>
      <c r="Q17" t="n">
        <v>2116.08</v>
      </c>
      <c r="R17" t="n">
        <v>51.08</v>
      </c>
      <c r="S17" t="n">
        <v>30.45</v>
      </c>
      <c r="T17" t="n">
        <v>10433.58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151.9487698577418</v>
      </c>
      <c r="AB17" t="n">
        <v>207.9030104258856</v>
      </c>
      <c r="AC17" t="n">
        <v>188.0610389046061</v>
      </c>
      <c r="AD17" t="n">
        <v>151948.7698577418</v>
      </c>
      <c r="AE17" t="n">
        <v>207903.0104258856</v>
      </c>
      <c r="AF17" t="n">
        <v>5.956151381163152e-06</v>
      </c>
      <c r="AG17" t="n">
        <v>5.200617283950617</v>
      </c>
      <c r="AH17" t="n">
        <v>188061.0389046061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7.5205</v>
      </c>
      <c r="E18" t="n">
        <v>13.3</v>
      </c>
      <c r="F18" t="n">
        <v>9.27</v>
      </c>
      <c r="G18" t="n">
        <v>27.81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131.72</v>
      </c>
      <c r="Q18" t="n">
        <v>2116.23</v>
      </c>
      <c r="R18" t="n">
        <v>48.62</v>
      </c>
      <c r="S18" t="n">
        <v>30.45</v>
      </c>
      <c r="T18" t="n">
        <v>9213.43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149.8174894787136</v>
      </c>
      <c r="AB18" t="n">
        <v>204.9868985858462</v>
      </c>
      <c r="AC18" t="n">
        <v>185.4232366857906</v>
      </c>
      <c r="AD18" t="n">
        <v>149817.4894787135</v>
      </c>
      <c r="AE18" t="n">
        <v>204986.8985858462</v>
      </c>
      <c r="AF18" t="n">
        <v>6.037882171005363e-06</v>
      </c>
      <c r="AG18" t="n">
        <v>5.131172839506173</v>
      </c>
      <c r="AH18" t="n">
        <v>185423.2366857906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7.5703</v>
      </c>
      <c r="E19" t="n">
        <v>13.21</v>
      </c>
      <c r="F19" t="n">
        <v>9.24</v>
      </c>
      <c r="G19" t="n">
        <v>29.17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129.31</v>
      </c>
      <c r="Q19" t="n">
        <v>2116.05</v>
      </c>
      <c r="R19" t="n">
        <v>47.5</v>
      </c>
      <c r="S19" t="n">
        <v>30.45</v>
      </c>
      <c r="T19" t="n">
        <v>8661.18</v>
      </c>
      <c r="U19" t="n">
        <v>0.64</v>
      </c>
      <c r="V19" t="n">
        <v>0.9399999999999999</v>
      </c>
      <c r="W19" t="n">
        <v>0.11</v>
      </c>
      <c r="X19" t="n">
        <v>0.52</v>
      </c>
      <c r="Y19" t="n">
        <v>1</v>
      </c>
      <c r="Z19" t="n">
        <v>10</v>
      </c>
      <c r="AA19" t="n">
        <v>148.5994323417715</v>
      </c>
      <c r="AB19" t="n">
        <v>203.3202990741948</v>
      </c>
      <c r="AC19" t="n">
        <v>183.9156950924434</v>
      </c>
      <c r="AD19" t="n">
        <v>148599.4323417715</v>
      </c>
      <c r="AE19" t="n">
        <v>203320.2990741948</v>
      </c>
      <c r="AF19" t="n">
        <v>6.077864423796541e-06</v>
      </c>
      <c r="AG19" t="n">
        <v>5.096450617283951</v>
      </c>
      <c r="AH19" t="n">
        <v>183915.6950924434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7.6092</v>
      </c>
      <c r="E20" t="n">
        <v>13.14</v>
      </c>
      <c r="F20" t="n">
        <v>9.220000000000001</v>
      </c>
      <c r="G20" t="n">
        <v>30.74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126.67</v>
      </c>
      <c r="Q20" t="n">
        <v>2116.05</v>
      </c>
      <c r="R20" t="n">
        <v>47.15</v>
      </c>
      <c r="S20" t="n">
        <v>30.45</v>
      </c>
      <c r="T20" t="n">
        <v>8488.309999999999</v>
      </c>
      <c r="U20" t="n">
        <v>0.65</v>
      </c>
      <c r="V20" t="n">
        <v>0.9399999999999999</v>
      </c>
      <c r="W20" t="n">
        <v>0.11</v>
      </c>
      <c r="X20" t="n">
        <v>0.5</v>
      </c>
      <c r="Y20" t="n">
        <v>1</v>
      </c>
      <c r="Z20" t="n">
        <v>10</v>
      </c>
      <c r="AA20" t="n">
        <v>147.4246274814262</v>
      </c>
      <c r="AB20" t="n">
        <v>201.7128792355385</v>
      </c>
      <c r="AC20" t="n">
        <v>182.46168514716</v>
      </c>
      <c r="AD20" t="n">
        <v>147424.6274814262</v>
      </c>
      <c r="AE20" t="n">
        <v>201712.8792355385</v>
      </c>
      <c r="AF20" t="n">
        <v>6.109095540936641e-06</v>
      </c>
      <c r="AG20" t="n">
        <v>5.069444444444445</v>
      </c>
      <c r="AH20" t="n">
        <v>182461.6851471601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7.6615</v>
      </c>
      <c r="E21" t="n">
        <v>13.05</v>
      </c>
      <c r="F21" t="n">
        <v>9.19</v>
      </c>
      <c r="G21" t="n">
        <v>32.42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12</v>
      </c>
      <c r="N21" t="n">
        <v>82.90000000000001</v>
      </c>
      <c r="O21" t="n">
        <v>36598.44</v>
      </c>
      <c r="P21" t="n">
        <v>123.38</v>
      </c>
      <c r="Q21" t="n">
        <v>2116.21</v>
      </c>
      <c r="R21" t="n">
        <v>45.73</v>
      </c>
      <c r="S21" t="n">
        <v>30.45</v>
      </c>
      <c r="T21" t="n">
        <v>7784.06</v>
      </c>
      <c r="U21" t="n">
        <v>0.67</v>
      </c>
      <c r="V21" t="n">
        <v>0.9399999999999999</v>
      </c>
      <c r="W21" t="n">
        <v>0.11</v>
      </c>
      <c r="X21" t="n">
        <v>0.47</v>
      </c>
      <c r="Y21" t="n">
        <v>1</v>
      </c>
      <c r="Z21" t="n">
        <v>10</v>
      </c>
      <c r="AA21" t="n">
        <v>145.9401305337306</v>
      </c>
      <c r="AB21" t="n">
        <v>199.6817250203192</v>
      </c>
      <c r="AC21" t="n">
        <v>180.6243814394978</v>
      </c>
      <c r="AD21" t="n">
        <v>145940.1305337306</v>
      </c>
      <c r="AE21" t="n">
        <v>199681.7250203192</v>
      </c>
      <c r="AF21" t="n">
        <v>6.151084934932196e-06</v>
      </c>
      <c r="AG21" t="n">
        <v>5.034722222222223</v>
      </c>
      <c r="AH21" t="n">
        <v>180624.3814394978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7.7129</v>
      </c>
      <c r="E22" t="n">
        <v>12.97</v>
      </c>
      <c r="F22" t="n">
        <v>9.15</v>
      </c>
      <c r="G22" t="n">
        <v>34.33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121.54</v>
      </c>
      <c r="Q22" t="n">
        <v>2116.17</v>
      </c>
      <c r="R22" t="n">
        <v>44.48</v>
      </c>
      <c r="S22" t="n">
        <v>30.45</v>
      </c>
      <c r="T22" t="n">
        <v>7164.2</v>
      </c>
      <c r="U22" t="n">
        <v>0.68</v>
      </c>
      <c r="V22" t="n">
        <v>0.95</v>
      </c>
      <c r="W22" t="n">
        <v>0.12</v>
      </c>
      <c r="X22" t="n">
        <v>0.43</v>
      </c>
      <c r="Y22" t="n">
        <v>1</v>
      </c>
      <c r="Z22" t="n">
        <v>10</v>
      </c>
      <c r="AA22" t="n">
        <v>144.9186045760395</v>
      </c>
      <c r="AB22" t="n">
        <v>198.2840281384624</v>
      </c>
      <c r="AC22" t="n">
        <v>179.3600787863651</v>
      </c>
      <c r="AD22" t="n">
        <v>144918.6045760395</v>
      </c>
      <c r="AE22" t="n">
        <v>198284.0281384624</v>
      </c>
      <c r="AF22" t="n">
        <v>6.192351758094177e-06</v>
      </c>
      <c r="AG22" t="n">
        <v>5.003858024691358</v>
      </c>
      <c r="AH22" t="n">
        <v>179360.0787863651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7.7055</v>
      </c>
      <c r="E23" t="n">
        <v>12.98</v>
      </c>
      <c r="F23" t="n">
        <v>9.17</v>
      </c>
      <c r="G23" t="n">
        <v>34.37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</v>
      </c>
      <c r="N23" t="n">
        <v>83.43000000000001</v>
      </c>
      <c r="O23" t="n">
        <v>36726.12</v>
      </c>
      <c r="P23" t="n">
        <v>121.85</v>
      </c>
      <c r="Q23" t="n">
        <v>2116.2</v>
      </c>
      <c r="R23" t="n">
        <v>44.57</v>
      </c>
      <c r="S23" t="n">
        <v>30.45</v>
      </c>
      <c r="T23" t="n">
        <v>7208.37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145.1049253475985</v>
      </c>
      <c r="AB23" t="n">
        <v>198.5389604380015</v>
      </c>
      <c r="AC23" t="n">
        <v>179.590680705036</v>
      </c>
      <c r="AD23" t="n">
        <v>145104.9253475985</v>
      </c>
      <c r="AE23" t="n">
        <v>198538.9604380015</v>
      </c>
      <c r="AF23" t="n">
        <v>6.186410620129223e-06</v>
      </c>
      <c r="AG23" t="n">
        <v>5.007716049382717</v>
      </c>
      <c r="AH23" t="n">
        <v>179590.680705036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7.7028</v>
      </c>
      <c r="E24" t="n">
        <v>12.98</v>
      </c>
      <c r="F24" t="n">
        <v>9.17</v>
      </c>
      <c r="G24" t="n">
        <v>34.39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0</v>
      </c>
      <c r="N24" t="n">
        <v>83.7</v>
      </c>
      <c r="O24" t="n">
        <v>36790.13</v>
      </c>
      <c r="P24" t="n">
        <v>121.99</v>
      </c>
      <c r="Q24" t="n">
        <v>2116.2</v>
      </c>
      <c r="R24" t="n">
        <v>44.7</v>
      </c>
      <c r="S24" t="n">
        <v>30.45</v>
      </c>
      <c r="T24" t="n">
        <v>7273.55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145.1681452942609</v>
      </c>
      <c r="AB24" t="n">
        <v>198.6254607580922</v>
      </c>
      <c r="AC24" t="n">
        <v>179.6689255559812</v>
      </c>
      <c r="AD24" t="n">
        <v>145168.1452942609</v>
      </c>
      <c r="AE24" t="n">
        <v>198625.4607580922</v>
      </c>
      <c r="AF24" t="n">
        <v>6.184242907628496e-06</v>
      </c>
      <c r="AG24" t="n">
        <v>5.007716049382717</v>
      </c>
      <c r="AH24" t="n">
        <v>179668.9255559812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6.5433</v>
      </c>
      <c r="E2" t="n">
        <v>15.28</v>
      </c>
      <c r="F2" t="n">
        <v>10.98</v>
      </c>
      <c r="G2" t="n">
        <v>8.449999999999999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106.85</v>
      </c>
      <c r="Q2" t="n">
        <v>2116.15</v>
      </c>
      <c r="R2" t="n">
        <v>104.71</v>
      </c>
      <c r="S2" t="n">
        <v>30.45</v>
      </c>
      <c r="T2" t="n">
        <v>36971.93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146.8355115966936</v>
      </c>
      <c r="AB2" t="n">
        <v>200.9068248920892</v>
      </c>
      <c r="AC2" t="n">
        <v>181.732559498945</v>
      </c>
      <c r="AD2" t="n">
        <v>146835.5115966936</v>
      </c>
      <c r="AE2" t="n">
        <v>200906.8248920892</v>
      </c>
      <c r="AF2" t="n">
        <v>6.48690494443448e-06</v>
      </c>
      <c r="AG2" t="n">
        <v>5.895061728395062</v>
      </c>
      <c r="AH2" t="n">
        <v>181732.559498945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10.31</v>
      </c>
      <c r="G3" t="n">
        <v>11.04</v>
      </c>
      <c r="H3" t="n">
        <v>0.17</v>
      </c>
      <c r="I3" t="n">
        <v>56</v>
      </c>
      <c r="J3" t="n">
        <v>133.55</v>
      </c>
      <c r="K3" t="n">
        <v>46.47</v>
      </c>
      <c r="L3" t="n">
        <v>1.25</v>
      </c>
      <c r="M3" t="n">
        <v>54</v>
      </c>
      <c r="N3" t="n">
        <v>20.83</v>
      </c>
      <c r="O3" t="n">
        <v>16704.7</v>
      </c>
      <c r="P3" t="n">
        <v>95.38</v>
      </c>
      <c r="Q3" t="n">
        <v>2116.46</v>
      </c>
      <c r="R3" t="n">
        <v>82.37</v>
      </c>
      <c r="S3" t="n">
        <v>30.45</v>
      </c>
      <c r="T3" t="n">
        <v>25907.71</v>
      </c>
      <c r="U3" t="n">
        <v>0.37</v>
      </c>
      <c r="V3" t="n">
        <v>0.84</v>
      </c>
      <c r="W3" t="n">
        <v>0.17</v>
      </c>
      <c r="X3" t="n">
        <v>1.58</v>
      </c>
      <c r="Y3" t="n">
        <v>1</v>
      </c>
      <c r="Z3" t="n">
        <v>10</v>
      </c>
      <c r="AA3" t="n">
        <v>137.1165549636677</v>
      </c>
      <c r="AB3" t="n">
        <v>187.6089196566843</v>
      </c>
      <c r="AC3" t="n">
        <v>169.7037876754757</v>
      </c>
      <c r="AD3" t="n">
        <v>137116.5549636677</v>
      </c>
      <c r="AE3" t="n">
        <v>187608.9196566843</v>
      </c>
      <c r="AF3" t="n">
        <v>7.076281098587018e-06</v>
      </c>
      <c r="AG3" t="n">
        <v>5.405092592592593</v>
      </c>
      <c r="AH3" t="n">
        <v>169703.7876754757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7.5339</v>
      </c>
      <c r="E4" t="n">
        <v>13.27</v>
      </c>
      <c r="F4" t="n">
        <v>9.92</v>
      </c>
      <c r="G4" t="n">
        <v>13.85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86.72</v>
      </c>
      <c r="Q4" t="n">
        <v>2116.49</v>
      </c>
      <c r="R4" t="n">
        <v>69.59999999999999</v>
      </c>
      <c r="S4" t="n">
        <v>30.45</v>
      </c>
      <c r="T4" t="n">
        <v>19591.75</v>
      </c>
      <c r="U4" t="n">
        <v>0.44</v>
      </c>
      <c r="V4" t="n">
        <v>0.87</v>
      </c>
      <c r="W4" t="n">
        <v>0.15</v>
      </c>
      <c r="X4" t="n">
        <v>1.2</v>
      </c>
      <c r="Y4" t="n">
        <v>1</v>
      </c>
      <c r="Z4" t="n">
        <v>10</v>
      </c>
      <c r="AA4" t="n">
        <v>121.6969011974174</v>
      </c>
      <c r="AB4" t="n">
        <v>166.5110691065979</v>
      </c>
      <c r="AC4" t="n">
        <v>150.6194863708636</v>
      </c>
      <c r="AD4" t="n">
        <v>121696.9011974174</v>
      </c>
      <c r="AE4" t="n">
        <v>166511.0691065979</v>
      </c>
      <c r="AF4" t="n">
        <v>7.468967212396638e-06</v>
      </c>
      <c r="AG4" t="n">
        <v>5.119598765432098</v>
      </c>
      <c r="AH4" t="n">
        <v>150619.4863708636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7.7872</v>
      </c>
      <c r="E5" t="n">
        <v>12.84</v>
      </c>
      <c r="F5" t="n">
        <v>9.710000000000001</v>
      </c>
      <c r="G5" t="n">
        <v>16.64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17</v>
      </c>
      <c r="N5" t="n">
        <v>21</v>
      </c>
      <c r="O5" t="n">
        <v>16787.35</v>
      </c>
      <c r="P5" t="n">
        <v>80.25</v>
      </c>
      <c r="Q5" t="n">
        <v>2116.25</v>
      </c>
      <c r="R5" t="n">
        <v>61.99</v>
      </c>
      <c r="S5" t="n">
        <v>30.45</v>
      </c>
      <c r="T5" t="n">
        <v>15825.95</v>
      </c>
      <c r="U5" t="n">
        <v>0.49</v>
      </c>
      <c r="V5" t="n">
        <v>0.89</v>
      </c>
      <c r="W5" t="n">
        <v>0.16</v>
      </c>
      <c r="X5" t="n">
        <v>0.99</v>
      </c>
      <c r="Y5" t="n">
        <v>1</v>
      </c>
      <c r="Z5" t="n">
        <v>10</v>
      </c>
      <c r="AA5" t="n">
        <v>117.9025022900493</v>
      </c>
      <c r="AB5" t="n">
        <v>161.3194051244739</v>
      </c>
      <c r="AC5" t="n">
        <v>145.9233075126457</v>
      </c>
      <c r="AD5" t="n">
        <v>117902.5022900493</v>
      </c>
      <c r="AE5" t="n">
        <v>161319.4051244739</v>
      </c>
      <c r="AF5" t="n">
        <v>7.720084083459444e-06</v>
      </c>
      <c r="AG5" t="n">
        <v>4.953703703703704</v>
      </c>
      <c r="AH5" t="n">
        <v>145923.3075126457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7.799</v>
      </c>
      <c r="E6" t="n">
        <v>12.82</v>
      </c>
      <c r="F6" t="n">
        <v>9.720000000000001</v>
      </c>
      <c r="G6" t="n">
        <v>17.15</v>
      </c>
      <c r="H6" t="n">
        <v>0.26</v>
      </c>
      <c r="I6" t="n">
        <v>34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79.62</v>
      </c>
      <c r="Q6" t="n">
        <v>2116.44</v>
      </c>
      <c r="R6" t="n">
        <v>61.75</v>
      </c>
      <c r="S6" t="n">
        <v>30.45</v>
      </c>
      <c r="T6" t="n">
        <v>15711.2</v>
      </c>
      <c r="U6" t="n">
        <v>0.49</v>
      </c>
      <c r="V6" t="n">
        <v>0.89</v>
      </c>
      <c r="W6" t="n">
        <v>0.18</v>
      </c>
      <c r="X6" t="n">
        <v>0.99</v>
      </c>
      <c r="Y6" t="n">
        <v>1</v>
      </c>
      <c r="Z6" t="n">
        <v>10</v>
      </c>
      <c r="AA6" t="n">
        <v>117.6632761489238</v>
      </c>
      <c r="AB6" t="n">
        <v>160.9920853642737</v>
      </c>
      <c r="AC6" t="n">
        <v>145.6272266909628</v>
      </c>
      <c r="AD6" t="n">
        <v>117663.2761489238</v>
      </c>
      <c r="AE6" t="n">
        <v>160992.0853642737</v>
      </c>
      <c r="AF6" t="n">
        <v>7.731782382229842e-06</v>
      </c>
      <c r="AG6" t="n">
        <v>4.945987654320988</v>
      </c>
      <c r="AH6" t="n">
        <v>145627.2266909628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4.1792</v>
      </c>
      <c r="E2" t="n">
        <v>23.93</v>
      </c>
      <c r="F2" t="n">
        <v>13.45</v>
      </c>
      <c r="G2" t="n">
        <v>5.14</v>
      </c>
      <c r="H2" t="n">
        <v>0.07000000000000001</v>
      </c>
      <c r="I2" t="n">
        <v>157</v>
      </c>
      <c r="J2" t="n">
        <v>252.85</v>
      </c>
      <c r="K2" t="n">
        <v>59.19</v>
      </c>
      <c r="L2" t="n">
        <v>1</v>
      </c>
      <c r="M2" t="n">
        <v>155</v>
      </c>
      <c r="N2" t="n">
        <v>62.65</v>
      </c>
      <c r="O2" t="n">
        <v>31418.63</v>
      </c>
      <c r="P2" t="n">
        <v>215.01</v>
      </c>
      <c r="Q2" t="n">
        <v>2117.21</v>
      </c>
      <c r="R2" t="n">
        <v>185.32</v>
      </c>
      <c r="S2" t="n">
        <v>30.45</v>
      </c>
      <c r="T2" t="n">
        <v>76879.62</v>
      </c>
      <c r="U2" t="n">
        <v>0.16</v>
      </c>
      <c r="V2" t="n">
        <v>0.64</v>
      </c>
      <c r="W2" t="n">
        <v>0.33</v>
      </c>
      <c r="X2" t="n">
        <v>4.72</v>
      </c>
      <c r="Y2" t="n">
        <v>1</v>
      </c>
      <c r="Z2" t="n">
        <v>10</v>
      </c>
      <c r="AA2" t="n">
        <v>321.6507334272198</v>
      </c>
      <c r="AB2" t="n">
        <v>440.0967237039858</v>
      </c>
      <c r="AC2" t="n">
        <v>398.0945100733078</v>
      </c>
      <c r="AD2" t="n">
        <v>321650.7334272198</v>
      </c>
      <c r="AE2" t="n">
        <v>440096.7237039859</v>
      </c>
      <c r="AF2" t="n">
        <v>3.457777287732693e-06</v>
      </c>
      <c r="AG2" t="n">
        <v>9.232253086419753</v>
      </c>
      <c r="AH2" t="n">
        <v>398094.5100733078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4.9672</v>
      </c>
      <c r="E3" t="n">
        <v>20.13</v>
      </c>
      <c r="F3" t="n">
        <v>11.95</v>
      </c>
      <c r="G3" t="n">
        <v>6.52</v>
      </c>
      <c r="H3" t="n">
        <v>0.09</v>
      </c>
      <c r="I3" t="n">
        <v>110</v>
      </c>
      <c r="J3" t="n">
        <v>253.3</v>
      </c>
      <c r="K3" t="n">
        <v>59.19</v>
      </c>
      <c r="L3" t="n">
        <v>1.25</v>
      </c>
      <c r="M3" t="n">
        <v>108</v>
      </c>
      <c r="N3" t="n">
        <v>62.86</v>
      </c>
      <c r="O3" t="n">
        <v>31474.5</v>
      </c>
      <c r="P3" t="n">
        <v>188.6</v>
      </c>
      <c r="Q3" t="n">
        <v>2116.71</v>
      </c>
      <c r="R3" t="n">
        <v>136.12</v>
      </c>
      <c r="S3" t="n">
        <v>30.45</v>
      </c>
      <c r="T3" t="n">
        <v>52516.41</v>
      </c>
      <c r="U3" t="n">
        <v>0.22</v>
      </c>
      <c r="V3" t="n">
        <v>0.72</v>
      </c>
      <c r="W3" t="n">
        <v>0.26</v>
      </c>
      <c r="X3" t="n">
        <v>3.23</v>
      </c>
      <c r="Y3" t="n">
        <v>1</v>
      </c>
      <c r="Z3" t="n">
        <v>10</v>
      </c>
      <c r="AA3" t="n">
        <v>256.2996304050386</v>
      </c>
      <c r="AB3" t="n">
        <v>350.6804614616846</v>
      </c>
      <c r="AC3" t="n">
        <v>317.2120104030051</v>
      </c>
      <c r="AD3" t="n">
        <v>256299.6304050386</v>
      </c>
      <c r="AE3" t="n">
        <v>350680.4614616846</v>
      </c>
      <c r="AF3" t="n">
        <v>4.109750991487805e-06</v>
      </c>
      <c r="AG3" t="n">
        <v>7.766203703703703</v>
      </c>
      <c r="AH3" t="n">
        <v>317212.0104030051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5.5132</v>
      </c>
      <c r="E4" t="n">
        <v>18.14</v>
      </c>
      <c r="F4" t="n">
        <v>11.18</v>
      </c>
      <c r="G4" t="n">
        <v>7.89</v>
      </c>
      <c r="H4" t="n">
        <v>0.11</v>
      </c>
      <c r="I4" t="n">
        <v>85</v>
      </c>
      <c r="J4" t="n">
        <v>253.75</v>
      </c>
      <c r="K4" t="n">
        <v>59.19</v>
      </c>
      <c r="L4" t="n">
        <v>1.5</v>
      </c>
      <c r="M4" t="n">
        <v>83</v>
      </c>
      <c r="N4" t="n">
        <v>63.06</v>
      </c>
      <c r="O4" t="n">
        <v>31530.44</v>
      </c>
      <c r="P4" t="n">
        <v>174.15</v>
      </c>
      <c r="Q4" t="n">
        <v>2116.65</v>
      </c>
      <c r="R4" t="n">
        <v>110.75</v>
      </c>
      <c r="S4" t="n">
        <v>30.45</v>
      </c>
      <c r="T4" t="n">
        <v>39953.04</v>
      </c>
      <c r="U4" t="n">
        <v>0.27</v>
      </c>
      <c r="V4" t="n">
        <v>0.77</v>
      </c>
      <c r="W4" t="n">
        <v>0.22</v>
      </c>
      <c r="X4" t="n">
        <v>2.46</v>
      </c>
      <c r="Y4" t="n">
        <v>1</v>
      </c>
      <c r="Z4" t="n">
        <v>10</v>
      </c>
      <c r="AA4" t="n">
        <v>224.7854143912579</v>
      </c>
      <c r="AB4" t="n">
        <v>307.5613208025641</v>
      </c>
      <c r="AC4" t="n">
        <v>278.2081000102831</v>
      </c>
      <c r="AD4" t="n">
        <v>224785.4143912579</v>
      </c>
      <c r="AE4" t="n">
        <v>307561.3208025641</v>
      </c>
      <c r="AF4" t="n">
        <v>4.561499268455179e-06</v>
      </c>
      <c r="AG4" t="n">
        <v>6.998456790123457</v>
      </c>
      <c r="AH4" t="n">
        <v>278208.1000102832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5.9256</v>
      </c>
      <c r="E5" t="n">
        <v>16.88</v>
      </c>
      <c r="F5" t="n">
        <v>10.7</v>
      </c>
      <c r="G5" t="n">
        <v>9.300000000000001</v>
      </c>
      <c r="H5" t="n">
        <v>0.12</v>
      </c>
      <c r="I5" t="n">
        <v>69</v>
      </c>
      <c r="J5" t="n">
        <v>254.21</v>
      </c>
      <c r="K5" t="n">
        <v>59.19</v>
      </c>
      <c r="L5" t="n">
        <v>1.75</v>
      </c>
      <c r="M5" t="n">
        <v>67</v>
      </c>
      <c r="N5" t="n">
        <v>63.26</v>
      </c>
      <c r="O5" t="n">
        <v>31586.46</v>
      </c>
      <c r="P5" t="n">
        <v>164.61</v>
      </c>
      <c r="Q5" t="n">
        <v>2116.29</v>
      </c>
      <c r="R5" t="n">
        <v>95.34</v>
      </c>
      <c r="S5" t="n">
        <v>30.45</v>
      </c>
      <c r="T5" t="n">
        <v>32331.65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201.9273589564441</v>
      </c>
      <c r="AB5" t="n">
        <v>276.2859209304329</v>
      </c>
      <c r="AC5" t="n">
        <v>249.9175804066389</v>
      </c>
      <c r="AD5" t="n">
        <v>201927.3589564441</v>
      </c>
      <c r="AE5" t="n">
        <v>276285.9209304329</v>
      </c>
      <c r="AF5" t="n">
        <v>4.902709871790977e-06</v>
      </c>
      <c r="AG5" t="n">
        <v>6.512345679012345</v>
      </c>
      <c r="AH5" t="n">
        <v>249917.5804066389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6.2464</v>
      </c>
      <c r="E6" t="n">
        <v>16.01</v>
      </c>
      <c r="F6" t="n">
        <v>10.37</v>
      </c>
      <c r="G6" t="n">
        <v>10.73</v>
      </c>
      <c r="H6" t="n">
        <v>0.14</v>
      </c>
      <c r="I6" t="n">
        <v>58</v>
      </c>
      <c r="J6" t="n">
        <v>254.66</v>
      </c>
      <c r="K6" t="n">
        <v>59.19</v>
      </c>
      <c r="L6" t="n">
        <v>2</v>
      </c>
      <c r="M6" t="n">
        <v>56</v>
      </c>
      <c r="N6" t="n">
        <v>63.47</v>
      </c>
      <c r="O6" t="n">
        <v>31642.55</v>
      </c>
      <c r="P6" t="n">
        <v>157.35</v>
      </c>
      <c r="Q6" t="n">
        <v>2116.29</v>
      </c>
      <c r="R6" t="n">
        <v>84.36</v>
      </c>
      <c r="S6" t="n">
        <v>30.45</v>
      </c>
      <c r="T6" t="n">
        <v>26894.75</v>
      </c>
      <c r="U6" t="n">
        <v>0.36</v>
      </c>
      <c r="V6" t="n">
        <v>0.84</v>
      </c>
      <c r="W6" t="n">
        <v>0.17</v>
      </c>
      <c r="X6" t="n">
        <v>1.65</v>
      </c>
      <c r="Y6" t="n">
        <v>1</v>
      </c>
      <c r="Z6" t="n">
        <v>10</v>
      </c>
      <c r="AA6" t="n">
        <v>193.5401466542324</v>
      </c>
      <c r="AB6" t="n">
        <v>264.8101670408603</v>
      </c>
      <c r="AC6" t="n">
        <v>239.5370563619617</v>
      </c>
      <c r="AD6" t="n">
        <v>193540.1466542324</v>
      </c>
      <c r="AE6" t="n">
        <v>264810.1670408603</v>
      </c>
      <c r="AF6" t="n">
        <v>5.168132668954225e-06</v>
      </c>
      <c r="AG6" t="n">
        <v>6.176697530864199</v>
      </c>
      <c r="AH6" t="n">
        <v>239537.0563619617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6.4926</v>
      </c>
      <c r="E7" t="n">
        <v>15.4</v>
      </c>
      <c r="F7" t="n">
        <v>10.15</v>
      </c>
      <c r="G7" t="n">
        <v>12.18</v>
      </c>
      <c r="H7" t="n">
        <v>0.16</v>
      </c>
      <c r="I7" t="n">
        <v>50</v>
      </c>
      <c r="J7" t="n">
        <v>255.12</v>
      </c>
      <c r="K7" t="n">
        <v>59.19</v>
      </c>
      <c r="L7" t="n">
        <v>2.25</v>
      </c>
      <c r="M7" t="n">
        <v>48</v>
      </c>
      <c r="N7" t="n">
        <v>63.67</v>
      </c>
      <c r="O7" t="n">
        <v>31698.72</v>
      </c>
      <c r="P7" t="n">
        <v>152.02</v>
      </c>
      <c r="Q7" t="n">
        <v>2116.2</v>
      </c>
      <c r="R7" t="n">
        <v>77.56999999999999</v>
      </c>
      <c r="S7" t="n">
        <v>30.45</v>
      </c>
      <c r="T7" t="n">
        <v>23541.34</v>
      </c>
      <c r="U7" t="n">
        <v>0.39</v>
      </c>
      <c r="V7" t="n">
        <v>0.85</v>
      </c>
      <c r="W7" t="n">
        <v>0.15</v>
      </c>
      <c r="X7" t="n">
        <v>1.43</v>
      </c>
      <c r="Y7" t="n">
        <v>1</v>
      </c>
      <c r="Z7" t="n">
        <v>10</v>
      </c>
      <c r="AA7" t="n">
        <v>187.7731988873356</v>
      </c>
      <c r="AB7" t="n">
        <v>256.9195746864166</v>
      </c>
      <c r="AC7" t="n">
        <v>232.3995310673077</v>
      </c>
      <c r="AD7" t="n">
        <v>187773.1988873356</v>
      </c>
      <c r="AE7" t="n">
        <v>256919.5746864166</v>
      </c>
      <c r="AF7" t="n">
        <v>5.371833082487865e-06</v>
      </c>
      <c r="AG7" t="n">
        <v>5.941358024691358</v>
      </c>
      <c r="AH7" t="n">
        <v>232399.5310673077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6.7052</v>
      </c>
      <c r="E8" t="n">
        <v>14.91</v>
      </c>
      <c r="F8" t="n">
        <v>9.960000000000001</v>
      </c>
      <c r="G8" t="n">
        <v>13.58</v>
      </c>
      <c r="H8" t="n">
        <v>0.17</v>
      </c>
      <c r="I8" t="n">
        <v>44</v>
      </c>
      <c r="J8" t="n">
        <v>255.57</v>
      </c>
      <c r="K8" t="n">
        <v>59.19</v>
      </c>
      <c r="L8" t="n">
        <v>2.5</v>
      </c>
      <c r="M8" t="n">
        <v>42</v>
      </c>
      <c r="N8" t="n">
        <v>63.88</v>
      </c>
      <c r="O8" t="n">
        <v>31754.97</v>
      </c>
      <c r="P8" t="n">
        <v>146.96</v>
      </c>
      <c r="Q8" t="n">
        <v>2116.14</v>
      </c>
      <c r="R8" t="n">
        <v>71.02</v>
      </c>
      <c r="S8" t="n">
        <v>30.45</v>
      </c>
      <c r="T8" t="n">
        <v>20296.49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172.4423435096226</v>
      </c>
      <c r="AB8" t="n">
        <v>235.9432220090353</v>
      </c>
      <c r="AC8" t="n">
        <v>213.4251320489531</v>
      </c>
      <c r="AD8" t="n">
        <v>172442.3435096226</v>
      </c>
      <c r="AE8" t="n">
        <v>235943.2220090353</v>
      </c>
      <c r="AF8" t="n">
        <v>5.547733602054281e-06</v>
      </c>
      <c r="AG8" t="n">
        <v>5.752314814814815</v>
      </c>
      <c r="AH8" t="n">
        <v>213425.1320489531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6.9292</v>
      </c>
      <c r="E9" t="n">
        <v>14.43</v>
      </c>
      <c r="F9" t="n">
        <v>9.77</v>
      </c>
      <c r="G9" t="n">
        <v>15.42</v>
      </c>
      <c r="H9" t="n">
        <v>0.19</v>
      </c>
      <c r="I9" t="n">
        <v>38</v>
      </c>
      <c r="J9" t="n">
        <v>256.03</v>
      </c>
      <c r="K9" t="n">
        <v>59.19</v>
      </c>
      <c r="L9" t="n">
        <v>2.75</v>
      </c>
      <c r="M9" t="n">
        <v>36</v>
      </c>
      <c r="N9" t="n">
        <v>64.09</v>
      </c>
      <c r="O9" t="n">
        <v>31811.29</v>
      </c>
      <c r="P9" t="n">
        <v>141.77</v>
      </c>
      <c r="Q9" t="n">
        <v>2116.26</v>
      </c>
      <c r="R9" t="n">
        <v>64.65000000000001</v>
      </c>
      <c r="S9" t="n">
        <v>30.45</v>
      </c>
      <c r="T9" t="n">
        <v>17139.02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167.9040252095637</v>
      </c>
      <c r="AB9" t="n">
        <v>229.733694694425</v>
      </c>
      <c r="AC9" t="n">
        <v>207.8082333061209</v>
      </c>
      <c r="AD9" t="n">
        <v>167904.0252095637</v>
      </c>
      <c r="AE9" t="n">
        <v>229733.694694425</v>
      </c>
      <c r="AF9" t="n">
        <v>5.733066228502435e-06</v>
      </c>
      <c r="AG9" t="n">
        <v>5.56712962962963</v>
      </c>
      <c r="AH9" t="n">
        <v>207808.2333061209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7.0877</v>
      </c>
      <c r="E10" t="n">
        <v>14.11</v>
      </c>
      <c r="F10" t="n">
        <v>9.640000000000001</v>
      </c>
      <c r="G10" t="n">
        <v>17.01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137.66</v>
      </c>
      <c r="Q10" t="n">
        <v>2116.18</v>
      </c>
      <c r="R10" t="n">
        <v>60.68</v>
      </c>
      <c r="S10" t="n">
        <v>30.45</v>
      </c>
      <c r="T10" t="n">
        <v>15176.35</v>
      </c>
      <c r="U10" t="n">
        <v>0.5</v>
      </c>
      <c r="V10" t="n">
        <v>0.9</v>
      </c>
      <c r="W10" t="n">
        <v>0.13</v>
      </c>
      <c r="X10" t="n">
        <v>0.92</v>
      </c>
      <c r="Y10" t="n">
        <v>1</v>
      </c>
      <c r="Z10" t="n">
        <v>10</v>
      </c>
      <c r="AA10" t="n">
        <v>164.5545521610082</v>
      </c>
      <c r="AB10" t="n">
        <v>225.1507979010717</v>
      </c>
      <c r="AC10" t="n">
        <v>203.6627217505878</v>
      </c>
      <c r="AD10" t="n">
        <v>164554.5521610082</v>
      </c>
      <c r="AE10" t="n">
        <v>225150.7979010718</v>
      </c>
      <c r="AF10" t="n">
        <v>5.864205609270436e-06</v>
      </c>
      <c r="AG10" t="n">
        <v>5.443672839506173</v>
      </c>
      <c r="AH10" t="n">
        <v>203662.7217505878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7.2128</v>
      </c>
      <c r="E11" t="n">
        <v>13.86</v>
      </c>
      <c r="F11" t="n">
        <v>9.539999999999999</v>
      </c>
      <c r="G11" t="n">
        <v>18.47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134.05</v>
      </c>
      <c r="Q11" t="n">
        <v>2116.2</v>
      </c>
      <c r="R11" t="n">
        <v>57.31</v>
      </c>
      <c r="S11" t="n">
        <v>30.45</v>
      </c>
      <c r="T11" t="n">
        <v>13506.35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162.0262885383999</v>
      </c>
      <c r="AB11" t="n">
        <v>221.6915160735019</v>
      </c>
      <c r="AC11" t="n">
        <v>200.5335889255075</v>
      </c>
      <c r="AD11" t="n">
        <v>162026.2885383999</v>
      </c>
      <c r="AE11" t="n">
        <v>221691.5160735019</v>
      </c>
      <c r="AF11" t="n">
        <v>5.967710571630544e-06</v>
      </c>
      <c r="AG11" t="n">
        <v>5.347222222222222</v>
      </c>
      <c r="AH11" t="n">
        <v>200533.5889255075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7.3974</v>
      </c>
      <c r="E12" t="n">
        <v>13.52</v>
      </c>
      <c r="F12" t="n">
        <v>9.34</v>
      </c>
      <c r="G12" t="n">
        <v>20.02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128.17</v>
      </c>
      <c r="Q12" t="n">
        <v>2116.2</v>
      </c>
      <c r="R12" t="n">
        <v>50.62</v>
      </c>
      <c r="S12" t="n">
        <v>30.45</v>
      </c>
      <c r="T12" t="n">
        <v>10177.1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147.5118321292983</v>
      </c>
      <c r="AB12" t="n">
        <v>201.8321964819546</v>
      </c>
      <c r="AC12" t="n">
        <v>182.5696149230411</v>
      </c>
      <c r="AD12" t="n">
        <v>147511.8321292983</v>
      </c>
      <c r="AE12" t="n">
        <v>201832.1964819546</v>
      </c>
      <c r="AF12" t="n">
        <v>6.120444512890942e-06</v>
      </c>
      <c r="AG12" t="n">
        <v>5.216049382716049</v>
      </c>
      <c r="AH12" t="n">
        <v>182569.6149230411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7.3424</v>
      </c>
      <c r="E13" t="n">
        <v>13.62</v>
      </c>
      <c r="F13" t="n">
        <v>9.539999999999999</v>
      </c>
      <c r="G13" t="n">
        <v>22.02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129.38</v>
      </c>
      <c r="Q13" t="n">
        <v>2116.12</v>
      </c>
      <c r="R13" t="n">
        <v>58.43</v>
      </c>
      <c r="S13" t="n">
        <v>30.45</v>
      </c>
      <c r="T13" t="n">
        <v>14088.23</v>
      </c>
      <c r="U13" t="n">
        <v>0.52</v>
      </c>
      <c r="V13" t="n">
        <v>0.91</v>
      </c>
      <c r="W13" t="n">
        <v>0.11</v>
      </c>
      <c r="X13" t="n">
        <v>0.82</v>
      </c>
      <c r="Y13" t="n">
        <v>1</v>
      </c>
      <c r="Z13" t="n">
        <v>10</v>
      </c>
      <c r="AA13" t="n">
        <v>148.7171320095263</v>
      </c>
      <c r="AB13" t="n">
        <v>203.4813409521597</v>
      </c>
      <c r="AC13" t="n">
        <v>184.0613673595991</v>
      </c>
      <c r="AD13" t="n">
        <v>148717.1320095263</v>
      </c>
      <c r="AE13" t="n">
        <v>203481.3409521597</v>
      </c>
      <c r="AF13" t="n">
        <v>6.074938734075547e-06</v>
      </c>
      <c r="AG13" t="n">
        <v>5.25462962962963</v>
      </c>
      <c r="AH13" t="n">
        <v>184061.3673595991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7.4574</v>
      </c>
      <c r="E14" t="n">
        <v>13.41</v>
      </c>
      <c r="F14" t="n">
        <v>9.43</v>
      </c>
      <c r="G14" t="n">
        <v>23.58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125.66</v>
      </c>
      <c r="Q14" t="n">
        <v>2116.18</v>
      </c>
      <c r="R14" t="n">
        <v>53.96</v>
      </c>
      <c r="S14" t="n">
        <v>30.45</v>
      </c>
      <c r="T14" t="n">
        <v>11864.2</v>
      </c>
      <c r="U14" t="n">
        <v>0.5600000000000001</v>
      </c>
      <c r="V14" t="n">
        <v>0.92</v>
      </c>
      <c r="W14" t="n">
        <v>0.12</v>
      </c>
      <c r="X14" t="n">
        <v>0.71</v>
      </c>
      <c r="Y14" t="n">
        <v>1</v>
      </c>
      <c r="Z14" t="n">
        <v>10</v>
      </c>
      <c r="AA14" t="n">
        <v>146.3862508696027</v>
      </c>
      <c r="AB14" t="n">
        <v>200.2921265452993</v>
      </c>
      <c r="AC14" t="n">
        <v>181.1765270996379</v>
      </c>
      <c r="AD14" t="n">
        <v>146386.2508696027</v>
      </c>
      <c r="AE14" t="n">
        <v>200292.1265452993</v>
      </c>
      <c r="AF14" t="n">
        <v>6.170087180689554e-06</v>
      </c>
      <c r="AG14" t="n">
        <v>5.173611111111111</v>
      </c>
      <c r="AH14" t="n">
        <v>181176.5270996379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7.5578</v>
      </c>
      <c r="E15" t="n">
        <v>13.23</v>
      </c>
      <c r="F15" t="n">
        <v>9.35</v>
      </c>
      <c r="G15" t="n">
        <v>25.5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121.89</v>
      </c>
      <c r="Q15" t="n">
        <v>2116.14</v>
      </c>
      <c r="R15" t="n">
        <v>51.21</v>
      </c>
      <c r="S15" t="n">
        <v>30.45</v>
      </c>
      <c r="T15" t="n">
        <v>10499.11</v>
      </c>
      <c r="U15" t="n">
        <v>0.59</v>
      </c>
      <c r="V15" t="n">
        <v>0.93</v>
      </c>
      <c r="W15" t="n">
        <v>0.12</v>
      </c>
      <c r="X15" t="n">
        <v>0.63</v>
      </c>
      <c r="Y15" t="n">
        <v>1</v>
      </c>
      <c r="Z15" t="n">
        <v>10</v>
      </c>
      <c r="AA15" t="n">
        <v>144.2706392679643</v>
      </c>
      <c r="AB15" t="n">
        <v>197.3974534177424</v>
      </c>
      <c r="AC15" t="n">
        <v>178.5581175126749</v>
      </c>
      <c r="AD15" t="n">
        <v>144270.6392679643</v>
      </c>
      <c r="AE15" t="n">
        <v>197397.4534177424</v>
      </c>
      <c r="AF15" t="n">
        <v>6.253155911472567e-06</v>
      </c>
      <c r="AG15" t="n">
        <v>5.104166666666667</v>
      </c>
      <c r="AH15" t="n">
        <v>178558.1175126749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7.6555</v>
      </c>
      <c r="E16" t="n">
        <v>13.06</v>
      </c>
      <c r="F16" t="n">
        <v>9.279999999999999</v>
      </c>
      <c r="G16" t="n">
        <v>27.84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117.86</v>
      </c>
      <c r="Q16" t="n">
        <v>2116.05</v>
      </c>
      <c r="R16" t="n">
        <v>48.82</v>
      </c>
      <c r="S16" t="n">
        <v>30.45</v>
      </c>
      <c r="T16" t="n">
        <v>9313.809999999999</v>
      </c>
      <c r="U16" t="n">
        <v>0.62</v>
      </c>
      <c r="V16" t="n">
        <v>0.93</v>
      </c>
      <c r="W16" t="n">
        <v>0.11</v>
      </c>
      <c r="X16" t="n">
        <v>0.5600000000000001</v>
      </c>
      <c r="Y16" t="n">
        <v>1</v>
      </c>
      <c r="Z16" t="n">
        <v>10</v>
      </c>
      <c r="AA16" t="n">
        <v>142.1647881344918</v>
      </c>
      <c r="AB16" t="n">
        <v>194.5161349933316</v>
      </c>
      <c r="AC16" t="n">
        <v>175.9517880747331</v>
      </c>
      <c r="AD16" t="n">
        <v>142164.7881344918</v>
      </c>
      <c r="AE16" t="n">
        <v>194516.1349933316</v>
      </c>
      <c r="AF16" t="n">
        <v>6.33399072220464e-06</v>
      </c>
      <c r="AG16" t="n">
        <v>5.038580246913581</v>
      </c>
      <c r="AH16" t="n">
        <v>175951.7880747331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7.7043</v>
      </c>
      <c r="E17" t="n">
        <v>12.98</v>
      </c>
      <c r="F17" t="n">
        <v>9.25</v>
      </c>
      <c r="G17" t="n">
        <v>29.2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14</v>
      </c>
      <c r="N17" t="n">
        <v>65.76000000000001</v>
      </c>
      <c r="O17" t="n">
        <v>32264.79</v>
      </c>
      <c r="P17" t="n">
        <v>114.48</v>
      </c>
      <c r="Q17" t="n">
        <v>2116.14</v>
      </c>
      <c r="R17" t="n">
        <v>47.58</v>
      </c>
      <c r="S17" t="n">
        <v>30.45</v>
      </c>
      <c r="T17" t="n">
        <v>8701.41</v>
      </c>
      <c r="U17" t="n">
        <v>0.64</v>
      </c>
      <c r="V17" t="n">
        <v>0.9399999999999999</v>
      </c>
      <c r="W17" t="n">
        <v>0.12</v>
      </c>
      <c r="X17" t="n">
        <v>0.53</v>
      </c>
      <c r="Y17" t="n">
        <v>1</v>
      </c>
      <c r="Z17" t="n">
        <v>10</v>
      </c>
      <c r="AA17" t="n">
        <v>140.712425882397</v>
      </c>
      <c r="AB17" t="n">
        <v>192.5289488863161</v>
      </c>
      <c r="AC17" t="n">
        <v>174.1542562207373</v>
      </c>
      <c r="AD17" t="n">
        <v>140712.425882397</v>
      </c>
      <c r="AE17" t="n">
        <v>192528.9488863161</v>
      </c>
      <c r="AF17" t="n">
        <v>6.374366758680845e-06</v>
      </c>
      <c r="AG17" t="n">
        <v>5.007716049382717</v>
      </c>
      <c r="AH17" t="n">
        <v>174154.2562207373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7.7474</v>
      </c>
      <c r="E18" t="n">
        <v>12.91</v>
      </c>
      <c r="F18" t="n">
        <v>9.220000000000001</v>
      </c>
      <c r="G18" t="n">
        <v>30.74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4</v>
      </c>
      <c r="N18" t="n">
        <v>65.98</v>
      </c>
      <c r="O18" t="n">
        <v>32321.82</v>
      </c>
      <c r="P18" t="n">
        <v>113.19</v>
      </c>
      <c r="Q18" t="n">
        <v>2116.28</v>
      </c>
      <c r="R18" t="n">
        <v>46.39</v>
      </c>
      <c r="S18" t="n">
        <v>30.45</v>
      </c>
      <c r="T18" t="n">
        <v>8112.32</v>
      </c>
      <c r="U18" t="n">
        <v>0.66</v>
      </c>
      <c r="V18" t="n">
        <v>0.9399999999999999</v>
      </c>
      <c r="W18" t="n">
        <v>0.13</v>
      </c>
      <c r="X18" t="n">
        <v>0.5</v>
      </c>
      <c r="Y18" t="n">
        <v>1</v>
      </c>
      <c r="Z18" t="n">
        <v>10</v>
      </c>
      <c r="AA18" t="n">
        <v>139.7974771879466</v>
      </c>
      <c r="AB18" t="n">
        <v>191.277075717882</v>
      </c>
      <c r="AC18" t="n">
        <v>173.0218600704832</v>
      </c>
      <c r="AD18" t="n">
        <v>139797.4771879466</v>
      </c>
      <c r="AE18" t="n">
        <v>191277.075717882</v>
      </c>
      <c r="AF18" t="n">
        <v>6.410026741716182e-06</v>
      </c>
      <c r="AG18" t="n">
        <v>4.980709876543211</v>
      </c>
      <c r="AH18" t="n">
        <v>173021.8600704832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7.7354</v>
      </c>
      <c r="E19" t="n">
        <v>12.93</v>
      </c>
      <c r="F19" t="n">
        <v>9.24</v>
      </c>
      <c r="G19" t="n">
        <v>30.81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113.11</v>
      </c>
      <c r="Q19" t="n">
        <v>2116.05</v>
      </c>
      <c r="R19" t="n">
        <v>46.95</v>
      </c>
      <c r="S19" t="n">
        <v>30.45</v>
      </c>
      <c r="T19" t="n">
        <v>8390.030000000001</v>
      </c>
      <c r="U19" t="n">
        <v>0.65</v>
      </c>
      <c r="V19" t="n">
        <v>0.9399999999999999</v>
      </c>
      <c r="W19" t="n">
        <v>0.13</v>
      </c>
      <c r="X19" t="n">
        <v>0.52</v>
      </c>
      <c r="Y19" t="n">
        <v>1</v>
      </c>
      <c r="Z19" t="n">
        <v>10</v>
      </c>
      <c r="AA19" t="n">
        <v>139.8867950040159</v>
      </c>
      <c r="AB19" t="n">
        <v>191.3992842942519</v>
      </c>
      <c r="AC19" t="n">
        <v>173.1324052318452</v>
      </c>
      <c r="AD19" t="n">
        <v>139886.7950040159</v>
      </c>
      <c r="AE19" t="n">
        <v>191399.2842942519</v>
      </c>
      <c r="AF19" t="n">
        <v>6.40009820815646e-06</v>
      </c>
      <c r="AG19" t="n">
        <v>4.988425925925926</v>
      </c>
      <c r="AH19" t="n">
        <v>173132.4052318452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</v>
      </c>
      <c r="E2" t="n">
        <v>16.37</v>
      </c>
      <c r="F2" t="n">
        <v>11.34</v>
      </c>
      <c r="G2" t="n">
        <v>7.56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122.86</v>
      </c>
      <c r="Q2" t="n">
        <v>2116.77</v>
      </c>
      <c r="R2" t="n">
        <v>116.16</v>
      </c>
      <c r="S2" t="n">
        <v>30.45</v>
      </c>
      <c r="T2" t="n">
        <v>42632.75</v>
      </c>
      <c r="U2" t="n">
        <v>0.26</v>
      </c>
      <c r="V2" t="n">
        <v>0.76</v>
      </c>
      <c r="W2" t="n">
        <v>0.23</v>
      </c>
      <c r="X2" t="n">
        <v>2.62</v>
      </c>
      <c r="Y2" t="n">
        <v>1</v>
      </c>
      <c r="Z2" t="n">
        <v>10</v>
      </c>
      <c r="AA2" t="n">
        <v>170.5938677014775</v>
      </c>
      <c r="AB2" t="n">
        <v>233.4140558593352</v>
      </c>
      <c r="AC2" t="n">
        <v>211.1373459668725</v>
      </c>
      <c r="AD2" t="n">
        <v>170593.8677014775</v>
      </c>
      <c r="AE2" t="n">
        <v>233414.0558593352</v>
      </c>
      <c r="AF2" t="n">
        <v>5.843965473850338e-06</v>
      </c>
      <c r="AG2" t="n">
        <v>6.315586419753087</v>
      </c>
      <c r="AH2" t="n">
        <v>211137.3459668726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6.7356</v>
      </c>
      <c r="E3" t="n">
        <v>14.85</v>
      </c>
      <c r="F3" t="n">
        <v>10.58</v>
      </c>
      <c r="G3" t="n">
        <v>9.77</v>
      </c>
      <c r="H3" t="n">
        <v>0.15</v>
      </c>
      <c r="I3" t="n">
        <v>65</v>
      </c>
      <c r="J3" t="n">
        <v>150.78</v>
      </c>
      <c r="K3" t="n">
        <v>49.1</v>
      </c>
      <c r="L3" t="n">
        <v>1.25</v>
      </c>
      <c r="M3" t="n">
        <v>63</v>
      </c>
      <c r="N3" t="n">
        <v>25.44</v>
      </c>
      <c r="O3" t="n">
        <v>18830.65</v>
      </c>
      <c r="P3" t="n">
        <v>110.5</v>
      </c>
      <c r="Q3" t="n">
        <v>2116.23</v>
      </c>
      <c r="R3" t="n">
        <v>91.58</v>
      </c>
      <c r="S3" t="n">
        <v>30.45</v>
      </c>
      <c r="T3" t="n">
        <v>30471.31</v>
      </c>
      <c r="U3" t="n">
        <v>0.33</v>
      </c>
      <c r="V3" t="n">
        <v>0.82</v>
      </c>
      <c r="W3" t="n">
        <v>0.18</v>
      </c>
      <c r="X3" t="n">
        <v>1.86</v>
      </c>
      <c r="Y3" t="n">
        <v>1</v>
      </c>
      <c r="Z3" t="n">
        <v>10</v>
      </c>
      <c r="AA3" t="n">
        <v>148.5683054260914</v>
      </c>
      <c r="AB3" t="n">
        <v>203.2777098549386</v>
      </c>
      <c r="AC3" t="n">
        <v>183.8771705284987</v>
      </c>
      <c r="AD3" t="n">
        <v>148568.3054260914</v>
      </c>
      <c r="AE3" t="n">
        <v>203277.7098549386</v>
      </c>
      <c r="AF3" t="n">
        <v>6.442326324986306e-06</v>
      </c>
      <c r="AG3" t="n">
        <v>5.729166666666667</v>
      </c>
      <c r="AH3" t="n">
        <v>183877.1705284987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7.17</v>
      </c>
      <c r="E4" t="n">
        <v>13.95</v>
      </c>
      <c r="F4" t="n">
        <v>10.14</v>
      </c>
      <c r="G4" t="n">
        <v>12.17</v>
      </c>
      <c r="H4" t="n">
        <v>0.18</v>
      </c>
      <c r="I4" t="n">
        <v>50</v>
      </c>
      <c r="J4" t="n">
        <v>151.13</v>
      </c>
      <c r="K4" t="n">
        <v>49.1</v>
      </c>
      <c r="L4" t="n">
        <v>1.5</v>
      </c>
      <c r="M4" t="n">
        <v>48</v>
      </c>
      <c r="N4" t="n">
        <v>25.54</v>
      </c>
      <c r="O4" t="n">
        <v>18873.58</v>
      </c>
      <c r="P4" t="n">
        <v>101.66</v>
      </c>
      <c r="Q4" t="n">
        <v>2116.74</v>
      </c>
      <c r="R4" t="n">
        <v>77.02</v>
      </c>
      <c r="S4" t="n">
        <v>30.45</v>
      </c>
      <c r="T4" t="n">
        <v>23266.14</v>
      </c>
      <c r="U4" t="n">
        <v>0.4</v>
      </c>
      <c r="V4" t="n">
        <v>0.85</v>
      </c>
      <c r="W4" t="n">
        <v>0.16</v>
      </c>
      <c r="X4" t="n">
        <v>1.42</v>
      </c>
      <c r="Y4" t="n">
        <v>1</v>
      </c>
      <c r="Z4" t="n">
        <v>10</v>
      </c>
      <c r="AA4" t="n">
        <v>141.3279420135485</v>
      </c>
      <c r="AB4" t="n">
        <v>193.3711252116123</v>
      </c>
      <c r="AC4" t="n">
        <v>174.9160564195494</v>
      </c>
      <c r="AD4" t="n">
        <v>141327.9420135485</v>
      </c>
      <c r="AE4" t="n">
        <v>193371.1252116123</v>
      </c>
      <c r="AF4" t="n">
        <v>6.857812184534684e-06</v>
      </c>
      <c r="AG4" t="n">
        <v>5.381944444444445</v>
      </c>
      <c r="AH4" t="n">
        <v>174916.0564195495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7.4952</v>
      </c>
      <c r="E5" t="n">
        <v>13.34</v>
      </c>
      <c r="F5" t="n">
        <v>9.84</v>
      </c>
      <c r="G5" t="n">
        <v>14.76</v>
      </c>
      <c r="H5" t="n">
        <v>0.2</v>
      </c>
      <c r="I5" t="n">
        <v>40</v>
      </c>
      <c r="J5" t="n">
        <v>151.48</v>
      </c>
      <c r="K5" t="n">
        <v>49.1</v>
      </c>
      <c r="L5" t="n">
        <v>1.75</v>
      </c>
      <c r="M5" t="n">
        <v>38</v>
      </c>
      <c r="N5" t="n">
        <v>25.64</v>
      </c>
      <c r="O5" t="n">
        <v>18916.54</v>
      </c>
      <c r="P5" t="n">
        <v>94.01000000000001</v>
      </c>
      <c r="Q5" t="n">
        <v>2116.38</v>
      </c>
      <c r="R5" t="n">
        <v>67.04000000000001</v>
      </c>
      <c r="S5" t="n">
        <v>30.45</v>
      </c>
      <c r="T5" t="n">
        <v>18324.92</v>
      </c>
      <c r="U5" t="n">
        <v>0.45</v>
      </c>
      <c r="V5" t="n">
        <v>0.88</v>
      </c>
      <c r="W5" t="n">
        <v>0.15</v>
      </c>
      <c r="X5" t="n">
        <v>1.12</v>
      </c>
      <c r="Y5" t="n">
        <v>1</v>
      </c>
      <c r="Z5" t="n">
        <v>10</v>
      </c>
      <c r="AA5" t="n">
        <v>126.4493388926145</v>
      </c>
      <c r="AB5" t="n">
        <v>173.0135640239172</v>
      </c>
      <c r="AC5" t="n">
        <v>156.5013922995849</v>
      </c>
      <c r="AD5" t="n">
        <v>126449.3388926145</v>
      </c>
      <c r="AE5" t="n">
        <v>173013.5640239172</v>
      </c>
      <c r="AF5" t="n">
        <v>7.168852703699353e-06</v>
      </c>
      <c r="AG5" t="n">
        <v>5.146604938271604</v>
      </c>
      <c r="AH5" t="n">
        <v>156501.3922995849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7.7469</v>
      </c>
      <c r="E6" t="n">
        <v>12.91</v>
      </c>
      <c r="F6" t="n">
        <v>9.619999999999999</v>
      </c>
      <c r="G6" t="n">
        <v>17.5</v>
      </c>
      <c r="H6" t="n">
        <v>0.23</v>
      </c>
      <c r="I6" t="n">
        <v>33</v>
      </c>
      <c r="J6" t="n">
        <v>151.83</v>
      </c>
      <c r="K6" t="n">
        <v>49.1</v>
      </c>
      <c r="L6" t="n">
        <v>2</v>
      </c>
      <c r="M6" t="n">
        <v>26</v>
      </c>
      <c r="N6" t="n">
        <v>25.73</v>
      </c>
      <c r="O6" t="n">
        <v>18959.54</v>
      </c>
      <c r="P6" t="n">
        <v>86.77</v>
      </c>
      <c r="Q6" t="n">
        <v>2116.31</v>
      </c>
      <c r="R6" t="n">
        <v>59.8</v>
      </c>
      <c r="S6" t="n">
        <v>30.45</v>
      </c>
      <c r="T6" t="n">
        <v>14740.53</v>
      </c>
      <c r="U6" t="n">
        <v>0.51</v>
      </c>
      <c r="V6" t="n">
        <v>0.9</v>
      </c>
      <c r="W6" t="n">
        <v>0.14</v>
      </c>
      <c r="X6" t="n">
        <v>0.9</v>
      </c>
      <c r="Y6" t="n">
        <v>1</v>
      </c>
      <c r="Z6" t="n">
        <v>10</v>
      </c>
      <c r="AA6" t="n">
        <v>122.2684000922013</v>
      </c>
      <c r="AB6" t="n">
        <v>167.2930191071926</v>
      </c>
      <c r="AC6" t="n">
        <v>151.3268081608755</v>
      </c>
      <c r="AD6" t="n">
        <v>122268.4000922013</v>
      </c>
      <c r="AE6" t="n">
        <v>167293.0191071926</v>
      </c>
      <c r="AF6" t="n">
        <v>7.409593474528835e-06</v>
      </c>
      <c r="AG6" t="n">
        <v>4.980709876543211</v>
      </c>
      <c r="AH6" t="n">
        <v>151326.8081608755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7.8295</v>
      </c>
      <c r="E7" t="n">
        <v>12.77</v>
      </c>
      <c r="F7" t="n">
        <v>9.58</v>
      </c>
      <c r="G7" t="n">
        <v>19.16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4</v>
      </c>
      <c r="N7" t="n">
        <v>25.83</v>
      </c>
      <c r="O7" t="n">
        <v>19002.56</v>
      </c>
      <c r="P7" t="n">
        <v>84.29000000000001</v>
      </c>
      <c r="Q7" t="n">
        <v>2116.2</v>
      </c>
      <c r="R7" t="n">
        <v>57.53</v>
      </c>
      <c r="S7" t="n">
        <v>30.45</v>
      </c>
      <c r="T7" t="n">
        <v>13617.76</v>
      </c>
      <c r="U7" t="n">
        <v>0.53</v>
      </c>
      <c r="V7" t="n">
        <v>0.9</v>
      </c>
      <c r="W7" t="n">
        <v>0.16</v>
      </c>
      <c r="X7" t="n">
        <v>0.86</v>
      </c>
      <c r="Y7" t="n">
        <v>1</v>
      </c>
      <c r="Z7" t="n">
        <v>10</v>
      </c>
      <c r="AA7" t="n">
        <v>121.0206134627688</v>
      </c>
      <c r="AB7" t="n">
        <v>165.585742392343</v>
      </c>
      <c r="AC7" t="n">
        <v>149.7824715395126</v>
      </c>
      <c r="AD7" t="n">
        <v>121020.6134627688</v>
      </c>
      <c r="AE7" t="n">
        <v>165585.7423923429</v>
      </c>
      <c r="AF7" t="n">
        <v>7.488597001229333e-06</v>
      </c>
      <c r="AG7" t="n">
        <v>4.926697530864198</v>
      </c>
      <c r="AH7" t="n">
        <v>149782.4715395126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7.8189</v>
      </c>
      <c r="E8" t="n">
        <v>12.79</v>
      </c>
      <c r="F8" t="n">
        <v>9.6</v>
      </c>
      <c r="G8" t="n">
        <v>19.19</v>
      </c>
      <c r="H8" t="n">
        <v>0.29</v>
      </c>
      <c r="I8" t="n">
        <v>30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84.48</v>
      </c>
      <c r="Q8" t="n">
        <v>2116.34</v>
      </c>
      <c r="R8" t="n">
        <v>58.05</v>
      </c>
      <c r="S8" t="n">
        <v>30.45</v>
      </c>
      <c r="T8" t="n">
        <v>13881.13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121.1600456589572</v>
      </c>
      <c r="AB8" t="n">
        <v>165.7765196744822</v>
      </c>
      <c r="AC8" t="n">
        <v>149.9550413056022</v>
      </c>
      <c r="AD8" t="n">
        <v>121160.0456589572</v>
      </c>
      <c r="AE8" t="n">
        <v>165776.5196744822</v>
      </c>
      <c r="AF8" t="n">
        <v>7.478458534122488e-06</v>
      </c>
      <c r="AG8" t="n">
        <v>4.934413580246914</v>
      </c>
      <c r="AH8" t="n">
        <v>149955.0413056022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5.3374</v>
      </c>
      <c r="E2" t="n">
        <v>18.74</v>
      </c>
      <c r="F2" t="n">
        <v>12.06</v>
      </c>
      <c r="G2" t="n">
        <v>6.4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111</v>
      </c>
      <c r="N2" t="n">
        <v>36.26</v>
      </c>
      <c r="O2" t="n">
        <v>23136.14</v>
      </c>
      <c r="P2" t="n">
        <v>154.4</v>
      </c>
      <c r="Q2" t="n">
        <v>2116.55</v>
      </c>
      <c r="R2" t="n">
        <v>139.86</v>
      </c>
      <c r="S2" t="n">
        <v>30.45</v>
      </c>
      <c r="T2" t="n">
        <v>54369.24</v>
      </c>
      <c r="U2" t="n">
        <v>0.22</v>
      </c>
      <c r="V2" t="n">
        <v>0.72</v>
      </c>
      <c r="W2" t="n">
        <v>0.26</v>
      </c>
      <c r="X2" t="n">
        <v>3.34</v>
      </c>
      <c r="Y2" t="n">
        <v>1</v>
      </c>
      <c r="Z2" t="n">
        <v>10</v>
      </c>
      <c r="AA2" t="n">
        <v>212.5590990310467</v>
      </c>
      <c r="AB2" t="n">
        <v>290.8327367397658</v>
      </c>
      <c r="AC2" t="n">
        <v>263.0760685317179</v>
      </c>
      <c r="AD2" t="n">
        <v>212559.0990310467</v>
      </c>
      <c r="AE2" t="n">
        <v>290832.7367397658</v>
      </c>
      <c r="AF2" t="n">
        <v>4.80320518687198e-06</v>
      </c>
      <c r="AG2" t="n">
        <v>7.229938271604938</v>
      </c>
      <c r="AH2" t="n">
        <v>263076.0685317179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6.0414</v>
      </c>
      <c r="E3" t="n">
        <v>16.55</v>
      </c>
      <c r="F3" t="n">
        <v>11.07</v>
      </c>
      <c r="G3" t="n">
        <v>8.199999999999999</v>
      </c>
      <c r="H3" t="n">
        <v>0.12</v>
      </c>
      <c r="I3" t="n">
        <v>81</v>
      </c>
      <c r="J3" t="n">
        <v>186.07</v>
      </c>
      <c r="K3" t="n">
        <v>53.44</v>
      </c>
      <c r="L3" t="n">
        <v>1.25</v>
      </c>
      <c r="M3" t="n">
        <v>79</v>
      </c>
      <c r="N3" t="n">
        <v>36.39</v>
      </c>
      <c r="O3" t="n">
        <v>23182.76</v>
      </c>
      <c r="P3" t="n">
        <v>138.4</v>
      </c>
      <c r="Q3" t="n">
        <v>2116.14</v>
      </c>
      <c r="R3" t="n">
        <v>107.6</v>
      </c>
      <c r="S3" t="n">
        <v>30.45</v>
      </c>
      <c r="T3" t="n">
        <v>38401.76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182.4377258218792</v>
      </c>
      <c r="AB3" t="n">
        <v>249.6193450538038</v>
      </c>
      <c r="AC3" t="n">
        <v>225.7960251048925</v>
      </c>
      <c r="AD3" t="n">
        <v>182437.7258218792</v>
      </c>
      <c r="AE3" t="n">
        <v>249619.3450538038</v>
      </c>
      <c r="AF3" t="n">
        <v>5.436745197281146e-06</v>
      </c>
      <c r="AG3" t="n">
        <v>6.385030864197531</v>
      </c>
      <c r="AH3" t="n">
        <v>225796.0251048925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6.5198</v>
      </c>
      <c r="E4" t="n">
        <v>15.34</v>
      </c>
      <c r="F4" t="n">
        <v>10.52</v>
      </c>
      <c r="G4" t="n">
        <v>10.02</v>
      </c>
      <c r="H4" t="n">
        <v>0.14</v>
      </c>
      <c r="I4" t="n">
        <v>63</v>
      </c>
      <c r="J4" t="n">
        <v>186.45</v>
      </c>
      <c r="K4" t="n">
        <v>53.44</v>
      </c>
      <c r="L4" t="n">
        <v>1.5</v>
      </c>
      <c r="M4" t="n">
        <v>61</v>
      </c>
      <c r="N4" t="n">
        <v>36.51</v>
      </c>
      <c r="O4" t="n">
        <v>23229.42</v>
      </c>
      <c r="P4" t="n">
        <v>128.44</v>
      </c>
      <c r="Q4" t="n">
        <v>2116.21</v>
      </c>
      <c r="R4" t="n">
        <v>89.53</v>
      </c>
      <c r="S4" t="n">
        <v>30.45</v>
      </c>
      <c r="T4" t="n">
        <v>29454.1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161.7506864126354</v>
      </c>
      <c r="AB4" t="n">
        <v>221.3144250863234</v>
      </c>
      <c r="AC4" t="n">
        <v>200.1924869728947</v>
      </c>
      <c r="AD4" t="n">
        <v>161750.6864126354</v>
      </c>
      <c r="AE4" t="n">
        <v>221314.4250863233</v>
      </c>
      <c r="AF4" t="n">
        <v>5.867264431627374e-06</v>
      </c>
      <c r="AG4" t="n">
        <v>5.918209876543211</v>
      </c>
      <c r="AH4" t="n">
        <v>200192.4869728947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6.8798</v>
      </c>
      <c r="E5" t="n">
        <v>14.54</v>
      </c>
      <c r="F5" t="n">
        <v>10.17</v>
      </c>
      <c r="G5" t="n">
        <v>11.96</v>
      </c>
      <c r="H5" t="n">
        <v>0.17</v>
      </c>
      <c r="I5" t="n">
        <v>51</v>
      </c>
      <c r="J5" t="n">
        <v>186.83</v>
      </c>
      <c r="K5" t="n">
        <v>53.44</v>
      </c>
      <c r="L5" t="n">
        <v>1.75</v>
      </c>
      <c r="M5" t="n">
        <v>49</v>
      </c>
      <c r="N5" t="n">
        <v>36.64</v>
      </c>
      <c r="O5" t="n">
        <v>23276.13</v>
      </c>
      <c r="P5" t="n">
        <v>120.92</v>
      </c>
      <c r="Q5" t="n">
        <v>2116.53</v>
      </c>
      <c r="R5" t="n">
        <v>77.81</v>
      </c>
      <c r="S5" t="n">
        <v>30.45</v>
      </c>
      <c r="T5" t="n">
        <v>23652.59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155.0126308801276</v>
      </c>
      <c r="AB5" t="n">
        <v>212.0951202447205</v>
      </c>
      <c r="AC5" t="n">
        <v>191.8530596459958</v>
      </c>
      <c r="AD5" t="n">
        <v>155012.6308801276</v>
      </c>
      <c r="AE5" t="n">
        <v>212095.1202447205</v>
      </c>
      <c r="AF5" t="n">
        <v>6.19123375513206e-06</v>
      </c>
      <c r="AG5" t="n">
        <v>5.609567901234567</v>
      </c>
      <c r="AH5" t="n">
        <v>191853.0596459958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7.1841</v>
      </c>
      <c r="E6" t="n">
        <v>13.92</v>
      </c>
      <c r="F6" t="n">
        <v>9.890000000000001</v>
      </c>
      <c r="G6" t="n">
        <v>14.13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114.24</v>
      </c>
      <c r="Q6" t="n">
        <v>2116.23</v>
      </c>
      <c r="R6" t="n">
        <v>68.62</v>
      </c>
      <c r="S6" t="n">
        <v>30.45</v>
      </c>
      <c r="T6" t="n">
        <v>19107.17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149.5903516761294</v>
      </c>
      <c r="AB6" t="n">
        <v>204.6761186237381</v>
      </c>
      <c r="AC6" t="n">
        <v>185.1421171270835</v>
      </c>
      <c r="AD6" t="n">
        <v>149590.3516761294</v>
      </c>
      <c r="AE6" t="n">
        <v>204676.1186237381</v>
      </c>
      <c r="AF6" t="n">
        <v>6.46507782497227e-06</v>
      </c>
      <c r="AG6" t="n">
        <v>5.37037037037037</v>
      </c>
      <c r="AH6" t="n">
        <v>185142.1171270835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7.3933</v>
      </c>
      <c r="E7" t="n">
        <v>13.53</v>
      </c>
      <c r="F7" t="n">
        <v>9.720000000000001</v>
      </c>
      <c r="G7" t="n">
        <v>16.2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108.73</v>
      </c>
      <c r="Q7" t="n">
        <v>2116.64</v>
      </c>
      <c r="R7" t="n">
        <v>62.94</v>
      </c>
      <c r="S7" t="n">
        <v>30.45</v>
      </c>
      <c r="T7" t="n">
        <v>16294.71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135.7997487085458</v>
      </c>
      <c r="AB7" t="n">
        <v>185.8072072450355</v>
      </c>
      <c r="AC7" t="n">
        <v>168.0740281676748</v>
      </c>
      <c r="AD7" t="n">
        <v>135799.7487085458</v>
      </c>
      <c r="AE7" t="n">
        <v>185807.2072450355</v>
      </c>
      <c r="AF7" t="n">
        <v>6.653339998519994e-06</v>
      </c>
      <c r="AG7" t="n">
        <v>5.219907407407407</v>
      </c>
      <c r="AH7" t="n">
        <v>168074.0281676748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7.5973</v>
      </c>
      <c r="E8" t="n">
        <v>13.16</v>
      </c>
      <c r="F8" t="n">
        <v>9.539999999999999</v>
      </c>
      <c r="G8" t="n">
        <v>18.46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103.12</v>
      </c>
      <c r="Q8" t="n">
        <v>2116.59</v>
      </c>
      <c r="R8" t="n">
        <v>57.04</v>
      </c>
      <c r="S8" t="n">
        <v>30.45</v>
      </c>
      <c r="T8" t="n">
        <v>13367.91</v>
      </c>
      <c r="U8" t="n">
        <v>0.53</v>
      </c>
      <c r="V8" t="n">
        <v>0.91</v>
      </c>
      <c r="W8" t="n">
        <v>0.13</v>
      </c>
      <c r="X8" t="n">
        <v>0.82</v>
      </c>
      <c r="Y8" t="n">
        <v>1</v>
      </c>
      <c r="Z8" t="n">
        <v>10</v>
      </c>
      <c r="AA8" t="n">
        <v>132.3605659130359</v>
      </c>
      <c r="AB8" t="n">
        <v>181.1015656181846</v>
      </c>
      <c r="AC8" t="n">
        <v>163.8174863732795</v>
      </c>
      <c r="AD8" t="n">
        <v>132360.5659130359</v>
      </c>
      <c r="AE8" t="n">
        <v>181101.5656181846</v>
      </c>
      <c r="AF8" t="n">
        <v>6.836922615172649e-06</v>
      </c>
      <c r="AG8" t="n">
        <v>5.077160493827161</v>
      </c>
      <c r="AH8" t="n">
        <v>163817.4863732795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7.8244</v>
      </c>
      <c r="E9" t="n">
        <v>12.78</v>
      </c>
      <c r="F9" t="n">
        <v>9.34</v>
      </c>
      <c r="G9" t="n">
        <v>21.56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22</v>
      </c>
      <c r="N9" t="n">
        <v>37.16</v>
      </c>
      <c r="O9" t="n">
        <v>23463.4</v>
      </c>
      <c r="P9" t="n">
        <v>95.86</v>
      </c>
      <c r="Q9" t="n">
        <v>2116.15</v>
      </c>
      <c r="R9" t="n">
        <v>51.13</v>
      </c>
      <c r="S9" t="n">
        <v>30.45</v>
      </c>
      <c r="T9" t="n">
        <v>10441.19</v>
      </c>
      <c r="U9" t="n">
        <v>0.6</v>
      </c>
      <c r="V9" t="n">
        <v>0.93</v>
      </c>
      <c r="W9" t="n">
        <v>0.11</v>
      </c>
      <c r="X9" t="n">
        <v>0.62</v>
      </c>
      <c r="Y9" t="n">
        <v>1</v>
      </c>
      <c r="Z9" t="n">
        <v>10</v>
      </c>
      <c r="AA9" t="n">
        <v>128.2592016799974</v>
      </c>
      <c r="AB9" t="n">
        <v>175.4898981351242</v>
      </c>
      <c r="AC9" t="n">
        <v>158.7413885587759</v>
      </c>
      <c r="AD9" t="n">
        <v>128259.2016799974</v>
      </c>
      <c r="AE9" t="n">
        <v>175489.8981351242</v>
      </c>
      <c r="AF9" t="n">
        <v>7.041293263416855e-06</v>
      </c>
      <c r="AG9" t="n">
        <v>4.930555555555555</v>
      </c>
      <c r="AH9" t="n">
        <v>158741.3885587759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7.7667</v>
      </c>
      <c r="E10" t="n">
        <v>12.88</v>
      </c>
      <c r="F10" t="n">
        <v>9.48</v>
      </c>
      <c r="G10" t="n">
        <v>22.74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95.7</v>
      </c>
      <c r="Q10" t="n">
        <v>2116.15</v>
      </c>
      <c r="R10" t="n">
        <v>54.86</v>
      </c>
      <c r="S10" t="n">
        <v>30.45</v>
      </c>
      <c r="T10" t="n">
        <v>12309.65</v>
      </c>
      <c r="U10" t="n">
        <v>0.55</v>
      </c>
      <c r="V10" t="n">
        <v>0.91</v>
      </c>
      <c r="W10" t="n">
        <v>0.14</v>
      </c>
      <c r="X10" t="n">
        <v>0.76</v>
      </c>
      <c r="Y10" t="n">
        <v>1</v>
      </c>
      <c r="Z10" t="n">
        <v>10</v>
      </c>
      <c r="AA10" t="n">
        <v>128.7477542435134</v>
      </c>
      <c r="AB10" t="n">
        <v>176.1583573059443</v>
      </c>
      <c r="AC10" t="n">
        <v>159.3460509245214</v>
      </c>
      <c r="AD10" t="n">
        <v>128747.7542435134</v>
      </c>
      <c r="AE10" t="n">
        <v>176158.3573059443</v>
      </c>
      <c r="AF10" t="n">
        <v>6.989368180177354e-06</v>
      </c>
      <c r="AG10" t="n">
        <v>4.969135802469136</v>
      </c>
      <c r="AH10" t="n">
        <v>159346.0509245215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7.8254</v>
      </c>
      <c r="E11" t="n">
        <v>12.78</v>
      </c>
      <c r="F11" t="n">
        <v>9.42</v>
      </c>
      <c r="G11" t="n">
        <v>23.54</v>
      </c>
      <c r="H11" t="n">
        <v>0.3</v>
      </c>
      <c r="I11" t="n">
        <v>24</v>
      </c>
      <c r="J11" t="n">
        <v>189.11</v>
      </c>
      <c r="K11" t="n">
        <v>53.44</v>
      </c>
      <c r="L11" t="n">
        <v>3.25</v>
      </c>
      <c r="M11" t="n">
        <v>1</v>
      </c>
      <c r="N11" t="n">
        <v>37.42</v>
      </c>
      <c r="O11" t="n">
        <v>23557.3</v>
      </c>
      <c r="P11" t="n">
        <v>94.3</v>
      </c>
      <c r="Q11" t="n">
        <v>2116.39</v>
      </c>
      <c r="R11" t="n">
        <v>52.44</v>
      </c>
      <c r="S11" t="n">
        <v>30.45</v>
      </c>
      <c r="T11" t="n">
        <v>11103.75</v>
      </c>
      <c r="U11" t="n">
        <v>0.58</v>
      </c>
      <c r="V11" t="n">
        <v>0.92</v>
      </c>
      <c r="W11" t="n">
        <v>0.15</v>
      </c>
      <c r="X11" t="n">
        <v>0.7</v>
      </c>
      <c r="Y11" t="n">
        <v>1</v>
      </c>
      <c r="Z11" t="n">
        <v>10</v>
      </c>
      <c r="AA11" t="n">
        <v>127.8924220638285</v>
      </c>
      <c r="AB11" t="n">
        <v>174.9880540831075</v>
      </c>
      <c r="AC11" t="n">
        <v>158.2874397987409</v>
      </c>
      <c r="AD11" t="n">
        <v>127892.4220638285</v>
      </c>
      <c r="AE11" t="n">
        <v>174988.0540831075</v>
      </c>
      <c r="AF11" t="n">
        <v>7.042193178204369e-06</v>
      </c>
      <c r="AG11" t="n">
        <v>4.930555555555555</v>
      </c>
      <c r="AH11" t="n">
        <v>158287.4397987409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7.8249</v>
      </c>
      <c r="E12" t="n">
        <v>12.78</v>
      </c>
      <c r="F12" t="n">
        <v>9.42</v>
      </c>
      <c r="G12" t="n">
        <v>23.54</v>
      </c>
      <c r="H12" t="n">
        <v>0.33</v>
      </c>
      <c r="I12" t="n">
        <v>24</v>
      </c>
      <c r="J12" t="n">
        <v>189.49</v>
      </c>
      <c r="K12" t="n">
        <v>53.44</v>
      </c>
      <c r="L12" t="n">
        <v>3.5</v>
      </c>
      <c r="M12" t="n">
        <v>0</v>
      </c>
      <c r="N12" t="n">
        <v>37.55</v>
      </c>
      <c r="O12" t="n">
        <v>23604.32</v>
      </c>
      <c r="P12" t="n">
        <v>94.47</v>
      </c>
      <c r="Q12" t="n">
        <v>2116.3</v>
      </c>
      <c r="R12" t="n">
        <v>52.47</v>
      </c>
      <c r="S12" t="n">
        <v>30.45</v>
      </c>
      <c r="T12" t="n">
        <v>11120.33</v>
      </c>
      <c r="U12" t="n">
        <v>0.58</v>
      </c>
      <c r="V12" t="n">
        <v>0.92</v>
      </c>
      <c r="W12" t="n">
        <v>0.15</v>
      </c>
      <c r="X12" t="n">
        <v>0.7</v>
      </c>
      <c r="Y12" t="n">
        <v>1</v>
      </c>
      <c r="Z12" t="n">
        <v>10</v>
      </c>
      <c r="AA12" t="n">
        <v>127.9477410287962</v>
      </c>
      <c r="AB12" t="n">
        <v>175.0637439314768</v>
      </c>
      <c r="AC12" t="n">
        <v>158.3559059142133</v>
      </c>
      <c r="AD12" t="n">
        <v>127947.7410287962</v>
      </c>
      <c r="AE12" t="n">
        <v>175063.7439314768</v>
      </c>
      <c r="AF12" t="n">
        <v>7.041743220810612e-06</v>
      </c>
      <c r="AG12" t="n">
        <v>4.930555555555555</v>
      </c>
      <c r="AH12" t="n">
        <v>158355.9059142132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7.0028</v>
      </c>
      <c r="E2" t="n">
        <v>14.28</v>
      </c>
      <c r="F2" t="n">
        <v>10.62</v>
      </c>
      <c r="G2" t="n">
        <v>9.65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90.3</v>
      </c>
      <c r="Q2" t="n">
        <v>2116.42</v>
      </c>
      <c r="R2" t="n">
        <v>92.52</v>
      </c>
      <c r="S2" t="n">
        <v>30.45</v>
      </c>
      <c r="T2" t="n">
        <v>30936.91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134.0295053942211</v>
      </c>
      <c r="AB2" t="n">
        <v>183.3850822447545</v>
      </c>
      <c r="AC2" t="n">
        <v>165.8830673779461</v>
      </c>
      <c r="AD2" t="n">
        <v>134029.5053942211</v>
      </c>
      <c r="AE2" t="n">
        <v>183385.0822447545</v>
      </c>
      <c r="AF2" t="n">
        <v>7.232021411386e-06</v>
      </c>
      <c r="AG2" t="n">
        <v>5.50925925925926</v>
      </c>
      <c r="AH2" t="n">
        <v>165883.0673779461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7.5476</v>
      </c>
      <c r="E3" t="n">
        <v>13.25</v>
      </c>
      <c r="F3" t="n">
        <v>10.04</v>
      </c>
      <c r="G3" t="n">
        <v>12.82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41</v>
      </c>
      <c r="N3" t="n">
        <v>16.72</v>
      </c>
      <c r="O3" t="n">
        <v>14585.96</v>
      </c>
      <c r="P3" t="n">
        <v>79.09</v>
      </c>
      <c r="Q3" t="n">
        <v>2116.61</v>
      </c>
      <c r="R3" t="n">
        <v>73.33</v>
      </c>
      <c r="S3" t="n">
        <v>30.45</v>
      </c>
      <c r="T3" t="n">
        <v>21435.54</v>
      </c>
      <c r="U3" t="n">
        <v>0.42</v>
      </c>
      <c r="V3" t="n">
        <v>0.86</v>
      </c>
      <c r="W3" t="n">
        <v>0.16</v>
      </c>
      <c r="X3" t="n">
        <v>1.32</v>
      </c>
      <c r="Y3" t="n">
        <v>1</v>
      </c>
      <c r="Z3" t="n">
        <v>10</v>
      </c>
      <c r="AA3" t="n">
        <v>116.809491779209</v>
      </c>
      <c r="AB3" t="n">
        <v>159.8238999233224</v>
      </c>
      <c r="AC3" t="n">
        <v>144.5705312289369</v>
      </c>
      <c r="AD3" t="n">
        <v>116809.491779209</v>
      </c>
      <c r="AE3" t="n">
        <v>159823.8999233224</v>
      </c>
      <c r="AF3" t="n">
        <v>7.794654253238273e-06</v>
      </c>
      <c r="AG3" t="n">
        <v>5.111882716049383</v>
      </c>
      <c r="AH3" t="n">
        <v>144570.5312289369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7.7353</v>
      </c>
      <c r="E4" t="n">
        <v>12.93</v>
      </c>
      <c r="F4" t="n">
        <v>9.890000000000001</v>
      </c>
      <c r="G4" t="n">
        <v>14.83</v>
      </c>
      <c r="H4" t="n">
        <v>0.23</v>
      </c>
      <c r="I4" t="n">
        <v>40</v>
      </c>
      <c r="J4" t="n">
        <v>116.69</v>
      </c>
      <c r="K4" t="n">
        <v>43.4</v>
      </c>
      <c r="L4" t="n">
        <v>1.5</v>
      </c>
      <c r="M4" t="n">
        <v>6</v>
      </c>
      <c r="N4" t="n">
        <v>16.79</v>
      </c>
      <c r="O4" t="n">
        <v>14625.77</v>
      </c>
      <c r="P4" t="n">
        <v>74.84999999999999</v>
      </c>
      <c r="Q4" t="n">
        <v>2116.8</v>
      </c>
      <c r="R4" t="n">
        <v>67.03</v>
      </c>
      <c r="S4" t="n">
        <v>30.45</v>
      </c>
      <c r="T4" t="n">
        <v>18317.55</v>
      </c>
      <c r="U4" t="n">
        <v>0.45</v>
      </c>
      <c r="V4" t="n">
        <v>0.88</v>
      </c>
      <c r="W4" t="n">
        <v>0.19</v>
      </c>
      <c r="X4" t="n">
        <v>1.17</v>
      </c>
      <c r="Y4" t="n">
        <v>1</v>
      </c>
      <c r="Z4" t="n">
        <v>10</v>
      </c>
      <c r="AA4" t="n">
        <v>114.2077038867788</v>
      </c>
      <c r="AB4" t="n">
        <v>156.2640189461204</v>
      </c>
      <c r="AC4" t="n">
        <v>141.3504002958736</v>
      </c>
      <c r="AD4" t="n">
        <v>114207.7038867789</v>
      </c>
      <c r="AE4" t="n">
        <v>156264.0189461205</v>
      </c>
      <c r="AF4" t="n">
        <v>7.988498204074673e-06</v>
      </c>
      <c r="AG4" t="n">
        <v>4.988425925925926</v>
      </c>
      <c r="AH4" t="n">
        <v>141350.4002958736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7.7325</v>
      </c>
      <c r="E5" t="n">
        <v>12.93</v>
      </c>
      <c r="F5" t="n">
        <v>9.890000000000001</v>
      </c>
      <c r="G5" t="n">
        <v>14.84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74.95999999999999</v>
      </c>
      <c r="Q5" t="n">
        <v>2116.34</v>
      </c>
      <c r="R5" t="n">
        <v>67.09999999999999</v>
      </c>
      <c r="S5" t="n">
        <v>30.45</v>
      </c>
      <c r="T5" t="n">
        <v>18356.96</v>
      </c>
      <c r="U5" t="n">
        <v>0.45</v>
      </c>
      <c r="V5" t="n">
        <v>0.88</v>
      </c>
      <c r="W5" t="n">
        <v>0.2</v>
      </c>
      <c r="X5" t="n">
        <v>1.17</v>
      </c>
      <c r="Y5" t="n">
        <v>1</v>
      </c>
      <c r="Z5" t="n">
        <v>10</v>
      </c>
      <c r="AA5" t="n">
        <v>114.2549800427394</v>
      </c>
      <c r="AB5" t="n">
        <v>156.3287042683825</v>
      </c>
      <c r="AC5" t="n">
        <v>141.4089121417654</v>
      </c>
      <c r="AD5" t="n">
        <v>114254.9800427394</v>
      </c>
      <c r="AE5" t="n">
        <v>156328.7042683825</v>
      </c>
      <c r="AF5" t="n">
        <v>7.985606552170883e-06</v>
      </c>
      <c r="AG5" t="n">
        <v>4.988425925925926</v>
      </c>
      <c r="AH5" t="n">
        <v>141408.9121417654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7.5454</v>
      </c>
      <c r="E2" t="n">
        <v>13.25</v>
      </c>
      <c r="F2" t="n">
        <v>10.29</v>
      </c>
      <c r="G2" t="n">
        <v>11.44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66.77</v>
      </c>
      <c r="Q2" t="n">
        <v>2116.5</v>
      </c>
      <c r="R2" t="n">
        <v>79.67</v>
      </c>
      <c r="S2" t="n">
        <v>30.45</v>
      </c>
      <c r="T2" t="n">
        <v>24570.73</v>
      </c>
      <c r="U2" t="n">
        <v>0.38</v>
      </c>
      <c r="V2" t="n">
        <v>0.84</v>
      </c>
      <c r="W2" t="n">
        <v>0.23</v>
      </c>
      <c r="X2" t="n">
        <v>1.57</v>
      </c>
      <c r="Y2" t="n">
        <v>1</v>
      </c>
      <c r="Z2" t="n">
        <v>10</v>
      </c>
      <c r="AA2" t="n">
        <v>108.7741012286432</v>
      </c>
      <c r="AB2" t="n">
        <v>148.8295240756319</v>
      </c>
      <c r="AC2" t="n">
        <v>134.625443181443</v>
      </c>
      <c r="AD2" t="n">
        <v>108774.1012286432</v>
      </c>
      <c r="AE2" t="n">
        <v>148829.5240756319</v>
      </c>
      <c r="AF2" t="n">
        <v>8.398163015595676e-06</v>
      </c>
      <c r="AG2" t="n">
        <v>5.111882716049383</v>
      </c>
      <c r="AH2" t="n">
        <v>134625.4431814431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7.5435</v>
      </c>
      <c r="E3" t="n">
        <v>13.26</v>
      </c>
      <c r="F3" t="n">
        <v>10.3</v>
      </c>
      <c r="G3" t="n">
        <v>11.44</v>
      </c>
      <c r="H3" t="n">
        <v>0.24</v>
      </c>
      <c r="I3" t="n">
        <v>54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67.01000000000001</v>
      </c>
      <c r="Q3" t="n">
        <v>2116.6</v>
      </c>
      <c r="R3" t="n">
        <v>79.65000000000001</v>
      </c>
      <c r="S3" t="n">
        <v>30.45</v>
      </c>
      <c r="T3" t="n">
        <v>24562.43</v>
      </c>
      <c r="U3" t="n">
        <v>0.38</v>
      </c>
      <c r="V3" t="n">
        <v>0.84</v>
      </c>
      <c r="W3" t="n">
        <v>0.24</v>
      </c>
      <c r="X3" t="n">
        <v>1.57</v>
      </c>
      <c r="Y3" t="n">
        <v>1</v>
      </c>
      <c r="Z3" t="n">
        <v>10</v>
      </c>
      <c r="AA3" t="n">
        <v>108.8703759639775</v>
      </c>
      <c r="AB3" t="n">
        <v>148.9612514158577</v>
      </c>
      <c r="AC3" t="n">
        <v>134.7445986491982</v>
      </c>
      <c r="AD3" t="n">
        <v>108870.3759639775</v>
      </c>
      <c r="AE3" t="n">
        <v>148961.2514158577</v>
      </c>
      <c r="AF3" t="n">
        <v>8.396048282151506e-06</v>
      </c>
      <c r="AG3" t="n">
        <v>5.11574074074074</v>
      </c>
      <c r="AH3" t="n">
        <v>134744.5986491982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13.92</v>
      </c>
      <c r="G13" t="n">
        <v>4.86</v>
      </c>
      <c r="H13" t="n">
        <v>0.06</v>
      </c>
      <c r="I13" t="n">
        <v>172</v>
      </c>
      <c r="J13" t="n">
        <v>274.09</v>
      </c>
      <c r="K13" t="n">
        <v>60.56</v>
      </c>
      <c r="L13" t="n">
        <v>1</v>
      </c>
      <c r="M13" t="n">
        <v>170</v>
      </c>
      <c r="N13" t="n">
        <v>72.53</v>
      </c>
      <c r="O13" t="n">
        <v>34038.11</v>
      </c>
      <c r="P13" t="n">
        <v>235.26</v>
      </c>
      <c r="Q13" t="n">
        <v>2117.15</v>
      </c>
      <c r="R13" t="n">
        <v>201.21</v>
      </c>
      <c r="S13" t="n">
        <v>30.45</v>
      </c>
      <c r="T13" t="n">
        <v>84748.53</v>
      </c>
      <c r="U13" t="n">
        <v>0.15</v>
      </c>
      <c r="V13" t="n">
        <v>0.62</v>
      </c>
      <c r="W13" t="n">
        <v>0.36</v>
      </c>
      <c r="X13" t="n">
        <v>5.2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4.6642</v>
      </c>
      <c r="E14" t="n">
        <v>21.44</v>
      </c>
      <c r="F14" t="n">
        <v>12.27</v>
      </c>
      <c r="G14" t="n">
        <v>6.14</v>
      </c>
      <c r="H14" t="n">
        <v>0.08</v>
      </c>
      <c r="I14" t="n">
        <v>120</v>
      </c>
      <c r="J14" t="n">
        <v>274.57</v>
      </c>
      <c r="K14" t="n">
        <v>60.56</v>
      </c>
      <c r="L14" t="n">
        <v>1.25</v>
      </c>
      <c r="M14" t="n">
        <v>118</v>
      </c>
      <c r="N14" t="n">
        <v>72.76000000000001</v>
      </c>
      <c r="O14" t="n">
        <v>34097.72</v>
      </c>
      <c r="P14" t="n">
        <v>205.08</v>
      </c>
      <c r="Q14" t="n">
        <v>2116.95</v>
      </c>
      <c r="R14" t="n">
        <v>146.84</v>
      </c>
      <c r="S14" t="n">
        <v>30.45</v>
      </c>
      <c r="T14" t="n">
        <v>57827.47</v>
      </c>
      <c r="U14" t="n">
        <v>0.21</v>
      </c>
      <c r="V14" t="n">
        <v>0.71</v>
      </c>
      <c r="W14" t="n">
        <v>0.27</v>
      </c>
      <c r="X14" t="n">
        <v>3.55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5.2339</v>
      </c>
      <c r="E15" t="n">
        <v>19.11</v>
      </c>
      <c r="F15" t="n">
        <v>11.4</v>
      </c>
      <c r="G15" t="n">
        <v>7.44</v>
      </c>
      <c r="H15" t="n">
        <v>0.1</v>
      </c>
      <c r="I15" t="n">
        <v>92</v>
      </c>
      <c r="J15" t="n">
        <v>275.05</v>
      </c>
      <c r="K15" t="n">
        <v>60.56</v>
      </c>
      <c r="L15" t="n">
        <v>1.5</v>
      </c>
      <c r="M15" t="n">
        <v>90</v>
      </c>
      <c r="N15" t="n">
        <v>73</v>
      </c>
      <c r="O15" t="n">
        <v>34157.42</v>
      </c>
      <c r="P15" t="n">
        <v>188.46</v>
      </c>
      <c r="Q15" t="n">
        <v>2116.42</v>
      </c>
      <c r="R15" t="n">
        <v>118.25</v>
      </c>
      <c r="S15" t="n">
        <v>30.45</v>
      </c>
      <c r="T15" t="n">
        <v>43670.05</v>
      </c>
      <c r="U15" t="n">
        <v>0.26</v>
      </c>
      <c r="V15" t="n">
        <v>0.76</v>
      </c>
      <c r="W15" t="n">
        <v>0.23</v>
      </c>
      <c r="X15" t="n">
        <v>2.68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5.6777</v>
      </c>
      <c r="E16" t="n">
        <v>17.61</v>
      </c>
      <c r="F16" t="n">
        <v>10.85</v>
      </c>
      <c r="G16" t="n">
        <v>8.800000000000001</v>
      </c>
      <c r="H16" t="n">
        <v>0.11</v>
      </c>
      <c r="I16" t="n">
        <v>74</v>
      </c>
      <c r="J16" t="n">
        <v>275.54</v>
      </c>
      <c r="K16" t="n">
        <v>60.56</v>
      </c>
      <c r="L16" t="n">
        <v>1.75</v>
      </c>
      <c r="M16" t="n">
        <v>72</v>
      </c>
      <c r="N16" t="n">
        <v>73.23</v>
      </c>
      <c r="O16" t="n">
        <v>34217.22</v>
      </c>
      <c r="P16" t="n">
        <v>177.19</v>
      </c>
      <c r="Q16" t="n">
        <v>2116.22</v>
      </c>
      <c r="R16" t="n">
        <v>100.15</v>
      </c>
      <c r="S16" t="n">
        <v>30.45</v>
      </c>
      <c r="T16" t="n">
        <v>34712.2</v>
      </c>
      <c r="U16" t="n">
        <v>0.3</v>
      </c>
      <c r="V16" t="n">
        <v>0.8</v>
      </c>
      <c r="W16" t="n">
        <v>0.19</v>
      </c>
      <c r="X16" t="n">
        <v>2.13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6.0139</v>
      </c>
      <c r="E17" t="n">
        <v>16.63</v>
      </c>
      <c r="F17" t="n">
        <v>10.49</v>
      </c>
      <c r="G17" t="n">
        <v>10.15</v>
      </c>
      <c r="H17" t="n">
        <v>0.13</v>
      </c>
      <c r="I17" t="n">
        <v>62</v>
      </c>
      <c r="J17" t="n">
        <v>276.02</v>
      </c>
      <c r="K17" t="n">
        <v>60.56</v>
      </c>
      <c r="L17" t="n">
        <v>2</v>
      </c>
      <c r="M17" t="n">
        <v>60</v>
      </c>
      <c r="N17" t="n">
        <v>73.47</v>
      </c>
      <c r="O17" t="n">
        <v>34277.1</v>
      </c>
      <c r="P17" t="n">
        <v>169.55</v>
      </c>
      <c r="Q17" t="n">
        <v>2116.33</v>
      </c>
      <c r="R17" t="n">
        <v>88.3</v>
      </c>
      <c r="S17" t="n">
        <v>30.45</v>
      </c>
      <c r="T17" t="n">
        <v>28847.25</v>
      </c>
      <c r="U17" t="n">
        <v>0.34</v>
      </c>
      <c r="V17" t="n">
        <v>0.83</v>
      </c>
      <c r="W17" t="n">
        <v>0.18</v>
      </c>
      <c r="X17" t="n">
        <v>1.77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6.2547</v>
      </c>
      <c r="E18" t="n">
        <v>15.99</v>
      </c>
      <c r="F18" t="n">
        <v>10.27</v>
      </c>
      <c r="G18" t="n">
        <v>11.41</v>
      </c>
      <c r="H18" t="n">
        <v>0.14</v>
      </c>
      <c r="I18" t="n">
        <v>54</v>
      </c>
      <c r="J18" t="n">
        <v>276.51</v>
      </c>
      <c r="K18" t="n">
        <v>60.56</v>
      </c>
      <c r="L18" t="n">
        <v>2.25</v>
      </c>
      <c r="M18" t="n">
        <v>52</v>
      </c>
      <c r="N18" t="n">
        <v>73.70999999999999</v>
      </c>
      <c r="O18" t="n">
        <v>34337.08</v>
      </c>
      <c r="P18" t="n">
        <v>163.93</v>
      </c>
      <c r="Q18" t="n">
        <v>2116.61</v>
      </c>
      <c r="R18" t="n">
        <v>81.12</v>
      </c>
      <c r="S18" t="n">
        <v>30.45</v>
      </c>
      <c r="T18" t="n">
        <v>25295.11</v>
      </c>
      <c r="U18" t="n">
        <v>0.38</v>
      </c>
      <c r="V18" t="n">
        <v>0.84</v>
      </c>
      <c r="W18" t="n">
        <v>0.17</v>
      </c>
      <c r="X18" t="n">
        <v>1.54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6.4953</v>
      </c>
      <c r="E19" t="n">
        <v>15.4</v>
      </c>
      <c r="F19" t="n">
        <v>10.04</v>
      </c>
      <c r="G19" t="n">
        <v>12.82</v>
      </c>
      <c r="H19" t="n">
        <v>0.16</v>
      </c>
      <c r="I19" t="n">
        <v>47</v>
      </c>
      <c r="J19" t="n">
        <v>277</v>
      </c>
      <c r="K19" t="n">
        <v>60.56</v>
      </c>
      <c r="L19" t="n">
        <v>2.5</v>
      </c>
      <c r="M19" t="n">
        <v>45</v>
      </c>
      <c r="N19" t="n">
        <v>73.94</v>
      </c>
      <c r="O19" t="n">
        <v>34397.15</v>
      </c>
      <c r="P19" t="n">
        <v>158.47</v>
      </c>
      <c r="Q19" t="n">
        <v>2116.36</v>
      </c>
      <c r="R19" t="n">
        <v>73.63</v>
      </c>
      <c r="S19" t="n">
        <v>30.45</v>
      </c>
      <c r="T19" t="n">
        <v>21585.01</v>
      </c>
      <c r="U19" t="n">
        <v>0.41</v>
      </c>
      <c r="V19" t="n">
        <v>0.86</v>
      </c>
      <c r="W19" t="n">
        <v>0.16</v>
      </c>
      <c r="X19" t="n">
        <v>1.32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6.7124</v>
      </c>
      <c r="E20" t="n">
        <v>14.9</v>
      </c>
      <c r="F20" t="n">
        <v>9.859999999999999</v>
      </c>
      <c r="G20" t="n">
        <v>14.42</v>
      </c>
      <c r="H20" t="n">
        <v>0.18</v>
      </c>
      <c r="I20" t="n">
        <v>41</v>
      </c>
      <c r="J20" t="n">
        <v>277.48</v>
      </c>
      <c r="K20" t="n">
        <v>60.56</v>
      </c>
      <c r="L20" t="n">
        <v>2.75</v>
      </c>
      <c r="M20" t="n">
        <v>39</v>
      </c>
      <c r="N20" t="n">
        <v>74.18000000000001</v>
      </c>
      <c r="O20" t="n">
        <v>34457.31</v>
      </c>
      <c r="P20" t="n">
        <v>153.28</v>
      </c>
      <c r="Q20" t="n">
        <v>2116.32</v>
      </c>
      <c r="R20" t="n">
        <v>67.45</v>
      </c>
      <c r="S20" t="n">
        <v>30.45</v>
      </c>
      <c r="T20" t="n">
        <v>18527.08</v>
      </c>
      <c r="U20" t="n">
        <v>0.45</v>
      </c>
      <c r="V20" t="n">
        <v>0.88</v>
      </c>
      <c r="W20" t="n">
        <v>0.15</v>
      </c>
      <c r="X20" t="n">
        <v>1.13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6.8594</v>
      </c>
      <c r="E21" t="n">
        <v>14.58</v>
      </c>
      <c r="F21" t="n">
        <v>9.75</v>
      </c>
      <c r="G21" t="n">
        <v>15.8</v>
      </c>
      <c r="H21" t="n">
        <v>0.19</v>
      </c>
      <c r="I21" t="n">
        <v>37</v>
      </c>
      <c r="J21" t="n">
        <v>277.97</v>
      </c>
      <c r="K21" t="n">
        <v>60.56</v>
      </c>
      <c r="L21" t="n">
        <v>3</v>
      </c>
      <c r="M21" t="n">
        <v>35</v>
      </c>
      <c r="N21" t="n">
        <v>74.42</v>
      </c>
      <c r="O21" t="n">
        <v>34517.57</v>
      </c>
      <c r="P21" t="n">
        <v>150.01</v>
      </c>
      <c r="Q21" t="n">
        <v>2116.4</v>
      </c>
      <c r="R21" t="n">
        <v>64.03</v>
      </c>
      <c r="S21" t="n">
        <v>30.45</v>
      </c>
      <c r="T21" t="n">
        <v>16834.82</v>
      </c>
      <c r="U21" t="n">
        <v>0.48</v>
      </c>
      <c r="V21" t="n">
        <v>0.89</v>
      </c>
      <c r="W21" t="n">
        <v>0.14</v>
      </c>
      <c r="X21" t="n">
        <v>1.02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6.9818</v>
      </c>
      <c r="E22" t="n">
        <v>14.32</v>
      </c>
      <c r="F22" t="n">
        <v>9.65</v>
      </c>
      <c r="G22" t="n">
        <v>17.02</v>
      </c>
      <c r="H22" t="n">
        <v>0.21</v>
      </c>
      <c r="I22" t="n">
        <v>34</v>
      </c>
      <c r="J22" t="n">
        <v>278.46</v>
      </c>
      <c r="K22" t="n">
        <v>60.56</v>
      </c>
      <c r="L22" t="n">
        <v>3.25</v>
      </c>
      <c r="M22" t="n">
        <v>32</v>
      </c>
      <c r="N22" t="n">
        <v>74.66</v>
      </c>
      <c r="O22" t="n">
        <v>34577.92</v>
      </c>
      <c r="P22" t="n">
        <v>146.16</v>
      </c>
      <c r="Q22" t="n">
        <v>2116.45</v>
      </c>
      <c r="R22" t="n">
        <v>60.78</v>
      </c>
      <c r="S22" t="n">
        <v>30.45</v>
      </c>
      <c r="T22" t="n">
        <v>15225.65</v>
      </c>
      <c r="U22" t="n">
        <v>0.5</v>
      </c>
      <c r="V22" t="n">
        <v>0.9</v>
      </c>
      <c r="W22" t="n">
        <v>0.13</v>
      </c>
      <c r="X22" t="n">
        <v>0.93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7.1091</v>
      </c>
      <c r="E23" t="n">
        <v>14.07</v>
      </c>
      <c r="F23" t="n">
        <v>9.550000000000001</v>
      </c>
      <c r="G23" t="n">
        <v>18.48</v>
      </c>
      <c r="H23" t="n">
        <v>0.22</v>
      </c>
      <c r="I23" t="n">
        <v>31</v>
      </c>
      <c r="J23" t="n">
        <v>278.95</v>
      </c>
      <c r="K23" t="n">
        <v>60.56</v>
      </c>
      <c r="L23" t="n">
        <v>3.5</v>
      </c>
      <c r="M23" t="n">
        <v>29</v>
      </c>
      <c r="N23" t="n">
        <v>74.90000000000001</v>
      </c>
      <c r="O23" t="n">
        <v>34638.36</v>
      </c>
      <c r="P23" t="n">
        <v>142.69</v>
      </c>
      <c r="Q23" t="n">
        <v>2116.13</v>
      </c>
      <c r="R23" t="n">
        <v>57.43</v>
      </c>
      <c r="S23" t="n">
        <v>30.45</v>
      </c>
      <c r="T23" t="n">
        <v>13562.69</v>
      </c>
      <c r="U23" t="n">
        <v>0.53</v>
      </c>
      <c r="V23" t="n">
        <v>0.91</v>
      </c>
      <c r="W23" t="n">
        <v>0.13</v>
      </c>
      <c r="X23" t="n">
        <v>0.83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7.2929</v>
      </c>
      <c r="E24" t="n">
        <v>13.71</v>
      </c>
      <c r="F24" t="n">
        <v>9.35</v>
      </c>
      <c r="G24" t="n">
        <v>20.03</v>
      </c>
      <c r="H24" t="n">
        <v>0.24</v>
      </c>
      <c r="I24" t="n">
        <v>28</v>
      </c>
      <c r="J24" t="n">
        <v>279.44</v>
      </c>
      <c r="K24" t="n">
        <v>60.56</v>
      </c>
      <c r="L24" t="n">
        <v>3.75</v>
      </c>
      <c r="M24" t="n">
        <v>26</v>
      </c>
      <c r="N24" t="n">
        <v>75.14</v>
      </c>
      <c r="O24" t="n">
        <v>34698.9</v>
      </c>
      <c r="P24" t="n">
        <v>137.02</v>
      </c>
      <c r="Q24" t="n">
        <v>2116.17</v>
      </c>
      <c r="R24" t="n">
        <v>50.7</v>
      </c>
      <c r="S24" t="n">
        <v>30.45</v>
      </c>
      <c r="T24" t="n">
        <v>10214.55</v>
      </c>
      <c r="U24" t="n">
        <v>0.6</v>
      </c>
      <c r="V24" t="n">
        <v>0.93</v>
      </c>
      <c r="W24" t="n">
        <v>0.12</v>
      </c>
      <c r="X24" t="n">
        <v>0.63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7.2579</v>
      </c>
      <c r="E25" t="n">
        <v>13.78</v>
      </c>
      <c r="F25" t="n">
        <v>9.52</v>
      </c>
      <c r="G25" t="n">
        <v>21.97</v>
      </c>
      <c r="H25" t="n">
        <v>0.25</v>
      </c>
      <c r="I25" t="n">
        <v>26</v>
      </c>
      <c r="J25" t="n">
        <v>279.94</v>
      </c>
      <c r="K25" t="n">
        <v>60.56</v>
      </c>
      <c r="L25" t="n">
        <v>4</v>
      </c>
      <c r="M25" t="n">
        <v>24</v>
      </c>
      <c r="N25" t="n">
        <v>75.38</v>
      </c>
      <c r="O25" t="n">
        <v>34759.54</v>
      </c>
      <c r="P25" t="n">
        <v>138.1</v>
      </c>
      <c r="Q25" t="n">
        <v>2116.17</v>
      </c>
      <c r="R25" t="n">
        <v>57.48</v>
      </c>
      <c r="S25" t="n">
        <v>30.45</v>
      </c>
      <c r="T25" t="n">
        <v>13616.19</v>
      </c>
      <c r="U25" t="n">
        <v>0.53</v>
      </c>
      <c r="V25" t="n">
        <v>0.91</v>
      </c>
      <c r="W25" t="n">
        <v>0.11</v>
      </c>
      <c r="X25" t="n">
        <v>0.8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7.3722</v>
      </c>
      <c r="E26" t="n">
        <v>13.56</v>
      </c>
      <c r="F26" t="n">
        <v>9.41</v>
      </c>
      <c r="G26" t="n">
        <v>23.52</v>
      </c>
      <c r="H26" t="n">
        <v>0.27</v>
      </c>
      <c r="I26" t="n">
        <v>24</v>
      </c>
      <c r="J26" t="n">
        <v>280.43</v>
      </c>
      <c r="K26" t="n">
        <v>60.56</v>
      </c>
      <c r="L26" t="n">
        <v>4.25</v>
      </c>
      <c r="M26" t="n">
        <v>22</v>
      </c>
      <c r="N26" t="n">
        <v>75.62</v>
      </c>
      <c r="O26" t="n">
        <v>34820.27</v>
      </c>
      <c r="P26" t="n">
        <v>134.44</v>
      </c>
      <c r="Q26" t="n">
        <v>2116.2</v>
      </c>
      <c r="R26" t="n">
        <v>53.24</v>
      </c>
      <c r="S26" t="n">
        <v>30.45</v>
      </c>
      <c r="T26" t="n">
        <v>11506.05</v>
      </c>
      <c r="U26" t="n">
        <v>0.57</v>
      </c>
      <c r="V26" t="n">
        <v>0.92</v>
      </c>
      <c r="W26" t="n">
        <v>0.12</v>
      </c>
      <c r="X26" t="n">
        <v>0.6899999999999999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7.4715</v>
      </c>
      <c r="E27" t="n">
        <v>13.38</v>
      </c>
      <c r="F27" t="n">
        <v>9.33</v>
      </c>
      <c r="G27" t="n">
        <v>25.46</v>
      </c>
      <c r="H27" t="n">
        <v>0.29</v>
      </c>
      <c r="I27" t="n">
        <v>22</v>
      </c>
      <c r="J27" t="n">
        <v>280.92</v>
      </c>
      <c r="K27" t="n">
        <v>60.56</v>
      </c>
      <c r="L27" t="n">
        <v>4.5</v>
      </c>
      <c r="M27" t="n">
        <v>20</v>
      </c>
      <c r="N27" t="n">
        <v>75.87</v>
      </c>
      <c r="O27" t="n">
        <v>34881.09</v>
      </c>
      <c r="P27" t="n">
        <v>131.06</v>
      </c>
      <c r="Q27" t="n">
        <v>2116.15</v>
      </c>
      <c r="R27" t="n">
        <v>50.67</v>
      </c>
      <c r="S27" t="n">
        <v>30.45</v>
      </c>
      <c r="T27" t="n">
        <v>10228.06</v>
      </c>
      <c r="U27" t="n">
        <v>0.6</v>
      </c>
      <c r="V27" t="n">
        <v>0.93</v>
      </c>
      <c r="W27" t="n">
        <v>0.12</v>
      </c>
      <c r="X27" t="n">
        <v>0.61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7.5177</v>
      </c>
      <c r="E28" t="n">
        <v>13.3</v>
      </c>
      <c r="F28" t="n">
        <v>9.300000000000001</v>
      </c>
      <c r="G28" t="n">
        <v>26.58</v>
      </c>
      <c r="H28" t="n">
        <v>0.3</v>
      </c>
      <c r="I28" t="n">
        <v>21</v>
      </c>
      <c r="J28" t="n">
        <v>281.41</v>
      </c>
      <c r="K28" t="n">
        <v>60.56</v>
      </c>
      <c r="L28" t="n">
        <v>4.75</v>
      </c>
      <c r="M28" t="n">
        <v>19</v>
      </c>
      <c r="N28" t="n">
        <v>76.11</v>
      </c>
      <c r="O28" t="n">
        <v>34942.02</v>
      </c>
      <c r="P28" t="n">
        <v>128.19</v>
      </c>
      <c r="Q28" t="n">
        <v>2116.22</v>
      </c>
      <c r="R28" t="n">
        <v>49.65</v>
      </c>
      <c r="S28" t="n">
        <v>30.45</v>
      </c>
      <c r="T28" t="n">
        <v>9723.58</v>
      </c>
      <c r="U28" t="n">
        <v>0.61</v>
      </c>
      <c r="V28" t="n">
        <v>0.93</v>
      </c>
      <c r="W28" t="n">
        <v>0.12</v>
      </c>
      <c r="X28" t="n">
        <v>0.58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7.6168</v>
      </c>
      <c r="E29" t="n">
        <v>13.13</v>
      </c>
      <c r="F29" t="n">
        <v>9.24</v>
      </c>
      <c r="G29" t="n">
        <v>29.16</v>
      </c>
      <c r="H29" t="n">
        <v>0.32</v>
      </c>
      <c r="I29" t="n">
        <v>19</v>
      </c>
      <c r="J29" t="n">
        <v>281.91</v>
      </c>
      <c r="K29" t="n">
        <v>60.56</v>
      </c>
      <c r="L29" t="n">
        <v>5</v>
      </c>
      <c r="M29" t="n">
        <v>17</v>
      </c>
      <c r="N29" t="n">
        <v>76.34999999999999</v>
      </c>
      <c r="O29" t="n">
        <v>35003.04</v>
      </c>
      <c r="P29" t="n">
        <v>125.01</v>
      </c>
      <c r="Q29" t="n">
        <v>2116.12</v>
      </c>
      <c r="R29" t="n">
        <v>47.43</v>
      </c>
      <c r="S29" t="n">
        <v>30.45</v>
      </c>
      <c r="T29" t="n">
        <v>8624.23</v>
      </c>
      <c r="U29" t="n">
        <v>0.64</v>
      </c>
      <c r="V29" t="n">
        <v>0.9399999999999999</v>
      </c>
      <c r="W29" t="n">
        <v>0.11</v>
      </c>
      <c r="X29" t="n">
        <v>0.52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7.6721</v>
      </c>
      <c r="E30" t="n">
        <v>13.03</v>
      </c>
      <c r="F30" t="n">
        <v>9.19</v>
      </c>
      <c r="G30" t="n">
        <v>30.64</v>
      </c>
      <c r="H30" t="n">
        <v>0.33</v>
      </c>
      <c r="I30" t="n">
        <v>18</v>
      </c>
      <c r="J30" t="n">
        <v>282.4</v>
      </c>
      <c r="K30" t="n">
        <v>60.56</v>
      </c>
      <c r="L30" t="n">
        <v>5.25</v>
      </c>
      <c r="M30" t="n">
        <v>16</v>
      </c>
      <c r="N30" t="n">
        <v>76.59999999999999</v>
      </c>
      <c r="O30" t="n">
        <v>35064.15</v>
      </c>
      <c r="P30" t="n">
        <v>121.92</v>
      </c>
      <c r="Q30" t="n">
        <v>2116.14</v>
      </c>
      <c r="R30" t="n">
        <v>46.03</v>
      </c>
      <c r="S30" t="n">
        <v>30.45</v>
      </c>
      <c r="T30" t="n">
        <v>7931.17</v>
      </c>
      <c r="U30" t="n">
        <v>0.66</v>
      </c>
      <c r="V30" t="n">
        <v>0.9399999999999999</v>
      </c>
      <c r="W30" t="n">
        <v>0.11</v>
      </c>
      <c r="X30" t="n">
        <v>0.47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7.7106</v>
      </c>
      <c r="E31" t="n">
        <v>12.97</v>
      </c>
      <c r="F31" t="n">
        <v>9.18</v>
      </c>
      <c r="G31" t="n">
        <v>32.4</v>
      </c>
      <c r="H31" t="n">
        <v>0.35</v>
      </c>
      <c r="I31" t="n">
        <v>17</v>
      </c>
      <c r="J31" t="n">
        <v>282.9</v>
      </c>
      <c r="K31" t="n">
        <v>60.56</v>
      </c>
      <c r="L31" t="n">
        <v>5.5</v>
      </c>
      <c r="M31" t="n">
        <v>8</v>
      </c>
      <c r="N31" t="n">
        <v>76.84999999999999</v>
      </c>
      <c r="O31" t="n">
        <v>35125.37</v>
      </c>
      <c r="P31" t="n">
        <v>119.19</v>
      </c>
      <c r="Q31" t="n">
        <v>2116.14</v>
      </c>
      <c r="R31" t="n">
        <v>45.33</v>
      </c>
      <c r="S31" t="n">
        <v>30.45</v>
      </c>
      <c r="T31" t="n">
        <v>7586.09</v>
      </c>
      <c r="U31" t="n">
        <v>0.67</v>
      </c>
      <c r="V31" t="n">
        <v>0.9399999999999999</v>
      </c>
      <c r="W31" t="n">
        <v>0.12</v>
      </c>
      <c r="X31" t="n">
        <v>0.46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7.7023</v>
      </c>
      <c r="E32" t="n">
        <v>12.98</v>
      </c>
      <c r="F32" t="n">
        <v>9.19</v>
      </c>
      <c r="G32" t="n">
        <v>32.45</v>
      </c>
      <c r="H32" t="n">
        <v>0.36</v>
      </c>
      <c r="I32" t="n">
        <v>17</v>
      </c>
      <c r="J32" t="n">
        <v>283.4</v>
      </c>
      <c r="K32" t="n">
        <v>60.56</v>
      </c>
      <c r="L32" t="n">
        <v>5.75</v>
      </c>
      <c r="M32" t="n">
        <v>4</v>
      </c>
      <c r="N32" t="n">
        <v>77.09</v>
      </c>
      <c r="O32" t="n">
        <v>35186.68</v>
      </c>
      <c r="P32" t="n">
        <v>118.33</v>
      </c>
      <c r="Q32" t="n">
        <v>2116.18</v>
      </c>
      <c r="R32" t="n">
        <v>45.58</v>
      </c>
      <c r="S32" t="n">
        <v>30.45</v>
      </c>
      <c r="T32" t="n">
        <v>7708.23</v>
      </c>
      <c r="U32" t="n">
        <v>0.67</v>
      </c>
      <c r="V32" t="n">
        <v>0.9399999999999999</v>
      </c>
      <c r="W32" t="n">
        <v>0.12</v>
      </c>
      <c r="X32" t="n">
        <v>0.47</v>
      </c>
      <c r="Y32" t="n">
        <v>1</v>
      </c>
      <c r="Z32" t="n">
        <v>10</v>
      </c>
    </row>
    <row r="33">
      <c r="A33" t="n">
        <v>20</v>
      </c>
      <c r="B33" t="n">
        <v>140</v>
      </c>
      <c r="C33" t="inlineStr">
        <is>
          <t xml:space="preserve">CONCLUIDO	</t>
        </is>
      </c>
      <c r="D33" t="n">
        <v>7.7017</v>
      </c>
      <c r="E33" t="n">
        <v>12.98</v>
      </c>
      <c r="F33" t="n">
        <v>9.199999999999999</v>
      </c>
      <c r="G33" t="n">
        <v>32.45</v>
      </c>
      <c r="H33" t="n">
        <v>0.38</v>
      </c>
      <c r="I33" t="n">
        <v>17</v>
      </c>
      <c r="J33" t="n">
        <v>283.9</v>
      </c>
      <c r="K33" t="n">
        <v>60.56</v>
      </c>
      <c r="L33" t="n">
        <v>6</v>
      </c>
      <c r="M33" t="n">
        <v>0</v>
      </c>
      <c r="N33" t="n">
        <v>77.34</v>
      </c>
      <c r="O33" t="n">
        <v>35248.1</v>
      </c>
      <c r="P33" t="n">
        <v>118.39</v>
      </c>
      <c r="Q33" t="n">
        <v>2116.16</v>
      </c>
      <c r="R33" t="n">
        <v>45.36</v>
      </c>
      <c r="S33" t="n">
        <v>30.45</v>
      </c>
      <c r="T33" t="n">
        <v>7598.24</v>
      </c>
      <c r="U33" t="n">
        <v>0.67</v>
      </c>
      <c r="V33" t="n">
        <v>0.9399999999999999</v>
      </c>
      <c r="W33" t="n">
        <v>0.13</v>
      </c>
      <c r="X33" t="n">
        <v>0.47</v>
      </c>
      <c r="Y33" t="n">
        <v>1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7.5454</v>
      </c>
      <c r="E34" t="n">
        <v>13.25</v>
      </c>
      <c r="F34" t="n">
        <v>10.29</v>
      </c>
      <c r="G34" t="n">
        <v>11.44</v>
      </c>
      <c r="H34" t="n">
        <v>0.2</v>
      </c>
      <c r="I34" t="n">
        <v>54</v>
      </c>
      <c r="J34" t="n">
        <v>89.87</v>
      </c>
      <c r="K34" t="n">
        <v>37.55</v>
      </c>
      <c r="L34" t="n">
        <v>1</v>
      </c>
      <c r="M34" t="n">
        <v>3</v>
      </c>
      <c r="N34" t="n">
        <v>11.32</v>
      </c>
      <c r="O34" t="n">
        <v>11317.98</v>
      </c>
      <c r="P34" t="n">
        <v>66.77</v>
      </c>
      <c r="Q34" t="n">
        <v>2116.5</v>
      </c>
      <c r="R34" t="n">
        <v>79.67</v>
      </c>
      <c r="S34" t="n">
        <v>30.45</v>
      </c>
      <c r="T34" t="n">
        <v>24570.73</v>
      </c>
      <c r="U34" t="n">
        <v>0.38</v>
      </c>
      <c r="V34" t="n">
        <v>0.84</v>
      </c>
      <c r="W34" t="n">
        <v>0.23</v>
      </c>
      <c r="X34" t="n">
        <v>1.57</v>
      </c>
      <c r="Y34" t="n">
        <v>1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7.5435</v>
      </c>
      <c r="E35" t="n">
        <v>13.26</v>
      </c>
      <c r="F35" t="n">
        <v>10.3</v>
      </c>
      <c r="G35" t="n">
        <v>11.44</v>
      </c>
      <c r="H35" t="n">
        <v>0.24</v>
      </c>
      <c r="I35" t="n">
        <v>54</v>
      </c>
      <c r="J35" t="n">
        <v>90.18000000000001</v>
      </c>
      <c r="K35" t="n">
        <v>37.55</v>
      </c>
      <c r="L35" t="n">
        <v>1.25</v>
      </c>
      <c r="M35" t="n">
        <v>0</v>
      </c>
      <c r="N35" t="n">
        <v>11.37</v>
      </c>
      <c r="O35" t="n">
        <v>11355.7</v>
      </c>
      <c r="P35" t="n">
        <v>67.01000000000001</v>
      </c>
      <c r="Q35" t="n">
        <v>2116.6</v>
      </c>
      <c r="R35" t="n">
        <v>79.65000000000001</v>
      </c>
      <c r="S35" t="n">
        <v>30.45</v>
      </c>
      <c r="T35" t="n">
        <v>24562.43</v>
      </c>
      <c r="U35" t="n">
        <v>0.38</v>
      </c>
      <c r="V35" t="n">
        <v>0.84</v>
      </c>
      <c r="W35" t="n">
        <v>0.24</v>
      </c>
      <c r="X35" t="n">
        <v>1.57</v>
      </c>
      <c r="Y35" t="n">
        <v>1</v>
      </c>
      <c r="Z35" t="n">
        <v>10</v>
      </c>
    </row>
    <row r="36">
      <c r="A36" t="n">
        <v>0</v>
      </c>
      <c r="B36" t="n">
        <v>125</v>
      </c>
      <c r="C36" t="inlineStr">
        <is>
          <t xml:space="preserve">CONCLUIDO	</t>
        </is>
      </c>
      <c r="D36" t="n">
        <v>4.3368</v>
      </c>
      <c r="E36" t="n">
        <v>23.06</v>
      </c>
      <c r="F36" t="n">
        <v>13.22</v>
      </c>
      <c r="G36" t="n">
        <v>5.29</v>
      </c>
      <c r="H36" t="n">
        <v>0.07000000000000001</v>
      </c>
      <c r="I36" t="n">
        <v>150</v>
      </c>
      <c r="J36" t="n">
        <v>242.64</v>
      </c>
      <c r="K36" t="n">
        <v>58.47</v>
      </c>
      <c r="L36" t="n">
        <v>1</v>
      </c>
      <c r="M36" t="n">
        <v>148</v>
      </c>
      <c r="N36" t="n">
        <v>58.17</v>
      </c>
      <c r="O36" t="n">
        <v>30160.1</v>
      </c>
      <c r="P36" t="n">
        <v>205.4</v>
      </c>
      <c r="Q36" t="n">
        <v>2117.2</v>
      </c>
      <c r="R36" t="n">
        <v>177.87</v>
      </c>
      <c r="S36" t="n">
        <v>30.45</v>
      </c>
      <c r="T36" t="n">
        <v>73190.33</v>
      </c>
      <c r="U36" t="n">
        <v>0.17</v>
      </c>
      <c r="V36" t="n">
        <v>0.66</v>
      </c>
      <c r="W36" t="n">
        <v>0.32</v>
      </c>
      <c r="X36" t="n">
        <v>4.49</v>
      </c>
      <c r="Y36" t="n">
        <v>1</v>
      </c>
      <c r="Z36" t="n">
        <v>10</v>
      </c>
    </row>
    <row r="37">
      <c r="A37" t="n">
        <v>1</v>
      </c>
      <c r="B37" t="n">
        <v>125</v>
      </c>
      <c r="C37" t="inlineStr">
        <is>
          <t xml:space="preserve">CONCLUIDO	</t>
        </is>
      </c>
      <c r="D37" t="n">
        <v>5.1023</v>
      </c>
      <c r="E37" t="n">
        <v>19.6</v>
      </c>
      <c r="F37" t="n">
        <v>11.84</v>
      </c>
      <c r="G37" t="n">
        <v>6.7</v>
      </c>
      <c r="H37" t="n">
        <v>0.09</v>
      </c>
      <c r="I37" t="n">
        <v>106</v>
      </c>
      <c r="J37" t="n">
        <v>243.08</v>
      </c>
      <c r="K37" t="n">
        <v>58.47</v>
      </c>
      <c r="L37" t="n">
        <v>1.25</v>
      </c>
      <c r="M37" t="n">
        <v>104</v>
      </c>
      <c r="N37" t="n">
        <v>58.36</v>
      </c>
      <c r="O37" t="n">
        <v>30214.33</v>
      </c>
      <c r="P37" t="n">
        <v>181.45</v>
      </c>
      <c r="Q37" t="n">
        <v>2116.7</v>
      </c>
      <c r="R37" t="n">
        <v>132.25</v>
      </c>
      <c r="S37" t="n">
        <v>30.45</v>
      </c>
      <c r="T37" t="n">
        <v>50598.5</v>
      </c>
      <c r="U37" t="n">
        <v>0.23</v>
      </c>
      <c r="V37" t="n">
        <v>0.73</v>
      </c>
      <c r="W37" t="n">
        <v>0.25</v>
      </c>
      <c r="X37" t="n">
        <v>3.11</v>
      </c>
      <c r="Y37" t="n">
        <v>1</v>
      </c>
      <c r="Z37" t="n">
        <v>10</v>
      </c>
    </row>
    <row r="38">
      <c r="A38" t="n">
        <v>2</v>
      </c>
      <c r="B38" t="n">
        <v>125</v>
      </c>
      <c r="C38" t="inlineStr">
        <is>
          <t xml:space="preserve">CONCLUIDO	</t>
        </is>
      </c>
      <c r="D38" t="n">
        <v>5.6443</v>
      </c>
      <c r="E38" t="n">
        <v>17.72</v>
      </c>
      <c r="F38" t="n">
        <v>11.09</v>
      </c>
      <c r="G38" t="n">
        <v>8.109999999999999</v>
      </c>
      <c r="H38" t="n">
        <v>0.11</v>
      </c>
      <c r="I38" t="n">
        <v>82</v>
      </c>
      <c r="J38" t="n">
        <v>243.52</v>
      </c>
      <c r="K38" t="n">
        <v>58.47</v>
      </c>
      <c r="L38" t="n">
        <v>1.5</v>
      </c>
      <c r="M38" t="n">
        <v>80</v>
      </c>
      <c r="N38" t="n">
        <v>58.55</v>
      </c>
      <c r="O38" t="n">
        <v>30268.64</v>
      </c>
      <c r="P38" t="n">
        <v>167.54</v>
      </c>
      <c r="Q38" t="n">
        <v>2116.83</v>
      </c>
      <c r="R38" t="n">
        <v>108.06</v>
      </c>
      <c r="S38" t="n">
        <v>30.45</v>
      </c>
      <c r="T38" t="n">
        <v>38622.51</v>
      </c>
      <c r="U38" t="n">
        <v>0.28</v>
      </c>
      <c r="V38" t="n">
        <v>0.78</v>
      </c>
      <c r="W38" t="n">
        <v>0.2</v>
      </c>
      <c r="X38" t="n">
        <v>2.36</v>
      </c>
      <c r="Y38" t="n">
        <v>1</v>
      </c>
      <c r="Z38" t="n">
        <v>10</v>
      </c>
    </row>
    <row r="39">
      <c r="A39" t="n">
        <v>3</v>
      </c>
      <c r="B39" t="n">
        <v>125</v>
      </c>
      <c r="C39" t="inlineStr">
        <is>
          <t xml:space="preserve">CONCLUIDO	</t>
        </is>
      </c>
      <c r="D39" t="n">
        <v>6.0665</v>
      </c>
      <c r="E39" t="n">
        <v>16.48</v>
      </c>
      <c r="F39" t="n">
        <v>10.61</v>
      </c>
      <c r="G39" t="n">
        <v>9.65</v>
      </c>
      <c r="H39" t="n">
        <v>0.13</v>
      </c>
      <c r="I39" t="n">
        <v>66</v>
      </c>
      <c r="J39" t="n">
        <v>243.96</v>
      </c>
      <c r="K39" t="n">
        <v>58.47</v>
      </c>
      <c r="L39" t="n">
        <v>1.75</v>
      </c>
      <c r="M39" t="n">
        <v>64</v>
      </c>
      <c r="N39" t="n">
        <v>58.74</v>
      </c>
      <c r="O39" t="n">
        <v>30323.01</v>
      </c>
      <c r="P39" t="n">
        <v>158</v>
      </c>
      <c r="Q39" t="n">
        <v>2116.58</v>
      </c>
      <c r="R39" t="n">
        <v>92.20999999999999</v>
      </c>
      <c r="S39" t="n">
        <v>30.45</v>
      </c>
      <c r="T39" t="n">
        <v>30780.99</v>
      </c>
      <c r="U39" t="n">
        <v>0.33</v>
      </c>
      <c r="V39" t="n">
        <v>0.82</v>
      </c>
      <c r="W39" t="n">
        <v>0.19</v>
      </c>
      <c r="X39" t="n">
        <v>1.89</v>
      </c>
      <c r="Y39" t="n">
        <v>1</v>
      </c>
      <c r="Z39" t="n">
        <v>10</v>
      </c>
    </row>
    <row r="40">
      <c r="A40" t="n">
        <v>4</v>
      </c>
      <c r="B40" t="n">
        <v>125</v>
      </c>
      <c r="C40" t="inlineStr">
        <is>
          <t xml:space="preserve">CONCLUIDO	</t>
        </is>
      </c>
      <c r="D40" t="n">
        <v>6.3646</v>
      </c>
      <c r="E40" t="n">
        <v>15.71</v>
      </c>
      <c r="F40" t="n">
        <v>10.31</v>
      </c>
      <c r="G40" t="n">
        <v>11.05</v>
      </c>
      <c r="H40" t="n">
        <v>0.15</v>
      </c>
      <c r="I40" t="n">
        <v>56</v>
      </c>
      <c r="J40" t="n">
        <v>244.41</v>
      </c>
      <c r="K40" t="n">
        <v>58.47</v>
      </c>
      <c r="L40" t="n">
        <v>2</v>
      </c>
      <c r="M40" t="n">
        <v>54</v>
      </c>
      <c r="N40" t="n">
        <v>58.93</v>
      </c>
      <c r="O40" t="n">
        <v>30377.45</v>
      </c>
      <c r="P40" t="n">
        <v>151.37</v>
      </c>
      <c r="Q40" t="n">
        <v>2116.39</v>
      </c>
      <c r="R40" t="n">
        <v>82.47</v>
      </c>
      <c r="S40" t="n">
        <v>30.45</v>
      </c>
      <c r="T40" t="n">
        <v>25958.39</v>
      </c>
      <c r="U40" t="n">
        <v>0.37</v>
      </c>
      <c r="V40" t="n">
        <v>0.84</v>
      </c>
      <c r="W40" t="n">
        <v>0.17</v>
      </c>
      <c r="X40" t="n">
        <v>1.59</v>
      </c>
      <c r="Y40" t="n">
        <v>1</v>
      </c>
      <c r="Z40" t="n">
        <v>10</v>
      </c>
    </row>
    <row r="41">
      <c r="A41" t="n">
        <v>5</v>
      </c>
      <c r="B41" t="n">
        <v>125</v>
      </c>
      <c r="C41" t="inlineStr">
        <is>
          <t xml:space="preserve">CONCLUIDO	</t>
        </is>
      </c>
      <c r="D41" t="n">
        <v>6.6276</v>
      </c>
      <c r="E41" t="n">
        <v>15.09</v>
      </c>
      <c r="F41" t="n">
        <v>10.06</v>
      </c>
      <c r="G41" t="n">
        <v>12.58</v>
      </c>
      <c r="H41" t="n">
        <v>0.16</v>
      </c>
      <c r="I41" t="n">
        <v>48</v>
      </c>
      <c r="J41" t="n">
        <v>244.85</v>
      </c>
      <c r="K41" t="n">
        <v>58.47</v>
      </c>
      <c r="L41" t="n">
        <v>2.25</v>
      </c>
      <c r="M41" t="n">
        <v>46</v>
      </c>
      <c r="N41" t="n">
        <v>59.12</v>
      </c>
      <c r="O41" t="n">
        <v>30431.96</v>
      </c>
      <c r="P41" t="n">
        <v>145.37</v>
      </c>
      <c r="Q41" t="n">
        <v>2116.37</v>
      </c>
      <c r="R41" t="n">
        <v>74.45</v>
      </c>
      <c r="S41" t="n">
        <v>30.45</v>
      </c>
      <c r="T41" t="n">
        <v>21992.36</v>
      </c>
      <c r="U41" t="n">
        <v>0.41</v>
      </c>
      <c r="V41" t="n">
        <v>0.86</v>
      </c>
      <c r="W41" t="n">
        <v>0.16</v>
      </c>
      <c r="X41" t="n">
        <v>1.34</v>
      </c>
      <c r="Y41" t="n">
        <v>1</v>
      </c>
      <c r="Z41" t="n">
        <v>10</v>
      </c>
    </row>
    <row r="42">
      <c r="A42" t="n">
        <v>6</v>
      </c>
      <c r="B42" t="n">
        <v>125</v>
      </c>
      <c r="C42" t="inlineStr">
        <is>
          <t xml:space="preserve">CONCLUIDO	</t>
        </is>
      </c>
      <c r="D42" t="n">
        <v>6.8371</v>
      </c>
      <c r="E42" t="n">
        <v>14.63</v>
      </c>
      <c r="F42" t="n">
        <v>9.890000000000001</v>
      </c>
      <c r="G42" t="n">
        <v>14.12</v>
      </c>
      <c r="H42" t="n">
        <v>0.18</v>
      </c>
      <c r="I42" t="n">
        <v>42</v>
      </c>
      <c r="J42" t="n">
        <v>245.29</v>
      </c>
      <c r="K42" t="n">
        <v>58.47</v>
      </c>
      <c r="L42" t="n">
        <v>2.5</v>
      </c>
      <c r="M42" t="n">
        <v>40</v>
      </c>
      <c r="N42" t="n">
        <v>59.32</v>
      </c>
      <c r="O42" t="n">
        <v>30486.54</v>
      </c>
      <c r="P42" t="n">
        <v>140.54</v>
      </c>
      <c r="Q42" t="n">
        <v>2116.27</v>
      </c>
      <c r="R42" t="n">
        <v>68.52</v>
      </c>
      <c r="S42" t="n">
        <v>30.45</v>
      </c>
      <c r="T42" t="n">
        <v>19057.2</v>
      </c>
      <c r="U42" t="n">
        <v>0.44</v>
      </c>
      <c r="V42" t="n">
        <v>0.88</v>
      </c>
      <c r="W42" t="n">
        <v>0.15</v>
      </c>
      <c r="X42" t="n">
        <v>1.16</v>
      </c>
      <c r="Y42" t="n">
        <v>1</v>
      </c>
      <c r="Z42" t="n">
        <v>10</v>
      </c>
    </row>
    <row r="43">
      <c r="A43" t="n">
        <v>7</v>
      </c>
      <c r="B43" t="n">
        <v>125</v>
      </c>
      <c r="C43" t="inlineStr">
        <is>
          <t xml:space="preserve">CONCLUIDO	</t>
        </is>
      </c>
      <c r="D43" t="n">
        <v>7.0215</v>
      </c>
      <c r="E43" t="n">
        <v>14.24</v>
      </c>
      <c r="F43" t="n">
        <v>9.74</v>
      </c>
      <c r="G43" t="n">
        <v>15.79</v>
      </c>
      <c r="H43" t="n">
        <v>0.2</v>
      </c>
      <c r="I43" t="n">
        <v>37</v>
      </c>
      <c r="J43" t="n">
        <v>245.73</v>
      </c>
      <c r="K43" t="n">
        <v>58.47</v>
      </c>
      <c r="L43" t="n">
        <v>2.75</v>
      </c>
      <c r="M43" t="n">
        <v>35</v>
      </c>
      <c r="N43" t="n">
        <v>59.51</v>
      </c>
      <c r="O43" t="n">
        <v>30541.19</v>
      </c>
      <c r="P43" t="n">
        <v>136.26</v>
      </c>
      <c r="Q43" t="n">
        <v>2116.33</v>
      </c>
      <c r="R43" t="n">
        <v>63.75</v>
      </c>
      <c r="S43" t="n">
        <v>30.45</v>
      </c>
      <c r="T43" t="n">
        <v>16693.88</v>
      </c>
      <c r="U43" t="n">
        <v>0.48</v>
      </c>
      <c r="V43" t="n">
        <v>0.89</v>
      </c>
      <c r="W43" t="n">
        <v>0.14</v>
      </c>
      <c r="X43" t="n">
        <v>1.02</v>
      </c>
      <c r="Y43" t="n">
        <v>1</v>
      </c>
      <c r="Z43" t="n">
        <v>10</v>
      </c>
    </row>
    <row r="44">
      <c r="A44" t="n">
        <v>8</v>
      </c>
      <c r="B44" t="n">
        <v>125</v>
      </c>
      <c r="C44" t="inlineStr">
        <is>
          <t xml:space="preserve">CONCLUIDO	</t>
        </is>
      </c>
      <c r="D44" t="n">
        <v>7.1777</v>
      </c>
      <c r="E44" t="n">
        <v>13.93</v>
      </c>
      <c r="F44" t="n">
        <v>9.619999999999999</v>
      </c>
      <c r="G44" t="n">
        <v>17.48</v>
      </c>
      <c r="H44" t="n">
        <v>0.22</v>
      </c>
      <c r="I44" t="n">
        <v>33</v>
      </c>
      <c r="J44" t="n">
        <v>246.18</v>
      </c>
      <c r="K44" t="n">
        <v>58.47</v>
      </c>
      <c r="L44" t="n">
        <v>3</v>
      </c>
      <c r="M44" t="n">
        <v>31</v>
      </c>
      <c r="N44" t="n">
        <v>59.7</v>
      </c>
      <c r="O44" t="n">
        <v>30595.91</v>
      </c>
      <c r="P44" t="n">
        <v>132</v>
      </c>
      <c r="Q44" t="n">
        <v>2116.35</v>
      </c>
      <c r="R44" t="n">
        <v>59.78</v>
      </c>
      <c r="S44" t="n">
        <v>30.45</v>
      </c>
      <c r="T44" t="n">
        <v>14728.29</v>
      </c>
      <c r="U44" t="n">
        <v>0.51</v>
      </c>
      <c r="V44" t="n">
        <v>0.9</v>
      </c>
      <c r="W44" t="n">
        <v>0.13</v>
      </c>
      <c r="X44" t="n">
        <v>0.9</v>
      </c>
      <c r="Y44" t="n">
        <v>1</v>
      </c>
      <c r="Z44" t="n">
        <v>10</v>
      </c>
    </row>
    <row r="45">
      <c r="A45" t="n">
        <v>9</v>
      </c>
      <c r="B45" t="n">
        <v>125</v>
      </c>
      <c r="C45" t="inlineStr">
        <is>
          <t xml:space="preserve">CONCLUIDO	</t>
        </is>
      </c>
      <c r="D45" t="n">
        <v>7.3642</v>
      </c>
      <c r="E45" t="n">
        <v>13.58</v>
      </c>
      <c r="F45" t="n">
        <v>9.449999999999999</v>
      </c>
      <c r="G45" t="n">
        <v>19.56</v>
      </c>
      <c r="H45" t="n">
        <v>0.23</v>
      </c>
      <c r="I45" t="n">
        <v>29</v>
      </c>
      <c r="J45" t="n">
        <v>246.62</v>
      </c>
      <c r="K45" t="n">
        <v>58.47</v>
      </c>
      <c r="L45" t="n">
        <v>3.25</v>
      </c>
      <c r="M45" t="n">
        <v>27</v>
      </c>
      <c r="N45" t="n">
        <v>59.9</v>
      </c>
      <c r="O45" t="n">
        <v>30650.7</v>
      </c>
      <c r="P45" t="n">
        <v>126.95</v>
      </c>
      <c r="Q45" t="n">
        <v>2116.2</v>
      </c>
      <c r="R45" t="n">
        <v>54.21</v>
      </c>
      <c r="S45" t="n">
        <v>30.45</v>
      </c>
      <c r="T45" t="n">
        <v>11962.69</v>
      </c>
      <c r="U45" t="n">
        <v>0.5600000000000001</v>
      </c>
      <c r="V45" t="n">
        <v>0.92</v>
      </c>
      <c r="W45" t="n">
        <v>0.13</v>
      </c>
      <c r="X45" t="n">
        <v>0.73</v>
      </c>
      <c r="Y45" t="n">
        <v>1</v>
      </c>
      <c r="Z45" t="n">
        <v>10</v>
      </c>
    </row>
    <row r="46">
      <c r="A46" t="n">
        <v>10</v>
      </c>
      <c r="B46" t="n">
        <v>125</v>
      </c>
      <c r="C46" t="inlineStr">
        <is>
          <t xml:space="preserve">CONCLUIDO	</t>
        </is>
      </c>
      <c r="D46" t="n">
        <v>7.5083</v>
      </c>
      <c r="E46" t="n">
        <v>13.32</v>
      </c>
      <c r="F46" t="n">
        <v>9.33</v>
      </c>
      <c r="G46" t="n">
        <v>21.54</v>
      </c>
      <c r="H46" t="n">
        <v>0.25</v>
      </c>
      <c r="I46" t="n">
        <v>26</v>
      </c>
      <c r="J46" t="n">
        <v>247.07</v>
      </c>
      <c r="K46" t="n">
        <v>58.47</v>
      </c>
      <c r="L46" t="n">
        <v>3.5</v>
      </c>
      <c r="M46" t="n">
        <v>24</v>
      </c>
      <c r="N46" t="n">
        <v>60.09</v>
      </c>
      <c r="O46" t="n">
        <v>30705.56</v>
      </c>
      <c r="P46" t="n">
        <v>122.11</v>
      </c>
      <c r="Q46" t="n">
        <v>2116.16</v>
      </c>
      <c r="R46" t="n">
        <v>50.76</v>
      </c>
      <c r="S46" t="n">
        <v>30.45</v>
      </c>
      <c r="T46" t="n">
        <v>10254.63</v>
      </c>
      <c r="U46" t="n">
        <v>0.6</v>
      </c>
      <c r="V46" t="n">
        <v>0.93</v>
      </c>
      <c r="W46" t="n">
        <v>0.11</v>
      </c>
      <c r="X46" t="n">
        <v>0.61</v>
      </c>
      <c r="Y46" t="n">
        <v>1</v>
      </c>
      <c r="Z46" t="n">
        <v>10</v>
      </c>
    </row>
    <row r="47">
      <c r="A47" t="n">
        <v>11</v>
      </c>
      <c r="B47" t="n">
        <v>125</v>
      </c>
      <c r="C47" t="inlineStr">
        <is>
          <t xml:space="preserve">CONCLUIDO	</t>
        </is>
      </c>
      <c r="D47" t="n">
        <v>7.4328</v>
      </c>
      <c r="E47" t="n">
        <v>13.45</v>
      </c>
      <c r="F47" t="n">
        <v>9.52</v>
      </c>
      <c r="G47" t="n">
        <v>22.84</v>
      </c>
      <c r="H47" t="n">
        <v>0.27</v>
      </c>
      <c r="I47" t="n">
        <v>25</v>
      </c>
      <c r="J47" t="n">
        <v>247.51</v>
      </c>
      <c r="K47" t="n">
        <v>58.47</v>
      </c>
      <c r="L47" t="n">
        <v>3.75</v>
      </c>
      <c r="M47" t="n">
        <v>23</v>
      </c>
      <c r="N47" t="n">
        <v>60.29</v>
      </c>
      <c r="O47" t="n">
        <v>30760.49</v>
      </c>
      <c r="P47" t="n">
        <v>123.47</v>
      </c>
      <c r="Q47" t="n">
        <v>2116.2</v>
      </c>
      <c r="R47" t="n">
        <v>57.09</v>
      </c>
      <c r="S47" t="n">
        <v>30.45</v>
      </c>
      <c r="T47" t="n">
        <v>13425.09</v>
      </c>
      <c r="U47" t="n">
        <v>0.53</v>
      </c>
      <c r="V47" t="n">
        <v>0.91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12</v>
      </c>
      <c r="B48" t="n">
        <v>125</v>
      </c>
      <c r="C48" t="inlineStr">
        <is>
          <t xml:space="preserve">CONCLUIDO	</t>
        </is>
      </c>
      <c r="D48" t="n">
        <v>7.5618</v>
      </c>
      <c r="E48" t="n">
        <v>13.22</v>
      </c>
      <c r="F48" t="n">
        <v>9.380000000000001</v>
      </c>
      <c r="G48" t="n">
        <v>24.47</v>
      </c>
      <c r="H48" t="n">
        <v>0.29</v>
      </c>
      <c r="I48" t="n">
        <v>23</v>
      </c>
      <c r="J48" t="n">
        <v>247.96</v>
      </c>
      <c r="K48" t="n">
        <v>58.47</v>
      </c>
      <c r="L48" t="n">
        <v>4</v>
      </c>
      <c r="M48" t="n">
        <v>21</v>
      </c>
      <c r="N48" t="n">
        <v>60.48</v>
      </c>
      <c r="O48" t="n">
        <v>30815.5</v>
      </c>
      <c r="P48" t="n">
        <v>118.37</v>
      </c>
      <c r="Q48" t="n">
        <v>2116.05</v>
      </c>
      <c r="R48" t="n">
        <v>52.21</v>
      </c>
      <c r="S48" t="n">
        <v>30.45</v>
      </c>
      <c r="T48" t="n">
        <v>10995.59</v>
      </c>
      <c r="U48" t="n">
        <v>0.58</v>
      </c>
      <c r="V48" t="n">
        <v>0.92</v>
      </c>
      <c r="W48" t="n">
        <v>0.12</v>
      </c>
      <c r="X48" t="n">
        <v>0.66</v>
      </c>
      <c r="Y48" t="n">
        <v>1</v>
      </c>
      <c r="Z48" t="n">
        <v>10</v>
      </c>
    </row>
    <row r="49">
      <c r="A49" t="n">
        <v>13</v>
      </c>
      <c r="B49" t="n">
        <v>125</v>
      </c>
      <c r="C49" t="inlineStr">
        <is>
          <t xml:space="preserve">CONCLUIDO	</t>
        </is>
      </c>
      <c r="D49" t="n">
        <v>7.661</v>
      </c>
      <c r="E49" t="n">
        <v>13.05</v>
      </c>
      <c r="F49" t="n">
        <v>9.300000000000001</v>
      </c>
      <c r="G49" t="n">
        <v>26.58</v>
      </c>
      <c r="H49" t="n">
        <v>0.3</v>
      </c>
      <c r="I49" t="n">
        <v>21</v>
      </c>
      <c r="J49" t="n">
        <v>248.4</v>
      </c>
      <c r="K49" t="n">
        <v>58.47</v>
      </c>
      <c r="L49" t="n">
        <v>4.25</v>
      </c>
      <c r="M49" t="n">
        <v>19</v>
      </c>
      <c r="N49" t="n">
        <v>60.68</v>
      </c>
      <c r="O49" t="n">
        <v>30870.57</v>
      </c>
      <c r="P49" t="n">
        <v>114.34</v>
      </c>
      <c r="Q49" t="n">
        <v>2116.12</v>
      </c>
      <c r="R49" t="n">
        <v>49.79</v>
      </c>
      <c r="S49" t="n">
        <v>30.45</v>
      </c>
      <c r="T49" t="n">
        <v>9795.5</v>
      </c>
      <c r="U49" t="n">
        <v>0.61</v>
      </c>
      <c r="V49" t="n">
        <v>0.93</v>
      </c>
      <c r="W49" t="n">
        <v>0.11</v>
      </c>
      <c r="X49" t="n">
        <v>0.58</v>
      </c>
      <c r="Y49" t="n">
        <v>1</v>
      </c>
      <c r="Z49" t="n">
        <v>10</v>
      </c>
    </row>
    <row r="50">
      <c r="A50" t="n">
        <v>14</v>
      </c>
      <c r="B50" t="n">
        <v>125</v>
      </c>
      <c r="C50" t="inlineStr">
        <is>
          <t xml:space="preserve">CONCLUIDO	</t>
        </is>
      </c>
      <c r="D50" t="n">
        <v>7.7564</v>
      </c>
      <c r="E50" t="n">
        <v>12.89</v>
      </c>
      <c r="F50" t="n">
        <v>9.24</v>
      </c>
      <c r="G50" t="n">
        <v>29.17</v>
      </c>
      <c r="H50" t="n">
        <v>0.32</v>
      </c>
      <c r="I50" t="n">
        <v>19</v>
      </c>
      <c r="J50" t="n">
        <v>248.85</v>
      </c>
      <c r="K50" t="n">
        <v>58.47</v>
      </c>
      <c r="L50" t="n">
        <v>4.5</v>
      </c>
      <c r="M50" t="n">
        <v>14</v>
      </c>
      <c r="N50" t="n">
        <v>60.88</v>
      </c>
      <c r="O50" t="n">
        <v>30925.72</v>
      </c>
      <c r="P50" t="n">
        <v>111.25</v>
      </c>
      <c r="Q50" t="n">
        <v>2116.11</v>
      </c>
      <c r="R50" t="n">
        <v>47.35</v>
      </c>
      <c r="S50" t="n">
        <v>30.45</v>
      </c>
      <c r="T50" t="n">
        <v>8583.129999999999</v>
      </c>
      <c r="U50" t="n">
        <v>0.64</v>
      </c>
      <c r="V50" t="n">
        <v>0.9399999999999999</v>
      </c>
      <c r="W50" t="n">
        <v>0.11</v>
      </c>
      <c r="X50" t="n">
        <v>0.52</v>
      </c>
      <c r="Y50" t="n">
        <v>1</v>
      </c>
      <c r="Z50" t="n">
        <v>10</v>
      </c>
    </row>
    <row r="51">
      <c r="A51" t="n">
        <v>15</v>
      </c>
      <c r="B51" t="n">
        <v>125</v>
      </c>
      <c r="C51" t="inlineStr">
        <is>
          <t xml:space="preserve">CONCLUIDO	</t>
        </is>
      </c>
      <c r="D51" t="n">
        <v>7.7421</v>
      </c>
      <c r="E51" t="n">
        <v>12.92</v>
      </c>
      <c r="F51" t="n">
        <v>9.26</v>
      </c>
      <c r="G51" t="n">
        <v>29.25</v>
      </c>
      <c r="H51" t="n">
        <v>0.34</v>
      </c>
      <c r="I51" t="n">
        <v>19</v>
      </c>
      <c r="J51" t="n">
        <v>249.3</v>
      </c>
      <c r="K51" t="n">
        <v>58.47</v>
      </c>
      <c r="L51" t="n">
        <v>4.75</v>
      </c>
      <c r="M51" t="n">
        <v>2</v>
      </c>
      <c r="N51" t="n">
        <v>61.07</v>
      </c>
      <c r="O51" t="n">
        <v>30980.93</v>
      </c>
      <c r="P51" t="n">
        <v>110</v>
      </c>
      <c r="Q51" t="n">
        <v>2116.27</v>
      </c>
      <c r="R51" t="n">
        <v>47.63</v>
      </c>
      <c r="S51" t="n">
        <v>30.45</v>
      </c>
      <c r="T51" t="n">
        <v>8726.860000000001</v>
      </c>
      <c r="U51" t="n">
        <v>0.64</v>
      </c>
      <c r="V51" t="n">
        <v>0.93</v>
      </c>
      <c r="W51" t="n">
        <v>0.13</v>
      </c>
      <c r="X51" t="n">
        <v>0.54</v>
      </c>
      <c r="Y51" t="n">
        <v>1</v>
      </c>
      <c r="Z51" t="n">
        <v>10</v>
      </c>
    </row>
    <row r="52">
      <c r="A52" t="n">
        <v>16</v>
      </c>
      <c r="B52" t="n">
        <v>125</v>
      </c>
      <c r="C52" t="inlineStr">
        <is>
          <t xml:space="preserve">CONCLUIDO	</t>
        </is>
      </c>
      <c r="D52" t="n">
        <v>7.7905</v>
      </c>
      <c r="E52" t="n">
        <v>12.84</v>
      </c>
      <c r="F52" t="n">
        <v>9.23</v>
      </c>
      <c r="G52" t="n">
        <v>30.76</v>
      </c>
      <c r="H52" t="n">
        <v>0.36</v>
      </c>
      <c r="I52" t="n">
        <v>18</v>
      </c>
      <c r="J52" t="n">
        <v>249.75</v>
      </c>
      <c r="K52" t="n">
        <v>58.47</v>
      </c>
      <c r="L52" t="n">
        <v>5</v>
      </c>
      <c r="M52" t="n">
        <v>1</v>
      </c>
      <c r="N52" t="n">
        <v>61.27</v>
      </c>
      <c r="O52" t="n">
        <v>31036.22</v>
      </c>
      <c r="P52" t="n">
        <v>109.43</v>
      </c>
      <c r="Q52" t="n">
        <v>2116.13</v>
      </c>
      <c r="R52" t="n">
        <v>46.6</v>
      </c>
      <c r="S52" t="n">
        <v>30.45</v>
      </c>
      <c r="T52" t="n">
        <v>8216.5</v>
      </c>
      <c r="U52" t="n">
        <v>0.65</v>
      </c>
      <c r="V52" t="n">
        <v>0.9399999999999999</v>
      </c>
      <c r="W52" t="n">
        <v>0.13</v>
      </c>
      <c r="X52" t="n">
        <v>0.51</v>
      </c>
      <c r="Y52" t="n">
        <v>1</v>
      </c>
      <c r="Z52" t="n">
        <v>10</v>
      </c>
    </row>
    <row r="53">
      <c r="A53" t="n">
        <v>17</v>
      </c>
      <c r="B53" t="n">
        <v>125</v>
      </c>
      <c r="C53" t="inlineStr">
        <is>
          <t xml:space="preserve">CONCLUIDO	</t>
        </is>
      </c>
      <c r="D53" t="n">
        <v>7.7897</v>
      </c>
      <c r="E53" t="n">
        <v>12.84</v>
      </c>
      <c r="F53" t="n">
        <v>9.23</v>
      </c>
      <c r="G53" t="n">
        <v>30.77</v>
      </c>
      <c r="H53" t="n">
        <v>0.37</v>
      </c>
      <c r="I53" t="n">
        <v>18</v>
      </c>
      <c r="J53" t="n">
        <v>250.2</v>
      </c>
      <c r="K53" t="n">
        <v>58.47</v>
      </c>
      <c r="L53" t="n">
        <v>5.25</v>
      </c>
      <c r="M53" t="n">
        <v>0</v>
      </c>
      <c r="N53" t="n">
        <v>61.47</v>
      </c>
      <c r="O53" t="n">
        <v>31091.59</v>
      </c>
      <c r="P53" t="n">
        <v>109.67</v>
      </c>
      <c r="Q53" t="n">
        <v>2116.13</v>
      </c>
      <c r="R53" t="n">
        <v>46.58</v>
      </c>
      <c r="S53" t="n">
        <v>30.45</v>
      </c>
      <c r="T53" t="n">
        <v>8203.870000000001</v>
      </c>
      <c r="U53" t="n">
        <v>0.65</v>
      </c>
      <c r="V53" t="n">
        <v>0.9399999999999999</v>
      </c>
      <c r="W53" t="n">
        <v>0.13</v>
      </c>
      <c r="X53" t="n">
        <v>0.51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7.2336</v>
      </c>
      <c r="E54" t="n">
        <v>13.82</v>
      </c>
      <c r="F54" t="n">
        <v>10.86</v>
      </c>
      <c r="G54" t="n">
        <v>9.050000000000001</v>
      </c>
      <c r="H54" t="n">
        <v>0.24</v>
      </c>
      <c r="I54" t="n">
        <v>72</v>
      </c>
      <c r="J54" t="n">
        <v>71.52</v>
      </c>
      <c r="K54" t="n">
        <v>32.27</v>
      </c>
      <c r="L54" t="n">
        <v>1</v>
      </c>
      <c r="M54" t="n">
        <v>0</v>
      </c>
      <c r="N54" t="n">
        <v>8.25</v>
      </c>
      <c r="O54" t="n">
        <v>9054.6</v>
      </c>
      <c r="P54" t="n">
        <v>61.81</v>
      </c>
      <c r="Q54" t="n">
        <v>2116.61</v>
      </c>
      <c r="R54" t="n">
        <v>97.41</v>
      </c>
      <c r="S54" t="n">
        <v>30.45</v>
      </c>
      <c r="T54" t="n">
        <v>33349</v>
      </c>
      <c r="U54" t="n">
        <v>0.31</v>
      </c>
      <c r="V54" t="n">
        <v>0.8</v>
      </c>
      <c r="W54" t="n">
        <v>0.29</v>
      </c>
      <c r="X54" t="n">
        <v>2.14</v>
      </c>
      <c r="Y54" t="n">
        <v>1</v>
      </c>
      <c r="Z54" t="n">
        <v>10</v>
      </c>
    </row>
    <row r="55">
      <c r="A55" t="n">
        <v>0</v>
      </c>
      <c r="B55" t="n">
        <v>15</v>
      </c>
      <c r="C55" t="inlineStr">
        <is>
          <t xml:space="preserve">CONCLUIDO	</t>
        </is>
      </c>
      <c r="D55" t="n">
        <v>6.1595</v>
      </c>
      <c r="E55" t="n">
        <v>16.24</v>
      </c>
      <c r="F55" t="n">
        <v>12.96</v>
      </c>
      <c r="G55" t="n">
        <v>5.48</v>
      </c>
      <c r="H55" t="n">
        <v>0.43</v>
      </c>
      <c r="I55" t="n">
        <v>142</v>
      </c>
      <c r="J55" t="n">
        <v>39.78</v>
      </c>
      <c r="K55" t="n">
        <v>19.54</v>
      </c>
      <c r="L55" t="n">
        <v>1</v>
      </c>
      <c r="M55" t="n">
        <v>0</v>
      </c>
      <c r="N55" t="n">
        <v>4.24</v>
      </c>
      <c r="O55" t="n">
        <v>5140</v>
      </c>
      <c r="P55" t="n">
        <v>50.9</v>
      </c>
      <c r="Q55" t="n">
        <v>2117.07</v>
      </c>
      <c r="R55" t="n">
        <v>162.66</v>
      </c>
      <c r="S55" t="n">
        <v>30.45</v>
      </c>
      <c r="T55" t="n">
        <v>65623.58</v>
      </c>
      <c r="U55" t="n">
        <v>0.19</v>
      </c>
      <c r="V55" t="n">
        <v>0.67</v>
      </c>
      <c r="W55" t="n">
        <v>0.49</v>
      </c>
      <c r="X55" t="n">
        <v>4.23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6.3297</v>
      </c>
      <c r="E56" t="n">
        <v>15.8</v>
      </c>
      <c r="F56" t="n">
        <v>11.14</v>
      </c>
      <c r="G56" t="n">
        <v>7.96</v>
      </c>
      <c r="H56" t="n">
        <v>0.12</v>
      </c>
      <c r="I56" t="n">
        <v>84</v>
      </c>
      <c r="J56" t="n">
        <v>141.81</v>
      </c>
      <c r="K56" t="n">
        <v>47.83</v>
      </c>
      <c r="L56" t="n">
        <v>1</v>
      </c>
      <c r="M56" t="n">
        <v>82</v>
      </c>
      <c r="N56" t="n">
        <v>22.98</v>
      </c>
      <c r="O56" t="n">
        <v>17723.39</v>
      </c>
      <c r="P56" t="n">
        <v>114.65</v>
      </c>
      <c r="Q56" t="n">
        <v>2116.38</v>
      </c>
      <c r="R56" t="n">
        <v>109.84</v>
      </c>
      <c r="S56" t="n">
        <v>30.45</v>
      </c>
      <c r="T56" t="n">
        <v>39502.85</v>
      </c>
      <c r="U56" t="n">
        <v>0.28</v>
      </c>
      <c r="V56" t="n">
        <v>0.78</v>
      </c>
      <c r="W56" t="n">
        <v>0.21</v>
      </c>
      <c r="X56" t="n">
        <v>2.42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6.9174</v>
      </c>
      <c r="E57" t="n">
        <v>14.46</v>
      </c>
      <c r="F57" t="n">
        <v>10.47</v>
      </c>
      <c r="G57" t="n">
        <v>10.29</v>
      </c>
      <c r="H57" t="n">
        <v>0.16</v>
      </c>
      <c r="I57" t="n">
        <v>61</v>
      </c>
      <c r="J57" t="n">
        <v>142.15</v>
      </c>
      <c r="K57" t="n">
        <v>47.83</v>
      </c>
      <c r="L57" t="n">
        <v>1.25</v>
      </c>
      <c r="M57" t="n">
        <v>59</v>
      </c>
      <c r="N57" t="n">
        <v>23.07</v>
      </c>
      <c r="O57" t="n">
        <v>17765.46</v>
      </c>
      <c r="P57" t="n">
        <v>103.13</v>
      </c>
      <c r="Q57" t="n">
        <v>2116.22</v>
      </c>
      <c r="R57" t="n">
        <v>87.63</v>
      </c>
      <c r="S57" t="n">
        <v>30.45</v>
      </c>
      <c r="T57" t="n">
        <v>28514.8</v>
      </c>
      <c r="U57" t="n">
        <v>0.35</v>
      </c>
      <c r="V57" t="n">
        <v>0.83</v>
      </c>
      <c r="W57" t="n">
        <v>0.18</v>
      </c>
      <c r="X57" t="n">
        <v>1.74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7.3657</v>
      </c>
      <c r="E58" t="n">
        <v>13.58</v>
      </c>
      <c r="F58" t="n">
        <v>10.02</v>
      </c>
      <c r="G58" t="n">
        <v>13.07</v>
      </c>
      <c r="H58" t="n">
        <v>0.19</v>
      </c>
      <c r="I58" t="n">
        <v>46</v>
      </c>
      <c r="J58" t="n">
        <v>142.49</v>
      </c>
      <c r="K58" t="n">
        <v>47.83</v>
      </c>
      <c r="L58" t="n">
        <v>1.5</v>
      </c>
      <c r="M58" t="n">
        <v>44</v>
      </c>
      <c r="N58" t="n">
        <v>23.16</v>
      </c>
      <c r="O58" t="n">
        <v>17807.56</v>
      </c>
      <c r="P58" t="n">
        <v>94</v>
      </c>
      <c r="Q58" t="n">
        <v>2116.34</v>
      </c>
      <c r="R58" t="n">
        <v>72.95</v>
      </c>
      <c r="S58" t="n">
        <v>30.45</v>
      </c>
      <c r="T58" t="n">
        <v>21251.51</v>
      </c>
      <c r="U58" t="n">
        <v>0.42</v>
      </c>
      <c r="V58" t="n">
        <v>0.86</v>
      </c>
      <c r="W58" t="n">
        <v>0.15</v>
      </c>
      <c r="X58" t="n">
        <v>1.3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7.6654</v>
      </c>
      <c r="E59" t="n">
        <v>13.05</v>
      </c>
      <c r="F59" t="n">
        <v>9.75</v>
      </c>
      <c r="G59" t="n">
        <v>15.81</v>
      </c>
      <c r="H59" t="n">
        <v>0.22</v>
      </c>
      <c r="I59" t="n">
        <v>37</v>
      </c>
      <c r="J59" t="n">
        <v>142.83</v>
      </c>
      <c r="K59" t="n">
        <v>47.83</v>
      </c>
      <c r="L59" t="n">
        <v>1.75</v>
      </c>
      <c r="M59" t="n">
        <v>32</v>
      </c>
      <c r="N59" t="n">
        <v>23.25</v>
      </c>
      <c r="O59" t="n">
        <v>17849.7</v>
      </c>
      <c r="P59" t="n">
        <v>86.38</v>
      </c>
      <c r="Q59" t="n">
        <v>2116.29</v>
      </c>
      <c r="R59" t="n">
        <v>64.04000000000001</v>
      </c>
      <c r="S59" t="n">
        <v>30.45</v>
      </c>
      <c r="T59" t="n">
        <v>16837.83</v>
      </c>
      <c r="U59" t="n">
        <v>0.48</v>
      </c>
      <c r="V59" t="n">
        <v>0.89</v>
      </c>
      <c r="W59" t="n">
        <v>0.14</v>
      </c>
      <c r="X59" t="n">
        <v>1.03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7.8176</v>
      </c>
      <c r="E60" t="n">
        <v>12.79</v>
      </c>
      <c r="F60" t="n">
        <v>9.640000000000001</v>
      </c>
      <c r="G60" t="n">
        <v>18.07</v>
      </c>
      <c r="H60" t="n">
        <v>0.25</v>
      </c>
      <c r="I60" t="n">
        <v>32</v>
      </c>
      <c r="J60" t="n">
        <v>143.17</v>
      </c>
      <c r="K60" t="n">
        <v>47.83</v>
      </c>
      <c r="L60" t="n">
        <v>2</v>
      </c>
      <c r="M60" t="n">
        <v>9</v>
      </c>
      <c r="N60" t="n">
        <v>23.34</v>
      </c>
      <c r="O60" t="n">
        <v>17891.86</v>
      </c>
      <c r="P60" t="n">
        <v>82.09999999999999</v>
      </c>
      <c r="Q60" t="n">
        <v>2116.16</v>
      </c>
      <c r="R60" t="n">
        <v>59.67</v>
      </c>
      <c r="S60" t="n">
        <v>30.45</v>
      </c>
      <c r="T60" t="n">
        <v>14681.31</v>
      </c>
      <c r="U60" t="n">
        <v>0.51</v>
      </c>
      <c r="V60" t="n">
        <v>0.9</v>
      </c>
      <c r="W60" t="n">
        <v>0.16</v>
      </c>
      <c r="X60" t="n">
        <v>0.92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7.8103</v>
      </c>
      <c r="E61" t="n">
        <v>12.8</v>
      </c>
      <c r="F61" t="n">
        <v>9.65</v>
      </c>
      <c r="G61" t="n">
        <v>18.1</v>
      </c>
      <c r="H61" t="n">
        <v>0.28</v>
      </c>
      <c r="I61" t="n">
        <v>32</v>
      </c>
      <c r="J61" t="n">
        <v>143.51</v>
      </c>
      <c r="K61" t="n">
        <v>47.83</v>
      </c>
      <c r="L61" t="n">
        <v>2.25</v>
      </c>
      <c r="M61" t="n">
        <v>0</v>
      </c>
      <c r="N61" t="n">
        <v>23.44</v>
      </c>
      <c r="O61" t="n">
        <v>17934.06</v>
      </c>
      <c r="P61" t="n">
        <v>81.92</v>
      </c>
      <c r="Q61" t="n">
        <v>2116.15</v>
      </c>
      <c r="R61" t="n">
        <v>59.6</v>
      </c>
      <c r="S61" t="n">
        <v>30.45</v>
      </c>
      <c r="T61" t="n">
        <v>14642.94</v>
      </c>
      <c r="U61" t="n">
        <v>0.51</v>
      </c>
      <c r="V61" t="n">
        <v>0.9</v>
      </c>
      <c r="W61" t="n">
        <v>0.17</v>
      </c>
      <c r="X61" t="n">
        <v>0.93</v>
      </c>
      <c r="Y61" t="n">
        <v>1</v>
      </c>
      <c r="Z61" t="n">
        <v>10</v>
      </c>
    </row>
    <row r="62">
      <c r="A62" t="n">
        <v>0</v>
      </c>
      <c r="B62" t="n">
        <v>90</v>
      </c>
      <c r="C62" t="inlineStr">
        <is>
          <t xml:space="preserve">CONCLUIDO	</t>
        </is>
      </c>
      <c r="D62" t="n">
        <v>5.5283</v>
      </c>
      <c r="E62" t="n">
        <v>18.09</v>
      </c>
      <c r="F62" t="n">
        <v>11.86</v>
      </c>
      <c r="G62" t="n">
        <v>6.65</v>
      </c>
      <c r="H62" t="n">
        <v>0.1</v>
      </c>
      <c r="I62" t="n">
        <v>107</v>
      </c>
      <c r="J62" t="n">
        <v>176.73</v>
      </c>
      <c r="K62" t="n">
        <v>52.44</v>
      </c>
      <c r="L62" t="n">
        <v>1</v>
      </c>
      <c r="M62" t="n">
        <v>105</v>
      </c>
      <c r="N62" t="n">
        <v>33.29</v>
      </c>
      <c r="O62" t="n">
        <v>22031.19</v>
      </c>
      <c r="P62" t="n">
        <v>146.27</v>
      </c>
      <c r="Q62" t="n">
        <v>2116.67</v>
      </c>
      <c r="R62" t="n">
        <v>133.34</v>
      </c>
      <c r="S62" t="n">
        <v>30.45</v>
      </c>
      <c r="T62" t="n">
        <v>51137.74</v>
      </c>
      <c r="U62" t="n">
        <v>0.23</v>
      </c>
      <c r="V62" t="n">
        <v>0.73</v>
      </c>
      <c r="W62" t="n">
        <v>0.25</v>
      </c>
      <c r="X62" t="n">
        <v>3.14</v>
      </c>
      <c r="Y62" t="n">
        <v>1</v>
      </c>
      <c r="Z62" t="n">
        <v>10</v>
      </c>
    </row>
    <row r="63">
      <c r="A63" t="n">
        <v>1</v>
      </c>
      <c r="B63" t="n">
        <v>90</v>
      </c>
      <c r="C63" t="inlineStr">
        <is>
          <t xml:space="preserve">CONCLUIDO	</t>
        </is>
      </c>
      <c r="D63" t="n">
        <v>6.2082</v>
      </c>
      <c r="E63" t="n">
        <v>16.11</v>
      </c>
      <c r="F63" t="n">
        <v>10.95</v>
      </c>
      <c r="G63" t="n">
        <v>8.529999999999999</v>
      </c>
      <c r="H63" t="n">
        <v>0.13</v>
      </c>
      <c r="I63" t="n">
        <v>77</v>
      </c>
      <c r="J63" t="n">
        <v>177.1</v>
      </c>
      <c r="K63" t="n">
        <v>52.44</v>
      </c>
      <c r="L63" t="n">
        <v>1.25</v>
      </c>
      <c r="M63" t="n">
        <v>75</v>
      </c>
      <c r="N63" t="n">
        <v>33.41</v>
      </c>
      <c r="O63" t="n">
        <v>22076.81</v>
      </c>
      <c r="P63" t="n">
        <v>131.6</v>
      </c>
      <c r="Q63" t="n">
        <v>2116.67</v>
      </c>
      <c r="R63" t="n">
        <v>103.23</v>
      </c>
      <c r="S63" t="n">
        <v>30.45</v>
      </c>
      <c r="T63" t="n">
        <v>36236.67</v>
      </c>
      <c r="U63" t="n">
        <v>0.29</v>
      </c>
      <c r="V63" t="n">
        <v>0.79</v>
      </c>
      <c r="W63" t="n">
        <v>0.21</v>
      </c>
      <c r="X63" t="n">
        <v>2.23</v>
      </c>
      <c r="Y63" t="n">
        <v>1</v>
      </c>
      <c r="Z63" t="n">
        <v>10</v>
      </c>
    </row>
    <row r="64">
      <c r="A64" t="n">
        <v>2</v>
      </c>
      <c r="B64" t="n">
        <v>90</v>
      </c>
      <c r="C64" t="inlineStr">
        <is>
          <t xml:space="preserve">CONCLUIDO	</t>
        </is>
      </c>
      <c r="D64" t="n">
        <v>6.6725</v>
      </c>
      <c r="E64" t="n">
        <v>14.99</v>
      </c>
      <c r="F64" t="n">
        <v>10.43</v>
      </c>
      <c r="G64" t="n">
        <v>10.43</v>
      </c>
      <c r="H64" t="n">
        <v>0.15</v>
      </c>
      <c r="I64" t="n">
        <v>60</v>
      </c>
      <c r="J64" t="n">
        <v>177.47</v>
      </c>
      <c r="K64" t="n">
        <v>52.44</v>
      </c>
      <c r="L64" t="n">
        <v>1.5</v>
      </c>
      <c r="M64" t="n">
        <v>58</v>
      </c>
      <c r="N64" t="n">
        <v>33.53</v>
      </c>
      <c r="O64" t="n">
        <v>22122.46</v>
      </c>
      <c r="P64" t="n">
        <v>122.12</v>
      </c>
      <c r="Q64" t="n">
        <v>2116.6</v>
      </c>
      <c r="R64" t="n">
        <v>86.54000000000001</v>
      </c>
      <c r="S64" t="n">
        <v>30.45</v>
      </c>
      <c r="T64" t="n">
        <v>27975.2</v>
      </c>
      <c r="U64" t="n">
        <v>0.35</v>
      </c>
      <c r="V64" t="n">
        <v>0.83</v>
      </c>
      <c r="W64" t="n">
        <v>0.18</v>
      </c>
      <c r="X64" t="n">
        <v>1.71</v>
      </c>
      <c r="Y64" t="n">
        <v>1</v>
      </c>
      <c r="Z64" t="n">
        <v>10</v>
      </c>
    </row>
    <row r="65">
      <c r="A65" t="n">
        <v>3</v>
      </c>
      <c r="B65" t="n">
        <v>90</v>
      </c>
      <c r="C65" t="inlineStr">
        <is>
          <t xml:space="preserve">CONCLUIDO	</t>
        </is>
      </c>
      <c r="D65" t="n">
        <v>6.9941</v>
      </c>
      <c r="E65" t="n">
        <v>14.3</v>
      </c>
      <c r="F65" t="n">
        <v>10.13</v>
      </c>
      <c r="G65" t="n">
        <v>12.41</v>
      </c>
      <c r="H65" t="n">
        <v>0.17</v>
      </c>
      <c r="I65" t="n">
        <v>49</v>
      </c>
      <c r="J65" t="n">
        <v>177.84</v>
      </c>
      <c r="K65" t="n">
        <v>52.44</v>
      </c>
      <c r="L65" t="n">
        <v>1.75</v>
      </c>
      <c r="M65" t="n">
        <v>47</v>
      </c>
      <c r="N65" t="n">
        <v>33.65</v>
      </c>
      <c r="O65" t="n">
        <v>22168.15</v>
      </c>
      <c r="P65" t="n">
        <v>115.13</v>
      </c>
      <c r="Q65" t="n">
        <v>2116.16</v>
      </c>
      <c r="R65" t="n">
        <v>76.84999999999999</v>
      </c>
      <c r="S65" t="n">
        <v>30.45</v>
      </c>
      <c r="T65" t="n">
        <v>23183.55</v>
      </c>
      <c r="U65" t="n">
        <v>0.4</v>
      </c>
      <c r="V65" t="n">
        <v>0.85</v>
      </c>
      <c r="W65" t="n">
        <v>0.16</v>
      </c>
      <c r="X65" t="n">
        <v>1.41</v>
      </c>
      <c r="Y65" t="n">
        <v>1</v>
      </c>
      <c r="Z65" t="n">
        <v>10</v>
      </c>
    </row>
    <row r="66">
      <c r="A66" t="n">
        <v>4</v>
      </c>
      <c r="B66" t="n">
        <v>90</v>
      </c>
      <c r="C66" t="inlineStr">
        <is>
          <t xml:space="preserve">CONCLUIDO	</t>
        </is>
      </c>
      <c r="D66" t="n">
        <v>7.3122</v>
      </c>
      <c r="E66" t="n">
        <v>13.68</v>
      </c>
      <c r="F66" t="n">
        <v>9.83</v>
      </c>
      <c r="G66" t="n">
        <v>14.75</v>
      </c>
      <c r="H66" t="n">
        <v>0.2</v>
      </c>
      <c r="I66" t="n">
        <v>40</v>
      </c>
      <c r="J66" t="n">
        <v>178.21</v>
      </c>
      <c r="K66" t="n">
        <v>52.44</v>
      </c>
      <c r="L66" t="n">
        <v>2</v>
      </c>
      <c r="M66" t="n">
        <v>38</v>
      </c>
      <c r="N66" t="n">
        <v>33.77</v>
      </c>
      <c r="O66" t="n">
        <v>22213.89</v>
      </c>
      <c r="P66" t="n">
        <v>107.79</v>
      </c>
      <c r="Q66" t="n">
        <v>2116.36</v>
      </c>
      <c r="R66" t="n">
        <v>67.06</v>
      </c>
      <c r="S66" t="n">
        <v>30.45</v>
      </c>
      <c r="T66" t="n">
        <v>18336.67</v>
      </c>
      <c r="U66" t="n">
        <v>0.45</v>
      </c>
      <c r="V66" t="n">
        <v>0.88</v>
      </c>
      <c r="W66" t="n">
        <v>0.14</v>
      </c>
      <c r="X66" t="n">
        <v>1.11</v>
      </c>
      <c r="Y66" t="n">
        <v>1</v>
      </c>
      <c r="Z66" t="n">
        <v>10</v>
      </c>
    </row>
    <row r="67">
      <c r="A67" t="n">
        <v>5</v>
      </c>
      <c r="B67" t="n">
        <v>90</v>
      </c>
      <c r="C67" t="inlineStr">
        <is>
          <t xml:space="preserve">CONCLUIDO	</t>
        </is>
      </c>
      <c r="D67" t="n">
        <v>7.536</v>
      </c>
      <c r="E67" t="n">
        <v>13.27</v>
      </c>
      <c r="F67" t="n">
        <v>9.640000000000001</v>
      </c>
      <c r="G67" t="n">
        <v>17.01</v>
      </c>
      <c r="H67" t="n">
        <v>0.22</v>
      </c>
      <c r="I67" t="n">
        <v>34</v>
      </c>
      <c r="J67" t="n">
        <v>178.59</v>
      </c>
      <c r="K67" t="n">
        <v>52.44</v>
      </c>
      <c r="L67" t="n">
        <v>2.25</v>
      </c>
      <c r="M67" t="n">
        <v>32</v>
      </c>
      <c r="N67" t="n">
        <v>33.89</v>
      </c>
      <c r="O67" t="n">
        <v>22259.66</v>
      </c>
      <c r="P67" t="n">
        <v>101.7</v>
      </c>
      <c r="Q67" t="n">
        <v>2116.16</v>
      </c>
      <c r="R67" t="n">
        <v>60.48</v>
      </c>
      <c r="S67" t="n">
        <v>30.45</v>
      </c>
      <c r="T67" t="n">
        <v>15073.2</v>
      </c>
      <c r="U67" t="n">
        <v>0.5</v>
      </c>
      <c r="V67" t="n">
        <v>0.9</v>
      </c>
      <c r="W67" t="n">
        <v>0.14</v>
      </c>
      <c r="X67" t="n">
        <v>0.92</v>
      </c>
      <c r="Y67" t="n">
        <v>1</v>
      </c>
      <c r="Z67" t="n">
        <v>10</v>
      </c>
    </row>
    <row r="68">
      <c r="A68" t="n">
        <v>6</v>
      </c>
      <c r="B68" t="n">
        <v>90</v>
      </c>
      <c r="C68" t="inlineStr">
        <is>
          <t xml:space="preserve">CONCLUIDO	</t>
        </is>
      </c>
      <c r="D68" t="n">
        <v>7.7688</v>
      </c>
      <c r="E68" t="n">
        <v>12.87</v>
      </c>
      <c r="F68" t="n">
        <v>9.42</v>
      </c>
      <c r="G68" t="n">
        <v>19.49</v>
      </c>
      <c r="H68" t="n">
        <v>0.25</v>
      </c>
      <c r="I68" t="n">
        <v>29</v>
      </c>
      <c r="J68" t="n">
        <v>178.96</v>
      </c>
      <c r="K68" t="n">
        <v>52.44</v>
      </c>
      <c r="L68" t="n">
        <v>2.5</v>
      </c>
      <c r="M68" t="n">
        <v>25</v>
      </c>
      <c r="N68" t="n">
        <v>34.02</v>
      </c>
      <c r="O68" t="n">
        <v>22305.48</v>
      </c>
      <c r="P68" t="n">
        <v>95.09999999999999</v>
      </c>
      <c r="Q68" t="n">
        <v>2116.05</v>
      </c>
      <c r="R68" t="n">
        <v>53.08</v>
      </c>
      <c r="S68" t="n">
        <v>30.45</v>
      </c>
      <c r="T68" t="n">
        <v>11400.48</v>
      </c>
      <c r="U68" t="n">
        <v>0.57</v>
      </c>
      <c r="V68" t="n">
        <v>0.92</v>
      </c>
      <c r="W68" t="n">
        <v>0.13</v>
      </c>
      <c r="X68" t="n">
        <v>0.7</v>
      </c>
      <c r="Y68" t="n">
        <v>1</v>
      </c>
      <c r="Z68" t="n">
        <v>10</v>
      </c>
    </row>
    <row r="69">
      <c r="A69" t="n">
        <v>7</v>
      </c>
      <c r="B69" t="n">
        <v>90</v>
      </c>
      <c r="C69" t="inlineStr">
        <is>
          <t xml:space="preserve">CONCLUIDO	</t>
        </is>
      </c>
      <c r="D69" t="n">
        <v>7.7484</v>
      </c>
      <c r="E69" t="n">
        <v>12.91</v>
      </c>
      <c r="F69" t="n">
        <v>9.56</v>
      </c>
      <c r="G69" t="n">
        <v>22.06</v>
      </c>
      <c r="H69" t="n">
        <v>0.27</v>
      </c>
      <c r="I69" t="n">
        <v>26</v>
      </c>
      <c r="J69" t="n">
        <v>179.33</v>
      </c>
      <c r="K69" t="n">
        <v>52.44</v>
      </c>
      <c r="L69" t="n">
        <v>2.75</v>
      </c>
      <c r="M69" t="n">
        <v>16</v>
      </c>
      <c r="N69" t="n">
        <v>34.14</v>
      </c>
      <c r="O69" t="n">
        <v>22351.34</v>
      </c>
      <c r="P69" t="n">
        <v>93.66</v>
      </c>
      <c r="Q69" t="n">
        <v>2116.19</v>
      </c>
      <c r="R69" t="n">
        <v>58.55</v>
      </c>
      <c r="S69" t="n">
        <v>30.45</v>
      </c>
      <c r="T69" t="n">
        <v>14150.9</v>
      </c>
      <c r="U69" t="n">
        <v>0.52</v>
      </c>
      <c r="V69" t="n">
        <v>0.91</v>
      </c>
      <c r="W69" t="n">
        <v>0.12</v>
      </c>
      <c r="X69" t="n">
        <v>0.84</v>
      </c>
      <c r="Y69" t="n">
        <v>1</v>
      </c>
      <c r="Z69" t="n">
        <v>10</v>
      </c>
    </row>
    <row r="70">
      <c r="A70" t="n">
        <v>8</v>
      </c>
      <c r="B70" t="n">
        <v>90</v>
      </c>
      <c r="C70" t="inlineStr">
        <is>
          <t xml:space="preserve">CONCLUIDO	</t>
        </is>
      </c>
      <c r="D70" t="n">
        <v>7.8546</v>
      </c>
      <c r="E70" t="n">
        <v>12.73</v>
      </c>
      <c r="F70" t="n">
        <v>9.42</v>
      </c>
      <c r="G70" t="n">
        <v>22.61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0</v>
      </c>
      <c r="N70" t="n">
        <v>34.26</v>
      </c>
      <c r="O70" t="n">
        <v>22397.24</v>
      </c>
      <c r="P70" t="n">
        <v>91.17</v>
      </c>
      <c r="Q70" t="n">
        <v>2116.17</v>
      </c>
      <c r="R70" t="n">
        <v>52.53</v>
      </c>
      <c r="S70" t="n">
        <v>30.45</v>
      </c>
      <c r="T70" t="n">
        <v>11144.62</v>
      </c>
      <c r="U70" t="n">
        <v>0.58</v>
      </c>
      <c r="V70" t="n">
        <v>0.92</v>
      </c>
      <c r="W70" t="n">
        <v>0.15</v>
      </c>
      <c r="X70" t="n">
        <v>0.7</v>
      </c>
      <c r="Y70" t="n">
        <v>1</v>
      </c>
      <c r="Z70" t="n">
        <v>10</v>
      </c>
    </row>
    <row r="71">
      <c r="A71" t="n">
        <v>0</v>
      </c>
      <c r="B71" t="n">
        <v>110</v>
      </c>
      <c r="C71" t="inlineStr">
        <is>
          <t xml:space="preserve">CONCLUIDO	</t>
        </is>
      </c>
      <c r="D71" t="n">
        <v>4.8173</v>
      </c>
      <c r="E71" t="n">
        <v>20.76</v>
      </c>
      <c r="F71" t="n">
        <v>12.61</v>
      </c>
      <c r="G71" t="n">
        <v>5.78</v>
      </c>
      <c r="H71" t="n">
        <v>0.08</v>
      </c>
      <c r="I71" t="n">
        <v>131</v>
      </c>
      <c r="J71" t="n">
        <v>213.37</v>
      </c>
      <c r="K71" t="n">
        <v>56.13</v>
      </c>
      <c r="L71" t="n">
        <v>1</v>
      </c>
      <c r="M71" t="n">
        <v>129</v>
      </c>
      <c r="N71" t="n">
        <v>46.25</v>
      </c>
      <c r="O71" t="n">
        <v>26550.29</v>
      </c>
      <c r="P71" t="n">
        <v>178.95</v>
      </c>
      <c r="Q71" t="n">
        <v>2116.87</v>
      </c>
      <c r="R71" t="n">
        <v>158.01</v>
      </c>
      <c r="S71" t="n">
        <v>30.45</v>
      </c>
      <c r="T71" t="n">
        <v>63355.95</v>
      </c>
      <c r="U71" t="n">
        <v>0.19</v>
      </c>
      <c r="V71" t="n">
        <v>0.6899999999999999</v>
      </c>
      <c r="W71" t="n">
        <v>0.29</v>
      </c>
      <c r="X71" t="n">
        <v>3.89</v>
      </c>
      <c r="Y71" t="n">
        <v>1</v>
      </c>
      <c r="Z71" t="n">
        <v>10</v>
      </c>
    </row>
    <row r="72">
      <c r="A72" t="n">
        <v>1</v>
      </c>
      <c r="B72" t="n">
        <v>110</v>
      </c>
      <c r="C72" t="inlineStr">
        <is>
          <t xml:space="preserve">CONCLUIDO	</t>
        </is>
      </c>
      <c r="D72" t="n">
        <v>5.5642</v>
      </c>
      <c r="E72" t="n">
        <v>17.97</v>
      </c>
      <c r="F72" t="n">
        <v>11.43</v>
      </c>
      <c r="G72" t="n">
        <v>7.38</v>
      </c>
      <c r="H72" t="n">
        <v>0.1</v>
      </c>
      <c r="I72" t="n">
        <v>93</v>
      </c>
      <c r="J72" t="n">
        <v>213.78</v>
      </c>
      <c r="K72" t="n">
        <v>56.13</v>
      </c>
      <c r="L72" t="n">
        <v>1.25</v>
      </c>
      <c r="M72" t="n">
        <v>91</v>
      </c>
      <c r="N72" t="n">
        <v>46.4</v>
      </c>
      <c r="O72" t="n">
        <v>26600.32</v>
      </c>
      <c r="P72" t="n">
        <v>159.32</v>
      </c>
      <c r="Q72" t="n">
        <v>2116.67</v>
      </c>
      <c r="R72" t="n">
        <v>119.21</v>
      </c>
      <c r="S72" t="n">
        <v>30.45</v>
      </c>
      <c r="T72" t="n">
        <v>44146.93</v>
      </c>
      <c r="U72" t="n">
        <v>0.26</v>
      </c>
      <c r="V72" t="n">
        <v>0.76</v>
      </c>
      <c r="W72" t="n">
        <v>0.23</v>
      </c>
      <c r="X72" t="n">
        <v>2.71</v>
      </c>
      <c r="Y72" t="n">
        <v>1</v>
      </c>
      <c r="Z72" t="n">
        <v>10</v>
      </c>
    </row>
    <row r="73">
      <c r="A73" t="n">
        <v>2</v>
      </c>
      <c r="B73" t="n">
        <v>110</v>
      </c>
      <c r="C73" t="inlineStr">
        <is>
          <t xml:space="preserve">CONCLUIDO	</t>
        </is>
      </c>
      <c r="D73" t="n">
        <v>6.0782</v>
      </c>
      <c r="E73" t="n">
        <v>16.45</v>
      </c>
      <c r="F73" t="n">
        <v>10.8</v>
      </c>
      <c r="G73" t="n">
        <v>9</v>
      </c>
      <c r="H73" t="n">
        <v>0.12</v>
      </c>
      <c r="I73" t="n">
        <v>72</v>
      </c>
      <c r="J73" t="n">
        <v>214.19</v>
      </c>
      <c r="K73" t="n">
        <v>56.13</v>
      </c>
      <c r="L73" t="n">
        <v>1.5</v>
      </c>
      <c r="M73" t="n">
        <v>70</v>
      </c>
      <c r="N73" t="n">
        <v>46.56</v>
      </c>
      <c r="O73" t="n">
        <v>26650.41</v>
      </c>
      <c r="P73" t="n">
        <v>147.83</v>
      </c>
      <c r="Q73" t="n">
        <v>2116.78</v>
      </c>
      <c r="R73" t="n">
        <v>98.42</v>
      </c>
      <c r="S73" t="n">
        <v>30.45</v>
      </c>
      <c r="T73" t="n">
        <v>33853.84</v>
      </c>
      <c r="U73" t="n">
        <v>0.31</v>
      </c>
      <c r="V73" t="n">
        <v>0.8</v>
      </c>
      <c r="W73" t="n">
        <v>0.2</v>
      </c>
      <c r="X73" t="n">
        <v>2.08</v>
      </c>
      <c r="Y73" t="n">
        <v>1</v>
      </c>
      <c r="Z73" t="n">
        <v>10</v>
      </c>
    </row>
    <row r="74">
      <c r="A74" t="n">
        <v>3</v>
      </c>
      <c r="B74" t="n">
        <v>110</v>
      </c>
      <c r="C74" t="inlineStr">
        <is>
          <t xml:space="preserve">CONCLUIDO	</t>
        </is>
      </c>
      <c r="D74" t="n">
        <v>6.4483</v>
      </c>
      <c r="E74" t="n">
        <v>15.51</v>
      </c>
      <c r="F74" t="n">
        <v>10.4</v>
      </c>
      <c r="G74" t="n">
        <v>10.58</v>
      </c>
      <c r="H74" t="n">
        <v>0.14</v>
      </c>
      <c r="I74" t="n">
        <v>59</v>
      </c>
      <c r="J74" t="n">
        <v>214.59</v>
      </c>
      <c r="K74" t="n">
        <v>56.13</v>
      </c>
      <c r="L74" t="n">
        <v>1.75</v>
      </c>
      <c r="M74" t="n">
        <v>57</v>
      </c>
      <c r="N74" t="n">
        <v>46.72</v>
      </c>
      <c r="O74" t="n">
        <v>26700.55</v>
      </c>
      <c r="P74" t="n">
        <v>139.83</v>
      </c>
      <c r="Q74" t="n">
        <v>2116.25</v>
      </c>
      <c r="R74" t="n">
        <v>85.58</v>
      </c>
      <c r="S74" t="n">
        <v>30.45</v>
      </c>
      <c r="T74" t="n">
        <v>27499.8</v>
      </c>
      <c r="U74" t="n">
        <v>0.36</v>
      </c>
      <c r="V74" t="n">
        <v>0.83</v>
      </c>
      <c r="W74" t="n">
        <v>0.17</v>
      </c>
      <c r="X74" t="n">
        <v>1.68</v>
      </c>
      <c r="Y74" t="n">
        <v>1</v>
      </c>
      <c r="Z74" t="n">
        <v>10</v>
      </c>
    </row>
    <row r="75">
      <c r="A75" t="n">
        <v>4</v>
      </c>
      <c r="B75" t="n">
        <v>110</v>
      </c>
      <c r="C75" t="inlineStr">
        <is>
          <t xml:space="preserve">CONCLUIDO	</t>
        </is>
      </c>
      <c r="D75" t="n">
        <v>6.772</v>
      </c>
      <c r="E75" t="n">
        <v>14.77</v>
      </c>
      <c r="F75" t="n">
        <v>10.09</v>
      </c>
      <c r="G75" t="n">
        <v>12.35</v>
      </c>
      <c r="H75" t="n">
        <v>0.17</v>
      </c>
      <c r="I75" t="n">
        <v>49</v>
      </c>
      <c r="J75" t="n">
        <v>215</v>
      </c>
      <c r="K75" t="n">
        <v>56.13</v>
      </c>
      <c r="L75" t="n">
        <v>2</v>
      </c>
      <c r="M75" t="n">
        <v>47</v>
      </c>
      <c r="N75" t="n">
        <v>46.87</v>
      </c>
      <c r="O75" t="n">
        <v>26750.75</v>
      </c>
      <c r="P75" t="n">
        <v>132.72</v>
      </c>
      <c r="Q75" t="n">
        <v>2116.3</v>
      </c>
      <c r="R75" t="n">
        <v>75.08</v>
      </c>
      <c r="S75" t="n">
        <v>30.45</v>
      </c>
      <c r="T75" t="n">
        <v>22300.56</v>
      </c>
      <c r="U75" t="n">
        <v>0.41</v>
      </c>
      <c r="V75" t="n">
        <v>0.86</v>
      </c>
      <c r="W75" t="n">
        <v>0.16</v>
      </c>
      <c r="X75" t="n">
        <v>1.36</v>
      </c>
      <c r="Y75" t="n">
        <v>1</v>
      </c>
      <c r="Z75" t="n">
        <v>10</v>
      </c>
    </row>
    <row r="76">
      <c r="A76" t="n">
        <v>5</v>
      </c>
      <c r="B76" t="n">
        <v>110</v>
      </c>
      <c r="C76" t="inlineStr">
        <is>
          <t xml:space="preserve">CONCLUIDO	</t>
        </is>
      </c>
      <c r="D76" t="n">
        <v>7.0048</v>
      </c>
      <c r="E76" t="n">
        <v>14.28</v>
      </c>
      <c r="F76" t="n">
        <v>9.890000000000001</v>
      </c>
      <c r="G76" t="n">
        <v>14.13</v>
      </c>
      <c r="H76" t="n">
        <v>0.19</v>
      </c>
      <c r="I76" t="n">
        <v>42</v>
      </c>
      <c r="J76" t="n">
        <v>215.41</v>
      </c>
      <c r="K76" t="n">
        <v>56.13</v>
      </c>
      <c r="L76" t="n">
        <v>2.25</v>
      </c>
      <c r="M76" t="n">
        <v>40</v>
      </c>
      <c r="N76" t="n">
        <v>47.03</v>
      </c>
      <c r="O76" t="n">
        <v>26801</v>
      </c>
      <c r="P76" t="n">
        <v>127.5</v>
      </c>
      <c r="Q76" t="n">
        <v>2116.32</v>
      </c>
      <c r="R76" t="n">
        <v>68.68000000000001</v>
      </c>
      <c r="S76" t="n">
        <v>30.45</v>
      </c>
      <c r="T76" t="n">
        <v>19137.49</v>
      </c>
      <c r="U76" t="n">
        <v>0.44</v>
      </c>
      <c r="V76" t="n">
        <v>0.88</v>
      </c>
      <c r="W76" t="n">
        <v>0.15</v>
      </c>
      <c r="X76" t="n">
        <v>1.17</v>
      </c>
      <c r="Y76" t="n">
        <v>1</v>
      </c>
      <c r="Z76" t="n">
        <v>10</v>
      </c>
    </row>
    <row r="77">
      <c r="A77" t="n">
        <v>6</v>
      </c>
      <c r="B77" t="n">
        <v>110</v>
      </c>
      <c r="C77" t="inlineStr">
        <is>
          <t xml:space="preserve">CONCLUIDO	</t>
        </is>
      </c>
      <c r="D77" t="n">
        <v>7.1835</v>
      </c>
      <c r="E77" t="n">
        <v>13.92</v>
      </c>
      <c r="F77" t="n">
        <v>9.75</v>
      </c>
      <c r="G77" t="n">
        <v>15.8</v>
      </c>
      <c r="H77" t="n">
        <v>0.21</v>
      </c>
      <c r="I77" t="n">
        <v>37</v>
      </c>
      <c r="J77" t="n">
        <v>215.82</v>
      </c>
      <c r="K77" t="n">
        <v>56.13</v>
      </c>
      <c r="L77" t="n">
        <v>2.5</v>
      </c>
      <c r="M77" t="n">
        <v>35</v>
      </c>
      <c r="N77" t="n">
        <v>47.19</v>
      </c>
      <c r="O77" t="n">
        <v>26851.31</v>
      </c>
      <c r="P77" t="n">
        <v>122.78</v>
      </c>
      <c r="Q77" t="n">
        <v>2116.25</v>
      </c>
      <c r="R77" t="n">
        <v>63.93</v>
      </c>
      <c r="S77" t="n">
        <v>30.45</v>
      </c>
      <c r="T77" t="n">
        <v>16784.04</v>
      </c>
      <c r="U77" t="n">
        <v>0.48</v>
      </c>
      <c r="V77" t="n">
        <v>0.89</v>
      </c>
      <c r="W77" t="n">
        <v>0.14</v>
      </c>
      <c r="X77" t="n">
        <v>1.02</v>
      </c>
      <c r="Y77" t="n">
        <v>1</v>
      </c>
      <c r="Z77" t="n">
        <v>10</v>
      </c>
    </row>
    <row r="78">
      <c r="A78" t="n">
        <v>7</v>
      </c>
      <c r="B78" t="n">
        <v>110</v>
      </c>
      <c r="C78" t="inlineStr">
        <is>
          <t xml:space="preserve">CONCLUIDO	</t>
        </is>
      </c>
      <c r="D78" t="n">
        <v>7.3822</v>
      </c>
      <c r="E78" t="n">
        <v>13.55</v>
      </c>
      <c r="F78" t="n">
        <v>9.58</v>
      </c>
      <c r="G78" t="n">
        <v>17.97</v>
      </c>
      <c r="H78" t="n">
        <v>0.23</v>
      </c>
      <c r="I78" t="n">
        <v>32</v>
      </c>
      <c r="J78" t="n">
        <v>216.22</v>
      </c>
      <c r="K78" t="n">
        <v>56.13</v>
      </c>
      <c r="L78" t="n">
        <v>2.75</v>
      </c>
      <c r="M78" t="n">
        <v>30</v>
      </c>
      <c r="N78" t="n">
        <v>47.35</v>
      </c>
      <c r="O78" t="n">
        <v>26901.66</v>
      </c>
      <c r="P78" t="n">
        <v>117.71</v>
      </c>
      <c r="Q78" t="n">
        <v>2116.05</v>
      </c>
      <c r="R78" t="n">
        <v>58.58</v>
      </c>
      <c r="S78" t="n">
        <v>30.45</v>
      </c>
      <c r="T78" t="n">
        <v>14132.93</v>
      </c>
      <c r="U78" t="n">
        <v>0.52</v>
      </c>
      <c r="V78" t="n">
        <v>0.9</v>
      </c>
      <c r="W78" t="n">
        <v>0.13</v>
      </c>
      <c r="X78" t="n">
        <v>0.86</v>
      </c>
      <c r="Y78" t="n">
        <v>1</v>
      </c>
      <c r="Z78" t="n">
        <v>10</v>
      </c>
    </row>
    <row r="79">
      <c r="A79" t="n">
        <v>8</v>
      </c>
      <c r="B79" t="n">
        <v>110</v>
      </c>
      <c r="C79" t="inlineStr">
        <is>
          <t xml:space="preserve">CONCLUIDO	</t>
        </is>
      </c>
      <c r="D79" t="n">
        <v>7.5986</v>
      </c>
      <c r="E79" t="n">
        <v>13.16</v>
      </c>
      <c r="F79" t="n">
        <v>9.369999999999999</v>
      </c>
      <c r="G79" t="n">
        <v>20.07</v>
      </c>
      <c r="H79" t="n">
        <v>0.25</v>
      </c>
      <c r="I79" t="n">
        <v>28</v>
      </c>
      <c r="J79" t="n">
        <v>216.63</v>
      </c>
      <c r="K79" t="n">
        <v>56.13</v>
      </c>
      <c r="L79" t="n">
        <v>3</v>
      </c>
      <c r="M79" t="n">
        <v>26</v>
      </c>
      <c r="N79" t="n">
        <v>47.51</v>
      </c>
      <c r="O79" t="n">
        <v>26952.08</v>
      </c>
      <c r="P79" t="n">
        <v>111.65</v>
      </c>
      <c r="Q79" t="n">
        <v>2116.25</v>
      </c>
      <c r="R79" t="n">
        <v>51.29</v>
      </c>
      <c r="S79" t="n">
        <v>30.45</v>
      </c>
      <c r="T79" t="n">
        <v>10512.29</v>
      </c>
      <c r="U79" t="n">
        <v>0.59</v>
      </c>
      <c r="V79" t="n">
        <v>0.92</v>
      </c>
      <c r="W79" t="n">
        <v>0.12</v>
      </c>
      <c r="X79" t="n">
        <v>0.64</v>
      </c>
      <c r="Y79" t="n">
        <v>1</v>
      </c>
      <c r="Z79" t="n">
        <v>10</v>
      </c>
    </row>
    <row r="80">
      <c r="A80" t="n">
        <v>9</v>
      </c>
      <c r="B80" t="n">
        <v>110</v>
      </c>
      <c r="C80" t="inlineStr">
        <is>
          <t xml:space="preserve">CONCLUIDO	</t>
        </is>
      </c>
      <c r="D80" t="n">
        <v>7.5227</v>
      </c>
      <c r="E80" t="n">
        <v>13.29</v>
      </c>
      <c r="F80" t="n">
        <v>9.58</v>
      </c>
      <c r="G80" t="n">
        <v>22.11</v>
      </c>
      <c r="H80" t="n">
        <v>0.27</v>
      </c>
      <c r="I80" t="n">
        <v>26</v>
      </c>
      <c r="J80" t="n">
        <v>217.04</v>
      </c>
      <c r="K80" t="n">
        <v>56.13</v>
      </c>
      <c r="L80" t="n">
        <v>3.25</v>
      </c>
      <c r="M80" t="n">
        <v>24</v>
      </c>
      <c r="N80" t="n">
        <v>47.66</v>
      </c>
      <c r="O80" t="n">
        <v>27002.55</v>
      </c>
      <c r="P80" t="n">
        <v>112.04</v>
      </c>
      <c r="Q80" t="n">
        <v>2116.18</v>
      </c>
      <c r="R80" t="n">
        <v>59.86</v>
      </c>
      <c r="S80" t="n">
        <v>30.45</v>
      </c>
      <c r="T80" t="n">
        <v>14803.38</v>
      </c>
      <c r="U80" t="n">
        <v>0.51</v>
      </c>
      <c r="V80" t="n">
        <v>0.9</v>
      </c>
      <c r="W80" t="n">
        <v>0.11</v>
      </c>
      <c r="X80" t="n">
        <v>0.86</v>
      </c>
      <c r="Y80" t="n">
        <v>1</v>
      </c>
      <c r="Z80" t="n">
        <v>10</v>
      </c>
    </row>
    <row r="81">
      <c r="A81" t="n">
        <v>10</v>
      </c>
      <c r="B81" t="n">
        <v>110</v>
      </c>
      <c r="C81" t="inlineStr">
        <is>
          <t xml:space="preserve">CONCLUIDO	</t>
        </is>
      </c>
      <c r="D81" t="n">
        <v>7.7192</v>
      </c>
      <c r="E81" t="n">
        <v>12.95</v>
      </c>
      <c r="F81" t="n">
        <v>9.369999999999999</v>
      </c>
      <c r="G81" t="n">
        <v>24.45</v>
      </c>
      <c r="H81" t="n">
        <v>0.29</v>
      </c>
      <c r="I81" t="n">
        <v>23</v>
      </c>
      <c r="J81" t="n">
        <v>217.45</v>
      </c>
      <c r="K81" t="n">
        <v>56.13</v>
      </c>
      <c r="L81" t="n">
        <v>3.5</v>
      </c>
      <c r="M81" t="n">
        <v>20</v>
      </c>
      <c r="N81" t="n">
        <v>47.82</v>
      </c>
      <c r="O81" t="n">
        <v>27053.07</v>
      </c>
      <c r="P81" t="n">
        <v>105.78</v>
      </c>
      <c r="Q81" t="n">
        <v>2116.25</v>
      </c>
      <c r="R81" t="n">
        <v>51.86</v>
      </c>
      <c r="S81" t="n">
        <v>30.45</v>
      </c>
      <c r="T81" t="n">
        <v>10817.85</v>
      </c>
      <c r="U81" t="n">
        <v>0.59</v>
      </c>
      <c r="V81" t="n">
        <v>0.92</v>
      </c>
      <c r="W81" t="n">
        <v>0.12</v>
      </c>
      <c r="X81" t="n">
        <v>0.65</v>
      </c>
      <c r="Y81" t="n">
        <v>1</v>
      </c>
      <c r="Z81" t="n">
        <v>10</v>
      </c>
    </row>
    <row r="82">
      <c r="A82" t="n">
        <v>11</v>
      </c>
      <c r="B82" t="n">
        <v>110</v>
      </c>
      <c r="C82" t="inlineStr">
        <is>
          <t xml:space="preserve">CONCLUIDO	</t>
        </is>
      </c>
      <c r="D82" t="n">
        <v>7.8083</v>
      </c>
      <c r="E82" t="n">
        <v>12.81</v>
      </c>
      <c r="F82" t="n">
        <v>9.31</v>
      </c>
      <c r="G82" t="n">
        <v>26.59</v>
      </c>
      <c r="H82" t="n">
        <v>0.31</v>
      </c>
      <c r="I82" t="n">
        <v>21</v>
      </c>
      <c r="J82" t="n">
        <v>217.86</v>
      </c>
      <c r="K82" t="n">
        <v>56.13</v>
      </c>
      <c r="L82" t="n">
        <v>3.75</v>
      </c>
      <c r="M82" t="n">
        <v>11</v>
      </c>
      <c r="N82" t="n">
        <v>47.98</v>
      </c>
      <c r="O82" t="n">
        <v>27103.65</v>
      </c>
      <c r="P82" t="n">
        <v>102.05</v>
      </c>
      <c r="Q82" t="n">
        <v>2116.42</v>
      </c>
      <c r="R82" t="n">
        <v>49.44</v>
      </c>
      <c r="S82" t="n">
        <v>30.45</v>
      </c>
      <c r="T82" t="n">
        <v>9618.940000000001</v>
      </c>
      <c r="U82" t="n">
        <v>0.62</v>
      </c>
      <c r="V82" t="n">
        <v>0.93</v>
      </c>
      <c r="W82" t="n">
        <v>0.12</v>
      </c>
      <c r="X82" t="n">
        <v>0.59</v>
      </c>
      <c r="Y82" t="n">
        <v>1</v>
      </c>
      <c r="Z82" t="n">
        <v>10</v>
      </c>
    </row>
    <row r="83">
      <c r="A83" t="n">
        <v>12</v>
      </c>
      <c r="B83" t="n">
        <v>110</v>
      </c>
      <c r="C83" t="inlineStr">
        <is>
          <t xml:space="preserve">CONCLUIDO	</t>
        </is>
      </c>
      <c r="D83" t="n">
        <v>7.7961</v>
      </c>
      <c r="E83" t="n">
        <v>12.83</v>
      </c>
      <c r="F83" t="n">
        <v>9.33</v>
      </c>
      <c r="G83" t="n">
        <v>26.65</v>
      </c>
      <c r="H83" t="n">
        <v>0.33</v>
      </c>
      <c r="I83" t="n">
        <v>21</v>
      </c>
      <c r="J83" t="n">
        <v>218.27</v>
      </c>
      <c r="K83" t="n">
        <v>56.13</v>
      </c>
      <c r="L83" t="n">
        <v>4</v>
      </c>
      <c r="M83" t="n">
        <v>1</v>
      </c>
      <c r="N83" t="n">
        <v>48.15</v>
      </c>
      <c r="O83" t="n">
        <v>27154.29</v>
      </c>
      <c r="P83" t="n">
        <v>101.95</v>
      </c>
      <c r="Q83" t="n">
        <v>2116.26</v>
      </c>
      <c r="R83" t="n">
        <v>49.63</v>
      </c>
      <c r="S83" t="n">
        <v>30.45</v>
      </c>
      <c r="T83" t="n">
        <v>9713.809999999999</v>
      </c>
      <c r="U83" t="n">
        <v>0.61</v>
      </c>
      <c r="V83" t="n">
        <v>0.93</v>
      </c>
      <c r="W83" t="n">
        <v>0.14</v>
      </c>
      <c r="X83" t="n">
        <v>0.61</v>
      </c>
      <c r="Y83" t="n">
        <v>1</v>
      </c>
      <c r="Z83" t="n">
        <v>10</v>
      </c>
    </row>
    <row r="84">
      <c r="A84" t="n">
        <v>13</v>
      </c>
      <c r="B84" t="n">
        <v>110</v>
      </c>
      <c r="C84" t="inlineStr">
        <is>
          <t xml:space="preserve">CONCLUIDO	</t>
        </is>
      </c>
      <c r="D84" t="n">
        <v>7.7946</v>
      </c>
      <c r="E84" t="n">
        <v>12.83</v>
      </c>
      <c r="F84" t="n">
        <v>9.33</v>
      </c>
      <c r="G84" t="n">
        <v>26.66</v>
      </c>
      <c r="H84" t="n">
        <v>0.35</v>
      </c>
      <c r="I84" t="n">
        <v>21</v>
      </c>
      <c r="J84" t="n">
        <v>218.68</v>
      </c>
      <c r="K84" t="n">
        <v>56.13</v>
      </c>
      <c r="L84" t="n">
        <v>4.25</v>
      </c>
      <c r="M84" t="n">
        <v>0</v>
      </c>
      <c r="N84" t="n">
        <v>48.31</v>
      </c>
      <c r="O84" t="n">
        <v>27204.98</v>
      </c>
      <c r="P84" t="n">
        <v>102.05</v>
      </c>
      <c r="Q84" t="n">
        <v>2116.26</v>
      </c>
      <c r="R84" t="n">
        <v>49.71</v>
      </c>
      <c r="S84" t="n">
        <v>30.45</v>
      </c>
      <c r="T84" t="n">
        <v>9753.639999999999</v>
      </c>
      <c r="U84" t="n">
        <v>0.61</v>
      </c>
      <c r="V84" t="n">
        <v>0.93</v>
      </c>
      <c r="W84" t="n">
        <v>0.14</v>
      </c>
      <c r="X84" t="n">
        <v>0.61</v>
      </c>
      <c r="Y84" t="n">
        <v>1</v>
      </c>
      <c r="Z84" t="n">
        <v>10</v>
      </c>
    </row>
    <row r="85">
      <c r="A85" t="n">
        <v>0</v>
      </c>
      <c r="B85" t="n">
        <v>150</v>
      </c>
      <c r="C85" t="inlineStr">
        <is>
          <t xml:space="preserve">CONCLUIDO	</t>
        </is>
      </c>
      <c r="D85" t="n">
        <v>3.5731</v>
      </c>
      <c r="E85" t="n">
        <v>27.99</v>
      </c>
      <c r="F85" t="n">
        <v>14.49</v>
      </c>
      <c r="G85" t="n">
        <v>4.6</v>
      </c>
      <c r="H85" t="n">
        <v>0.06</v>
      </c>
      <c r="I85" t="n">
        <v>189</v>
      </c>
      <c r="J85" t="n">
        <v>296.65</v>
      </c>
      <c r="K85" t="n">
        <v>61.82</v>
      </c>
      <c r="L85" t="n">
        <v>1</v>
      </c>
      <c r="M85" t="n">
        <v>187</v>
      </c>
      <c r="N85" t="n">
        <v>83.83</v>
      </c>
      <c r="O85" t="n">
        <v>36821.52</v>
      </c>
      <c r="P85" t="n">
        <v>258.26</v>
      </c>
      <c r="Q85" t="n">
        <v>2117.38</v>
      </c>
      <c r="R85" t="n">
        <v>219.67</v>
      </c>
      <c r="S85" t="n">
        <v>30.45</v>
      </c>
      <c r="T85" t="n">
        <v>93892.98</v>
      </c>
      <c r="U85" t="n">
        <v>0.14</v>
      </c>
      <c r="V85" t="n">
        <v>0.6</v>
      </c>
      <c r="W85" t="n">
        <v>0.38</v>
      </c>
      <c r="X85" t="n">
        <v>5.76</v>
      </c>
      <c r="Y85" t="n">
        <v>1</v>
      </c>
      <c r="Z85" t="n">
        <v>10</v>
      </c>
    </row>
    <row r="86">
      <c r="A86" t="n">
        <v>1</v>
      </c>
      <c r="B86" t="n">
        <v>150</v>
      </c>
      <c r="C86" t="inlineStr">
        <is>
          <t xml:space="preserve">CONCLUIDO	</t>
        </is>
      </c>
      <c r="D86" t="n">
        <v>4.386</v>
      </c>
      <c r="E86" t="n">
        <v>22.8</v>
      </c>
      <c r="F86" t="n">
        <v>12.58</v>
      </c>
      <c r="G86" t="n">
        <v>5.81</v>
      </c>
      <c r="H86" t="n">
        <v>0.07000000000000001</v>
      </c>
      <c r="I86" t="n">
        <v>130</v>
      </c>
      <c r="J86" t="n">
        <v>297.17</v>
      </c>
      <c r="K86" t="n">
        <v>61.82</v>
      </c>
      <c r="L86" t="n">
        <v>1.25</v>
      </c>
      <c r="M86" t="n">
        <v>128</v>
      </c>
      <c r="N86" t="n">
        <v>84.09999999999999</v>
      </c>
      <c r="O86" t="n">
        <v>36885.7</v>
      </c>
      <c r="P86" t="n">
        <v>222.06</v>
      </c>
      <c r="Q86" t="n">
        <v>2116.46</v>
      </c>
      <c r="R86" t="n">
        <v>157.23</v>
      </c>
      <c r="S86" t="n">
        <v>30.45</v>
      </c>
      <c r="T86" t="n">
        <v>62968.42</v>
      </c>
      <c r="U86" t="n">
        <v>0.19</v>
      </c>
      <c r="V86" t="n">
        <v>0.6899999999999999</v>
      </c>
      <c r="W86" t="n">
        <v>0.28</v>
      </c>
      <c r="X86" t="n">
        <v>3.86</v>
      </c>
      <c r="Y86" t="n">
        <v>1</v>
      </c>
      <c r="Z86" t="n">
        <v>10</v>
      </c>
    </row>
    <row r="87">
      <c r="A87" t="n">
        <v>2</v>
      </c>
      <c r="B87" t="n">
        <v>150</v>
      </c>
      <c r="C87" t="inlineStr">
        <is>
          <t xml:space="preserve">CONCLUIDO	</t>
        </is>
      </c>
      <c r="D87" t="n">
        <v>4.9701</v>
      </c>
      <c r="E87" t="n">
        <v>20.12</v>
      </c>
      <c r="F87" t="n">
        <v>11.62</v>
      </c>
      <c r="G87" t="n">
        <v>7.04</v>
      </c>
      <c r="H87" t="n">
        <v>0.09</v>
      </c>
      <c r="I87" t="n">
        <v>99</v>
      </c>
      <c r="J87" t="n">
        <v>297.7</v>
      </c>
      <c r="K87" t="n">
        <v>61.82</v>
      </c>
      <c r="L87" t="n">
        <v>1.5</v>
      </c>
      <c r="M87" t="n">
        <v>97</v>
      </c>
      <c r="N87" t="n">
        <v>84.37</v>
      </c>
      <c r="O87" t="n">
        <v>36949.99</v>
      </c>
      <c r="P87" t="n">
        <v>203.26</v>
      </c>
      <c r="Q87" t="n">
        <v>2116.33</v>
      </c>
      <c r="R87" t="n">
        <v>125.43</v>
      </c>
      <c r="S87" t="n">
        <v>30.45</v>
      </c>
      <c r="T87" t="n">
        <v>47224.49</v>
      </c>
      <c r="U87" t="n">
        <v>0.24</v>
      </c>
      <c r="V87" t="n">
        <v>0.74</v>
      </c>
      <c r="W87" t="n">
        <v>0.24</v>
      </c>
      <c r="X87" t="n">
        <v>2.9</v>
      </c>
      <c r="Y87" t="n">
        <v>1</v>
      </c>
      <c r="Z87" t="n">
        <v>10</v>
      </c>
    </row>
    <row r="88">
      <c r="A88" t="n">
        <v>3</v>
      </c>
      <c r="B88" t="n">
        <v>150</v>
      </c>
      <c r="C88" t="inlineStr">
        <is>
          <t xml:space="preserve">CONCLUIDO	</t>
        </is>
      </c>
      <c r="D88" t="n">
        <v>5.4061</v>
      </c>
      <c r="E88" t="n">
        <v>18.5</v>
      </c>
      <c r="F88" t="n">
        <v>11.06</v>
      </c>
      <c r="G88" t="n">
        <v>8.289999999999999</v>
      </c>
      <c r="H88" t="n">
        <v>0.1</v>
      </c>
      <c r="I88" t="n">
        <v>80</v>
      </c>
      <c r="J88" t="n">
        <v>298.22</v>
      </c>
      <c r="K88" t="n">
        <v>61.82</v>
      </c>
      <c r="L88" t="n">
        <v>1.75</v>
      </c>
      <c r="M88" t="n">
        <v>78</v>
      </c>
      <c r="N88" t="n">
        <v>84.65000000000001</v>
      </c>
      <c r="O88" t="n">
        <v>37014.39</v>
      </c>
      <c r="P88" t="n">
        <v>191.49</v>
      </c>
      <c r="Q88" t="n">
        <v>2116.26</v>
      </c>
      <c r="R88" t="n">
        <v>107.01</v>
      </c>
      <c r="S88" t="n">
        <v>30.45</v>
      </c>
      <c r="T88" t="n">
        <v>38110.52</v>
      </c>
      <c r="U88" t="n">
        <v>0.28</v>
      </c>
      <c r="V88" t="n">
        <v>0.78</v>
      </c>
      <c r="W88" t="n">
        <v>0.21</v>
      </c>
      <c r="X88" t="n">
        <v>2.33</v>
      </c>
      <c r="Y88" t="n">
        <v>1</v>
      </c>
      <c r="Z88" t="n">
        <v>10</v>
      </c>
    </row>
    <row r="89">
      <c r="A89" t="n">
        <v>4</v>
      </c>
      <c r="B89" t="n">
        <v>150</v>
      </c>
      <c r="C89" t="inlineStr">
        <is>
          <t xml:space="preserve">CONCLUIDO	</t>
        </is>
      </c>
      <c r="D89" t="n">
        <v>5.7591</v>
      </c>
      <c r="E89" t="n">
        <v>17.36</v>
      </c>
      <c r="F89" t="n">
        <v>10.64</v>
      </c>
      <c r="G89" t="n">
        <v>9.529999999999999</v>
      </c>
      <c r="H89" t="n">
        <v>0.12</v>
      </c>
      <c r="I89" t="n">
        <v>67</v>
      </c>
      <c r="J89" t="n">
        <v>298.74</v>
      </c>
      <c r="K89" t="n">
        <v>61.82</v>
      </c>
      <c r="L89" t="n">
        <v>2</v>
      </c>
      <c r="M89" t="n">
        <v>65</v>
      </c>
      <c r="N89" t="n">
        <v>84.92</v>
      </c>
      <c r="O89" t="n">
        <v>37078.91</v>
      </c>
      <c r="P89" t="n">
        <v>182.62</v>
      </c>
      <c r="Q89" t="n">
        <v>2116.54</v>
      </c>
      <c r="R89" t="n">
        <v>93.39</v>
      </c>
      <c r="S89" t="n">
        <v>30.45</v>
      </c>
      <c r="T89" t="n">
        <v>31362.56</v>
      </c>
      <c r="U89" t="n">
        <v>0.33</v>
      </c>
      <c r="V89" t="n">
        <v>0.8100000000000001</v>
      </c>
      <c r="W89" t="n">
        <v>0.19</v>
      </c>
      <c r="X89" t="n">
        <v>1.92</v>
      </c>
      <c r="Y89" t="n">
        <v>1</v>
      </c>
      <c r="Z89" t="n">
        <v>10</v>
      </c>
    </row>
    <row r="90">
      <c r="A90" t="n">
        <v>5</v>
      </c>
      <c r="B90" t="n">
        <v>150</v>
      </c>
      <c r="C90" t="inlineStr">
        <is>
          <t xml:space="preserve">CONCLUIDO	</t>
        </is>
      </c>
      <c r="D90" t="n">
        <v>6.0283</v>
      </c>
      <c r="E90" t="n">
        <v>16.59</v>
      </c>
      <c r="F90" t="n">
        <v>10.37</v>
      </c>
      <c r="G90" t="n">
        <v>10.73</v>
      </c>
      <c r="H90" t="n">
        <v>0.13</v>
      </c>
      <c r="I90" t="n">
        <v>58</v>
      </c>
      <c r="J90" t="n">
        <v>299.26</v>
      </c>
      <c r="K90" t="n">
        <v>61.82</v>
      </c>
      <c r="L90" t="n">
        <v>2.25</v>
      </c>
      <c r="M90" t="n">
        <v>56</v>
      </c>
      <c r="N90" t="n">
        <v>85.19</v>
      </c>
      <c r="O90" t="n">
        <v>37143.54</v>
      </c>
      <c r="P90" t="n">
        <v>176.18</v>
      </c>
      <c r="Q90" t="n">
        <v>2116.2</v>
      </c>
      <c r="R90" t="n">
        <v>84.51000000000001</v>
      </c>
      <c r="S90" t="n">
        <v>30.45</v>
      </c>
      <c r="T90" t="n">
        <v>26969.05</v>
      </c>
      <c r="U90" t="n">
        <v>0.36</v>
      </c>
      <c r="V90" t="n">
        <v>0.84</v>
      </c>
      <c r="W90" t="n">
        <v>0.17</v>
      </c>
      <c r="X90" t="n">
        <v>1.65</v>
      </c>
      <c r="Y90" t="n">
        <v>1</v>
      </c>
      <c r="Z90" t="n">
        <v>10</v>
      </c>
    </row>
    <row r="91">
      <c r="A91" t="n">
        <v>6</v>
      </c>
      <c r="B91" t="n">
        <v>150</v>
      </c>
      <c r="C91" t="inlineStr">
        <is>
          <t xml:space="preserve">CONCLUIDO	</t>
        </is>
      </c>
      <c r="D91" t="n">
        <v>6.2978</v>
      </c>
      <c r="E91" t="n">
        <v>15.88</v>
      </c>
      <c r="F91" t="n">
        <v>10.1</v>
      </c>
      <c r="G91" t="n">
        <v>12.12</v>
      </c>
      <c r="H91" t="n">
        <v>0.15</v>
      </c>
      <c r="I91" t="n">
        <v>50</v>
      </c>
      <c r="J91" t="n">
        <v>299.79</v>
      </c>
      <c r="K91" t="n">
        <v>61.82</v>
      </c>
      <c r="L91" t="n">
        <v>2.5</v>
      </c>
      <c r="M91" t="n">
        <v>48</v>
      </c>
      <c r="N91" t="n">
        <v>85.47</v>
      </c>
      <c r="O91" t="n">
        <v>37208.42</v>
      </c>
      <c r="P91" t="n">
        <v>169.88</v>
      </c>
      <c r="Q91" t="n">
        <v>2116.29</v>
      </c>
      <c r="R91" t="n">
        <v>75.73</v>
      </c>
      <c r="S91" t="n">
        <v>30.45</v>
      </c>
      <c r="T91" t="n">
        <v>22620.3</v>
      </c>
      <c r="U91" t="n">
        <v>0.4</v>
      </c>
      <c r="V91" t="n">
        <v>0.86</v>
      </c>
      <c r="W91" t="n">
        <v>0.16</v>
      </c>
      <c r="X91" t="n">
        <v>1.38</v>
      </c>
      <c r="Y91" t="n">
        <v>1</v>
      </c>
      <c r="Z91" t="n">
        <v>10</v>
      </c>
    </row>
    <row r="92">
      <c r="A92" t="n">
        <v>7</v>
      </c>
      <c r="B92" t="n">
        <v>150</v>
      </c>
      <c r="C92" t="inlineStr">
        <is>
          <t xml:space="preserve">CONCLUIDO	</t>
        </is>
      </c>
      <c r="D92" t="n">
        <v>6.4601</v>
      </c>
      <c r="E92" t="n">
        <v>15.48</v>
      </c>
      <c r="F92" t="n">
        <v>9.98</v>
      </c>
      <c r="G92" t="n">
        <v>13.31</v>
      </c>
      <c r="H92" t="n">
        <v>0.16</v>
      </c>
      <c r="I92" t="n">
        <v>45</v>
      </c>
      <c r="J92" t="n">
        <v>300.32</v>
      </c>
      <c r="K92" t="n">
        <v>61.82</v>
      </c>
      <c r="L92" t="n">
        <v>2.75</v>
      </c>
      <c r="M92" t="n">
        <v>43</v>
      </c>
      <c r="N92" t="n">
        <v>85.73999999999999</v>
      </c>
      <c r="O92" t="n">
        <v>37273.29</v>
      </c>
      <c r="P92" t="n">
        <v>166.19</v>
      </c>
      <c r="Q92" t="n">
        <v>2116.33</v>
      </c>
      <c r="R92" t="n">
        <v>71.72</v>
      </c>
      <c r="S92" t="n">
        <v>30.45</v>
      </c>
      <c r="T92" t="n">
        <v>20640.23</v>
      </c>
      <c r="U92" t="n">
        <v>0.42</v>
      </c>
      <c r="V92" t="n">
        <v>0.87</v>
      </c>
      <c r="W92" t="n">
        <v>0.15</v>
      </c>
      <c r="X92" t="n">
        <v>1.26</v>
      </c>
      <c r="Y92" t="n">
        <v>1</v>
      </c>
      <c r="Z92" t="n">
        <v>10</v>
      </c>
    </row>
    <row r="93">
      <c r="A93" t="n">
        <v>8</v>
      </c>
      <c r="B93" t="n">
        <v>150</v>
      </c>
      <c r="C93" t="inlineStr">
        <is>
          <t xml:space="preserve">CONCLUIDO	</t>
        </is>
      </c>
      <c r="D93" t="n">
        <v>6.6451</v>
      </c>
      <c r="E93" t="n">
        <v>15.05</v>
      </c>
      <c r="F93" t="n">
        <v>9.83</v>
      </c>
      <c r="G93" t="n">
        <v>14.74</v>
      </c>
      <c r="H93" t="n">
        <v>0.18</v>
      </c>
      <c r="I93" t="n">
        <v>40</v>
      </c>
      <c r="J93" t="n">
        <v>300.84</v>
      </c>
      <c r="K93" t="n">
        <v>61.82</v>
      </c>
      <c r="L93" t="n">
        <v>3</v>
      </c>
      <c r="M93" t="n">
        <v>38</v>
      </c>
      <c r="N93" t="n">
        <v>86.02</v>
      </c>
      <c r="O93" t="n">
        <v>37338.27</v>
      </c>
      <c r="P93" t="n">
        <v>161.62</v>
      </c>
      <c r="Q93" t="n">
        <v>2116.56</v>
      </c>
      <c r="R93" t="n">
        <v>66.73</v>
      </c>
      <c r="S93" t="n">
        <v>30.45</v>
      </c>
      <c r="T93" t="n">
        <v>18170.71</v>
      </c>
      <c r="U93" t="n">
        <v>0.46</v>
      </c>
      <c r="V93" t="n">
        <v>0.88</v>
      </c>
      <c r="W93" t="n">
        <v>0.14</v>
      </c>
      <c r="X93" t="n">
        <v>1.11</v>
      </c>
      <c r="Y93" t="n">
        <v>1</v>
      </c>
      <c r="Z93" t="n">
        <v>10</v>
      </c>
    </row>
    <row r="94">
      <c r="A94" t="n">
        <v>9</v>
      </c>
      <c r="B94" t="n">
        <v>150</v>
      </c>
      <c r="C94" t="inlineStr">
        <is>
          <t xml:space="preserve">CONCLUIDO	</t>
        </is>
      </c>
      <c r="D94" t="n">
        <v>6.7987</v>
      </c>
      <c r="E94" t="n">
        <v>14.71</v>
      </c>
      <c r="F94" t="n">
        <v>9.710000000000001</v>
      </c>
      <c r="G94" t="n">
        <v>16.19</v>
      </c>
      <c r="H94" t="n">
        <v>0.19</v>
      </c>
      <c r="I94" t="n">
        <v>36</v>
      </c>
      <c r="J94" t="n">
        <v>301.37</v>
      </c>
      <c r="K94" t="n">
        <v>61.82</v>
      </c>
      <c r="L94" t="n">
        <v>3.25</v>
      </c>
      <c r="M94" t="n">
        <v>34</v>
      </c>
      <c r="N94" t="n">
        <v>86.3</v>
      </c>
      <c r="O94" t="n">
        <v>37403.38</v>
      </c>
      <c r="P94" t="n">
        <v>157.96</v>
      </c>
      <c r="Q94" t="n">
        <v>2116.29</v>
      </c>
      <c r="R94" t="n">
        <v>62.88</v>
      </c>
      <c r="S94" t="n">
        <v>30.45</v>
      </c>
      <c r="T94" t="n">
        <v>16266.19</v>
      </c>
      <c r="U94" t="n">
        <v>0.48</v>
      </c>
      <c r="V94" t="n">
        <v>0.89</v>
      </c>
      <c r="W94" t="n">
        <v>0.14</v>
      </c>
      <c r="X94" t="n">
        <v>0.99</v>
      </c>
      <c r="Y94" t="n">
        <v>1</v>
      </c>
      <c r="Z94" t="n">
        <v>10</v>
      </c>
    </row>
    <row r="95">
      <c r="A95" t="n">
        <v>10</v>
      </c>
      <c r="B95" t="n">
        <v>150</v>
      </c>
      <c r="C95" t="inlineStr">
        <is>
          <t xml:space="preserve">CONCLUIDO	</t>
        </is>
      </c>
      <c r="D95" t="n">
        <v>6.9196</v>
      </c>
      <c r="E95" t="n">
        <v>14.45</v>
      </c>
      <c r="F95" t="n">
        <v>9.619999999999999</v>
      </c>
      <c r="G95" t="n">
        <v>17.49</v>
      </c>
      <c r="H95" t="n">
        <v>0.21</v>
      </c>
      <c r="I95" t="n">
        <v>33</v>
      </c>
      <c r="J95" t="n">
        <v>301.9</v>
      </c>
      <c r="K95" t="n">
        <v>61.82</v>
      </c>
      <c r="L95" t="n">
        <v>3.5</v>
      </c>
      <c r="M95" t="n">
        <v>31</v>
      </c>
      <c r="N95" t="n">
        <v>86.58</v>
      </c>
      <c r="O95" t="n">
        <v>37468.6</v>
      </c>
      <c r="P95" t="n">
        <v>154.71</v>
      </c>
      <c r="Q95" t="n">
        <v>2116.2</v>
      </c>
      <c r="R95" t="n">
        <v>59.91</v>
      </c>
      <c r="S95" t="n">
        <v>30.45</v>
      </c>
      <c r="T95" t="n">
        <v>14792.65</v>
      </c>
      <c r="U95" t="n">
        <v>0.51</v>
      </c>
      <c r="V95" t="n">
        <v>0.9</v>
      </c>
      <c r="W95" t="n">
        <v>0.13</v>
      </c>
      <c r="X95" t="n">
        <v>0.9</v>
      </c>
      <c r="Y95" t="n">
        <v>1</v>
      </c>
      <c r="Z95" t="n">
        <v>10</v>
      </c>
    </row>
    <row r="96">
      <c r="A96" t="n">
        <v>11</v>
      </c>
      <c r="B96" t="n">
        <v>150</v>
      </c>
      <c r="C96" t="inlineStr">
        <is>
          <t xml:space="preserve">CONCLUIDO	</t>
        </is>
      </c>
      <c r="D96" t="n">
        <v>7.0543</v>
      </c>
      <c r="E96" t="n">
        <v>14.18</v>
      </c>
      <c r="F96" t="n">
        <v>9.51</v>
      </c>
      <c r="G96" t="n">
        <v>19.02</v>
      </c>
      <c r="H96" t="n">
        <v>0.22</v>
      </c>
      <c r="I96" t="n">
        <v>30</v>
      </c>
      <c r="J96" t="n">
        <v>302.43</v>
      </c>
      <c r="K96" t="n">
        <v>61.82</v>
      </c>
      <c r="L96" t="n">
        <v>3.75</v>
      </c>
      <c r="M96" t="n">
        <v>28</v>
      </c>
      <c r="N96" t="n">
        <v>86.86</v>
      </c>
      <c r="O96" t="n">
        <v>37533.94</v>
      </c>
      <c r="P96" t="n">
        <v>151.18</v>
      </c>
      <c r="Q96" t="n">
        <v>2116.27</v>
      </c>
      <c r="R96" t="n">
        <v>56.28</v>
      </c>
      <c r="S96" t="n">
        <v>30.45</v>
      </c>
      <c r="T96" t="n">
        <v>12993.69</v>
      </c>
      <c r="U96" t="n">
        <v>0.54</v>
      </c>
      <c r="V96" t="n">
        <v>0.91</v>
      </c>
      <c r="W96" t="n">
        <v>0.13</v>
      </c>
      <c r="X96" t="n">
        <v>0.79</v>
      </c>
      <c r="Y96" t="n">
        <v>1</v>
      </c>
      <c r="Z96" t="n">
        <v>10</v>
      </c>
    </row>
    <row r="97">
      <c r="A97" t="n">
        <v>12</v>
      </c>
      <c r="B97" t="n">
        <v>150</v>
      </c>
      <c r="C97" t="inlineStr">
        <is>
          <t xml:space="preserve">CONCLUIDO	</t>
        </is>
      </c>
      <c r="D97" t="n">
        <v>7.1935</v>
      </c>
      <c r="E97" t="n">
        <v>13.9</v>
      </c>
      <c r="F97" t="n">
        <v>9.35</v>
      </c>
      <c r="G97" t="n">
        <v>20.03</v>
      </c>
      <c r="H97" t="n">
        <v>0.24</v>
      </c>
      <c r="I97" t="n">
        <v>28</v>
      </c>
      <c r="J97" t="n">
        <v>302.96</v>
      </c>
      <c r="K97" t="n">
        <v>61.82</v>
      </c>
      <c r="L97" t="n">
        <v>4</v>
      </c>
      <c r="M97" t="n">
        <v>26</v>
      </c>
      <c r="N97" t="n">
        <v>87.14</v>
      </c>
      <c r="O97" t="n">
        <v>37599.4</v>
      </c>
      <c r="P97" t="n">
        <v>146.22</v>
      </c>
      <c r="Q97" t="n">
        <v>2116.31</v>
      </c>
      <c r="R97" t="n">
        <v>50.7</v>
      </c>
      <c r="S97" t="n">
        <v>30.45</v>
      </c>
      <c r="T97" t="n">
        <v>10215.33</v>
      </c>
      <c r="U97" t="n">
        <v>0.6</v>
      </c>
      <c r="V97" t="n">
        <v>0.93</v>
      </c>
      <c r="W97" t="n">
        <v>0.12</v>
      </c>
      <c r="X97" t="n">
        <v>0.63</v>
      </c>
      <c r="Y97" t="n">
        <v>1</v>
      </c>
      <c r="Z97" t="n">
        <v>10</v>
      </c>
    </row>
    <row r="98">
      <c r="A98" t="n">
        <v>13</v>
      </c>
      <c r="B98" t="n">
        <v>150</v>
      </c>
      <c r="C98" t="inlineStr">
        <is>
          <t xml:space="preserve">CONCLUIDO	</t>
        </is>
      </c>
      <c r="D98" t="n">
        <v>7.1832</v>
      </c>
      <c r="E98" t="n">
        <v>13.92</v>
      </c>
      <c r="F98" t="n">
        <v>9.48</v>
      </c>
      <c r="G98" t="n">
        <v>21.88</v>
      </c>
      <c r="H98" t="n">
        <v>0.25</v>
      </c>
      <c r="I98" t="n">
        <v>26</v>
      </c>
      <c r="J98" t="n">
        <v>303.49</v>
      </c>
      <c r="K98" t="n">
        <v>61.82</v>
      </c>
      <c r="L98" t="n">
        <v>4.25</v>
      </c>
      <c r="M98" t="n">
        <v>24</v>
      </c>
      <c r="N98" t="n">
        <v>87.42</v>
      </c>
      <c r="O98" t="n">
        <v>37664.98</v>
      </c>
      <c r="P98" t="n">
        <v>146.97</v>
      </c>
      <c r="Q98" t="n">
        <v>2116.17</v>
      </c>
      <c r="R98" t="n">
        <v>56.06</v>
      </c>
      <c r="S98" t="n">
        <v>30.45</v>
      </c>
      <c r="T98" t="n">
        <v>12905.88</v>
      </c>
      <c r="U98" t="n">
        <v>0.54</v>
      </c>
      <c r="V98" t="n">
        <v>0.91</v>
      </c>
      <c r="W98" t="n">
        <v>0.11</v>
      </c>
      <c r="X98" t="n">
        <v>0.76</v>
      </c>
      <c r="Y98" t="n">
        <v>1</v>
      </c>
      <c r="Z98" t="n">
        <v>10</v>
      </c>
    </row>
    <row r="99">
      <c r="A99" t="n">
        <v>14</v>
      </c>
      <c r="B99" t="n">
        <v>150</v>
      </c>
      <c r="C99" t="inlineStr">
        <is>
          <t xml:space="preserve">CONCLUIDO	</t>
        </is>
      </c>
      <c r="D99" t="n">
        <v>7.2175</v>
      </c>
      <c r="E99" t="n">
        <v>13.86</v>
      </c>
      <c r="F99" t="n">
        <v>9.470000000000001</v>
      </c>
      <c r="G99" t="n">
        <v>22.73</v>
      </c>
      <c r="H99" t="n">
        <v>0.26</v>
      </c>
      <c r="I99" t="n">
        <v>25</v>
      </c>
      <c r="J99" t="n">
        <v>304.03</v>
      </c>
      <c r="K99" t="n">
        <v>61.82</v>
      </c>
      <c r="L99" t="n">
        <v>4.5</v>
      </c>
      <c r="M99" t="n">
        <v>23</v>
      </c>
      <c r="N99" t="n">
        <v>87.7</v>
      </c>
      <c r="O99" t="n">
        <v>37730.68</v>
      </c>
      <c r="P99" t="n">
        <v>145.21</v>
      </c>
      <c r="Q99" t="n">
        <v>2116.05</v>
      </c>
      <c r="R99" t="n">
        <v>55.16</v>
      </c>
      <c r="S99" t="n">
        <v>30.45</v>
      </c>
      <c r="T99" t="n">
        <v>12459.7</v>
      </c>
      <c r="U99" t="n">
        <v>0.55</v>
      </c>
      <c r="V99" t="n">
        <v>0.91</v>
      </c>
      <c r="W99" t="n">
        <v>0.12</v>
      </c>
      <c r="X99" t="n">
        <v>0.75</v>
      </c>
      <c r="Y99" t="n">
        <v>1</v>
      </c>
      <c r="Z99" t="n">
        <v>10</v>
      </c>
    </row>
    <row r="100">
      <c r="A100" t="n">
        <v>15</v>
      </c>
      <c r="B100" t="n">
        <v>150</v>
      </c>
      <c r="C100" t="inlineStr">
        <is>
          <t xml:space="preserve">CONCLUIDO	</t>
        </is>
      </c>
      <c r="D100" t="n">
        <v>7.3209</v>
      </c>
      <c r="E100" t="n">
        <v>13.66</v>
      </c>
      <c r="F100" t="n">
        <v>9.380000000000001</v>
      </c>
      <c r="G100" t="n">
        <v>24.48</v>
      </c>
      <c r="H100" t="n">
        <v>0.28</v>
      </c>
      <c r="I100" t="n">
        <v>23</v>
      </c>
      <c r="J100" t="n">
        <v>304.56</v>
      </c>
      <c r="K100" t="n">
        <v>61.82</v>
      </c>
      <c r="L100" t="n">
        <v>4.75</v>
      </c>
      <c r="M100" t="n">
        <v>21</v>
      </c>
      <c r="N100" t="n">
        <v>87.98999999999999</v>
      </c>
      <c r="O100" t="n">
        <v>37796.51</v>
      </c>
      <c r="P100" t="n">
        <v>141.76</v>
      </c>
      <c r="Q100" t="n">
        <v>2116.31</v>
      </c>
      <c r="R100" t="n">
        <v>52.33</v>
      </c>
      <c r="S100" t="n">
        <v>30.45</v>
      </c>
      <c r="T100" t="n">
        <v>11054.13</v>
      </c>
      <c r="U100" t="n">
        <v>0.58</v>
      </c>
      <c r="V100" t="n">
        <v>0.92</v>
      </c>
      <c r="W100" t="n">
        <v>0.12</v>
      </c>
      <c r="X100" t="n">
        <v>0.66</v>
      </c>
      <c r="Y100" t="n">
        <v>1</v>
      </c>
      <c r="Z100" t="n">
        <v>10</v>
      </c>
    </row>
    <row r="101">
      <c r="A101" t="n">
        <v>16</v>
      </c>
      <c r="B101" t="n">
        <v>150</v>
      </c>
      <c r="C101" t="inlineStr">
        <is>
          <t xml:space="preserve">CONCLUIDO	</t>
        </is>
      </c>
      <c r="D101" t="n">
        <v>7.4296</v>
      </c>
      <c r="E101" t="n">
        <v>13.46</v>
      </c>
      <c r="F101" t="n">
        <v>9.300000000000001</v>
      </c>
      <c r="G101" t="n">
        <v>26.56</v>
      </c>
      <c r="H101" t="n">
        <v>0.29</v>
      </c>
      <c r="I101" t="n">
        <v>21</v>
      </c>
      <c r="J101" t="n">
        <v>305.09</v>
      </c>
      <c r="K101" t="n">
        <v>61.82</v>
      </c>
      <c r="L101" t="n">
        <v>5</v>
      </c>
      <c r="M101" t="n">
        <v>19</v>
      </c>
      <c r="N101" t="n">
        <v>88.27</v>
      </c>
      <c r="O101" t="n">
        <v>37862.45</v>
      </c>
      <c r="P101" t="n">
        <v>138.25</v>
      </c>
      <c r="Q101" t="n">
        <v>2116.18</v>
      </c>
      <c r="R101" t="n">
        <v>49.36</v>
      </c>
      <c r="S101" t="n">
        <v>30.45</v>
      </c>
      <c r="T101" t="n">
        <v>9582.450000000001</v>
      </c>
      <c r="U101" t="n">
        <v>0.62</v>
      </c>
      <c r="V101" t="n">
        <v>0.93</v>
      </c>
      <c r="W101" t="n">
        <v>0.11</v>
      </c>
      <c r="X101" t="n">
        <v>0.57</v>
      </c>
      <c r="Y101" t="n">
        <v>1</v>
      </c>
      <c r="Z101" t="n">
        <v>10</v>
      </c>
    </row>
    <row r="102">
      <c r="A102" t="n">
        <v>17</v>
      </c>
      <c r="B102" t="n">
        <v>150</v>
      </c>
      <c r="C102" t="inlineStr">
        <is>
          <t xml:space="preserve">CONCLUIDO	</t>
        </is>
      </c>
      <c r="D102" t="n">
        <v>7.4701</v>
      </c>
      <c r="E102" t="n">
        <v>13.39</v>
      </c>
      <c r="F102" t="n">
        <v>9.279999999999999</v>
      </c>
      <c r="G102" t="n">
        <v>27.83</v>
      </c>
      <c r="H102" t="n">
        <v>0.31</v>
      </c>
      <c r="I102" t="n">
        <v>20</v>
      </c>
      <c r="J102" t="n">
        <v>305.63</v>
      </c>
      <c r="K102" t="n">
        <v>61.82</v>
      </c>
      <c r="L102" t="n">
        <v>5.25</v>
      </c>
      <c r="M102" t="n">
        <v>18</v>
      </c>
      <c r="N102" t="n">
        <v>88.56</v>
      </c>
      <c r="O102" t="n">
        <v>37928.52</v>
      </c>
      <c r="P102" t="n">
        <v>135.94</v>
      </c>
      <c r="Q102" t="n">
        <v>2116.1</v>
      </c>
      <c r="R102" t="n">
        <v>48.96</v>
      </c>
      <c r="S102" t="n">
        <v>30.45</v>
      </c>
      <c r="T102" t="n">
        <v>9384.459999999999</v>
      </c>
      <c r="U102" t="n">
        <v>0.62</v>
      </c>
      <c r="V102" t="n">
        <v>0.93</v>
      </c>
      <c r="W102" t="n">
        <v>0.11</v>
      </c>
      <c r="X102" t="n">
        <v>0.5600000000000001</v>
      </c>
      <c r="Y102" t="n">
        <v>1</v>
      </c>
      <c r="Z102" t="n">
        <v>10</v>
      </c>
    </row>
    <row r="103">
      <c r="A103" t="n">
        <v>18</v>
      </c>
      <c r="B103" t="n">
        <v>150</v>
      </c>
      <c r="C103" t="inlineStr">
        <is>
          <t xml:space="preserve">CONCLUIDO	</t>
        </is>
      </c>
      <c r="D103" t="n">
        <v>7.5232</v>
      </c>
      <c r="E103" t="n">
        <v>13.29</v>
      </c>
      <c r="F103" t="n">
        <v>9.24</v>
      </c>
      <c r="G103" t="n">
        <v>29.18</v>
      </c>
      <c r="H103" t="n">
        <v>0.32</v>
      </c>
      <c r="I103" t="n">
        <v>19</v>
      </c>
      <c r="J103" t="n">
        <v>306.17</v>
      </c>
      <c r="K103" t="n">
        <v>61.82</v>
      </c>
      <c r="L103" t="n">
        <v>5.5</v>
      </c>
      <c r="M103" t="n">
        <v>17</v>
      </c>
      <c r="N103" t="n">
        <v>88.84</v>
      </c>
      <c r="O103" t="n">
        <v>37994.72</v>
      </c>
      <c r="P103" t="n">
        <v>133.22</v>
      </c>
      <c r="Q103" t="n">
        <v>2116.05</v>
      </c>
      <c r="R103" t="n">
        <v>47.54</v>
      </c>
      <c r="S103" t="n">
        <v>30.45</v>
      </c>
      <c r="T103" t="n">
        <v>8678.799999999999</v>
      </c>
      <c r="U103" t="n">
        <v>0.64</v>
      </c>
      <c r="V103" t="n">
        <v>0.9399999999999999</v>
      </c>
      <c r="W103" t="n">
        <v>0.11</v>
      </c>
      <c r="X103" t="n">
        <v>0.52</v>
      </c>
      <c r="Y103" t="n">
        <v>1</v>
      </c>
      <c r="Z103" t="n">
        <v>10</v>
      </c>
    </row>
    <row r="104">
      <c r="A104" t="n">
        <v>19</v>
      </c>
      <c r="B104" t="n">
        <v>150</v>
      </c>
      <c r="C104" t="inlineStr">
        <is>
          <t xml:space="preserve">CONCLUIDO	</t>
        </is>
      </c>
      <c r="D104" t="n">
        <v>7.5767</v>
      </c>
      <c r="E104" t="n">
        <v>13.2</v>
      </c>
      <c r="F104" t="n">
        <v>9.199999999999999</v>
      </c>
      <c r="G104" t="n">
        <v>30.67</v>
      </c>
      <c r="H104" t="n">
        <v>0.33</v>
      </c>
      <c r="I104" t="n">
        <v>18</v>
      </c>
      <c r="J104" t="n">
        <v>306.7</v>
      </c>
      <c r="K104" t="n">
        <v>61.82</v>
      </c>
      <c r="L104" t="n">
        <v>5.75</v>
      </c>
      <c r="M104" t="n">
        <v>16</v>
      </c>
      <c r="N104" t="n">
        <v>89.13</v>
      </c>
      <c r="O104" t="n">
        <v>38061.04</v>
      </c>
      <c r="P104" t="n">
        <v>130.14</v>
      </c>
      <c r="Q104" t="n">
        <v>2116.1</v>
      </c>
      <c r="R104" t="n">
        <v>46.3</v>
      </c>
      <c r="S104" t="n">
        <v>30.45</v>
      </c>
      <c r="T104" t="n">
        <v>8064.59</v>
      </c>
      <c r="U104" t="n">
        <v>0.66</v>
      </c>
      <c r="V104" t="n">
        <v>0.9399999999999999</v>
      </c>
      <c r="W104" t="n">
        <v>0.11</v>
      </c>
      <c r="X104" t="n">
        <v>0.48</v>
      </c>
      <c r="Y104" t="n">
        <v>1</v>
      </c>
      <c r="Z104" t="n">
        <v>10</v>
      </c>
    </row>
    <row r="105">
      <c r="A105" t="n">
        <v>20</v>
      </c>
      <c r="B105" t="n">
        <v>150</v>
      </c>
      <c r="C105" t="inlineStr">
        <is>
          <t xml:space="preserve">CONCLUIDO	</t>
        </is>
      </c>
      <c r="D105" t="n">
        <v>7.6224</v>
      </c>
      <c r="E105" t="n">
        <v>13.12</v>
      </c>
      <c r="F105" t="n">
        <v>9.18</v>
      </c>
      <c r="G105" t="n">
        <v>32.39</v>
      </c>
      <c r="H105" t="n">
        <v>0.35</v>
      </c>
      <c r="I105" t="n">
        <v>17</v>
      </c>
      <c r="J105" t="n">
        <v>307.24</v>
      </c>
      <c r="K105" t="n">
        <v>61.82</v>
      </c>
      <c r="L105" t="n">
        <v>6</v>
      </c>
      <c r="M105" t="n">
        <v>14</v>
      </c>
      <c r="N105" t="n">
        <v>89.42</v>
      </c>
      <c r="O105" t="n">
        <v>38127.48</v>
      </c>
      <c r="P105" t="n">
        <v>127.45</v>
      </c>
      <c r="Q105" t="n">
        <v>2116.05</v>
      </c>
      <c r="R105" t="n">
        <v>45.51</v>
      </c>
      <c r="S105" t="n">
        <v>30.45</v>
      </c>
      <c r="T105" t="n">
        <v>7673.4</v>
      </c>
      <c r="U105" t="n">
        <v>0.67</v>
      </c>
      <c r="V105" t="n">
        <v>0.9399999999999999</v>
      </c>
      <c r="W105" t="n">
        <v>0.11</v>
      </c>
      <c r="X105" t="n">
        <v>0.46</v>
      </c>
      <c r="Y105" t="n">
        <v>1</v>
      </c>
      <c r="Z105" t="n">
        <v>10</v>
      </c>
    </row>
    <row r="106">
      <c r="A106" t="n">
        <v>21</v>
      </c>
      <c r="B106" t="n">
        <v>150</v>
      </c>
      <c r="C106" t="inlineStr">
        <is>
          <t xml:space="preserve">CONCLUIDO	</t>
        </is>
      </c>
      <c r="D106" t="n">
        <v>7.662</v>
      </c>
      <c r="E106" t="n">
        <v>13.05</v>
      </c>
      <c r="F106" t="n">
        <v>9.17</v>
      </c>
      <c r="G106" t="n">
        <v>34.37</v>
      </c>
      <c r="H106" t="n">
        <v>0.36</v>
      </c>
      <c r="I106" t="n">
        <v>16</v>
      </c>
      <c r="J106" t="n">
        <v>307.78</v>
      </c>
      <c r="K106" t="n">
        <v>61.82</v>
      </c>
      <c r="L106" t="n">
        <v>6.25</v>
      </c>
      <c r="M106" t="n">
        <v>5</v>
      </c>
      <c r="N106" t="n">
        <v>89.70999999999999</v>
      </c>
      <c r="O106" t="n">
        <v>38194.05</v>
      </c>
      <c r="P106" t="n">
        <v>125.69</v>
      </c>
      <c r="Q106" t="n">
        <v>2116.05</v>
      </c>
      <c r="R106" t="n">
        <v>44.75</v>
      </c>
      <c r="S106" t="n">
        <v>30.45</v>
      </c>
      <c r="T106" t="n">
        <v>7297.7</v>
      </c>
      <c r="U106" t="n">
        <v>0.68</v>
      </c>
      <c r="V106" t="n">
        <v>0.9399999999999999</v>
      </c>
      <c r="W106" t="n">
        <v>0.12</v>
      </c>
      <c r="X106" t="n">
        <v>0.45</v>
      </c>
      <c r="Y106" t="n">
        <v>1</v>
      </c>
      <c r="Z106" t="n">
        <v>10</v>
      </c>
    </row>
    <row r="107">
      <c r="A107" t="n">
        <v>22</v>
      </c>
      <c r="B107" t="n">
        <v>150</v>
      </c>
      <c r="C107" t="inlineStr">
        <is>
          <t xml:space="preserve">CONCLUIDO	</t>
        </is>
      </c>
      <c r="D107" t="n">
        <v>7.6602</v>
      </c>
      <c r="E107" t="n">
        <v>13.05</v>
      </c>
      <c r="F107" t="n">
        <v>9.17</v>
      </c>
      <c r="G107" t="n">
        <v>34.38</v>
      </c>
      <c r="H107" t="n">
        <v>0.38</v>
      </c>
      <c r="I107" t="n">
        <v>16</v>
      </c>
      <c r="J107" t="n">
        <v>308.32</v>
      </c>
      <c r="K107" t="n">
        <v>61.82</v>
      </c>
      <c r="L107" t="n">
        <v>6.5</v>
      </c>
      <c r="M107" t="n">
        <v>2</v>
      </c>
      <c r="N107" t="n">
        <v>90</v>
      </c>
      <c r="O107" t="n">
        <v>38260.74</v>
      </c>
      <c r="P107" t="n">
        <v>124.88</v>
      </c>
      <c r="Q107" t="n">
        <v>2116.15</v>
      </c>
      <c r="R107" t="n">
        <v>44.69</v>
      </c>
      <c r="S107" t="n">
        <v>30.45</v>
      </c>
      <c r="T107" t="n">
        <v>7272.15</v>
      </c>
      <c r="U107" t="n">
        <v>0.68</v>
      </c>
      <c r="V107" t="n">
        <v>0.9399999999999999</v>
      </c>
      <c r="W107" t="n">
        <v>0.12</v>
      </c>
      <c r="X107" t="n">
        <v>0.45</v>
      </c>
      <c r="Y107" t="n">
        <v>1</v>
      </c>
      <c r="Z107" t="n">
        <v>10</v>
      </c>
    </row>
    <row r="108">
      <c r="A108" t="n">
        <v>23</v>
      </c>
      <c r="B108" t="n">
        <v>150</v>
      </c>
      <c r="C108" t="inlineStr">
        <is>
          <t xml:space="preserve">CONCLUIDO	</t>
        </is>
      </c>
      <c r="D108" t="n">
        <v>7.6573</v>
      </c>
      <c r="E108" t="n">
        <v>13.06</v>
      </c>
      <c r="F108" t="n">
        <v>9.17</v>
      </c>
      <c r="G108" t="n">
        <v>34.4</v>
      </c>
      <c r="H108" t="n">
        <v>0.39</v>
      </c>
      <c r="I108" t="n">
        <v>16</v>
      </c>
      <c r="J108" t="n">
        <v>308.86</v>
      </c>
      <c r="K108" t="n">
        <v>61.82</v>
      </c>
      <c r="L108" t="n">
        <v>6.75</v>
      </c>
      <c r="M108" t="n">
        <v>1</v>
      </c>
      <c r="N108" t="n">
        <v>90.29000000000001</v>
      </c>
      <c r="O108" t="n">
        <v>38327.57</v>
      </c>
      <c r="P108" t="n">
        <v>124.88</v>
      </c>
      <c r="Q108" t="n">
        <v>2116.05</v>
      </c>
      <c r="R108" t="n">
        <v>44.9</v>
      </c>
      <c r="S108" t="n">
        <v>30.45</v>
      </c>
      <c r="T108" t="n">
        <v>7376.17</v>
      </c>
      <c r="U108" t="n">
        <v>0.68</v>
      </c>
      <c r="V108" t="n">
        <v>0.9399999999999999</v>
      </c>
      <c r="W108" t="n">
        <v>0.12</v>
      </c>
      <c r="X108" t="n">
        <v>0.45</v>
      </c>
      <c r="Y108" t="n">
        <v>1</v>
      </c>
      <c r="Z108" t="n">
        <v>10</v>
      </c>
    </row>
    <row r="109">
      <c r="A109" t="n">
        <v>24</v>
      </c>
      <c r="B109" t="n">
        <v>150</v>
      </c>
      <c r="C109" t="inlineStr">
        <is>
          <t xml:space="preserve">CONCLUIDO	</t>
        </is>
      </c>
      <c r="D109" t="n">
        <v>7.6566</v>
      </c>
      <c r="E109" t="n">
        <v>13.06</v>
      </c>
      <c r="F109" t="n">
        <v>9.17</v>
      </c>
      <c r="G109" t="n">
        <v>34.4</v>
      </c>
      <c r="H109" t="n">
        <v>0.4</v>
      </c>
      <c r="I109" t="n">
        <v>16</v>
      </c>
      <c r="J109" t="n">
        <v>309.41</v>
      </c>
      <c r="K109" t="n">
        <v>61.82</v>
      </c>
      <c r="L109" t="n">
        <v>7</v>
      </c>
      <c r="M109" t="n">
        <v>0</v>
      </c>
      <c r="N109" t="n">
        <v>90.59</v>
      </c>
      <c r="O109" t="n">
        <v>38394.52</v>
      </c>
      <c r="P109" t="n">
        <v>125.09</v>
      </c>
      <c r="Q109" t="n">
        <v>2116.05</v>
      </c>
      <c r="R109" t="n">
        <v>44.91</v>
      </c>
      <c r="S109" t="n">
        <v>30.45</v>
      </c>
      <c r="T109" t="n">
        <v>7377.95</v>
      </c>
      <c r="U109" t="n">
        <v>0.68</v>
      </c>
      <c r="V109" t="n">
        <v>0.9399999999999999</v>
      </c>
      <c r="W109" t="n">
        <v>0.12</v>
      </c>
      <c r="X109" t="n">
        <v>0.45</v>
      </c>
      <c r="Y109" t="n">
        <v>1</v>
      </c>
      <c r="Z109" t="n">
        <v>10</v>
      </c>
    </row>
    <row r="110">
      <c r="A110" t="n">
        <v>0</v>
      </c>
      <c r="B110" t="n">
        <v>10</v>
      </c>
      <c r="C110" t="inlineStr">
        <is>
          <t xml:space="preserve">CONCLUIDO	</t>
        </is>
      </c>
      <c r="D110" t="n">
        <v>5.2428</v>
      </c>
      <c r="E110" t="n">
        <v>19.07</v>
      </c>
      <c r="F110" t="n">
        <v>15.07</v>
      </c>
      <c r="G110" t="n">
        <v>4.27</v>
      </c>
      <c r="H110" t="n">
        <v>0.64</v>
      </c>
      <c r="I110" t="n">
        <v>212</v>
      </c>
      <c r="J110" t="n">
        <v>26.11</v>
      </c>
      <c r="K110" t="n">
        <v>12.1</v>
      </c>
      <c r="L110" t="n">
        <v>1</v>
      </c>
      <c r="M110" t="n">
        <v>0</v>
      </c>
      <c r="N110" t="n">
        <v>3.01</v>
      </c>
      <c r="O110" t="n">
        <v>3454.41</v>
      </c>
      <c r="P110" t="n">
        <v>43.76</v>
      </c>
      <c r="Q110" t="n">
        <v>2117.72</v>
      </c>
      <c r="R110" t="n">
        <v>228.29</v>
      </c>
      <c r="S110" t="n">
        <v>30.45</v>
      </c>
      <c r="T110" t="n">
        <v>98088.83</v>
      </c>
      <c r="U110" t="n">
        <v>0.13</v>
      </c>
      <c r="V110" t="n">
        <v>0.57</v>
      </c>
      <c r="W110" t="n">
        <v>0.7</v>
      </c>
      <c r="X110" t="n">
        <v>6.34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7.4723</v>
      </c>
      <c r="E111" t="n">
        <v>13.38</v>
      </c>
      <c r="F111" t="n">
        <v>10.28</v>
      </c>
      <c r="G111" t="n">
        <v>11.43</v>
      </c>
      <c r="H111" t="n">
        <v>0.18</v>
      </c>
      <c r="I111" t="n">
        <v>54</v>
      </c>
      <c r="J111" t="n">
        <v>98.70999999999999</v>
      </c>
      <c r="K111" t="n">
        <v>39.72</v>
      </c>
      <c r="L111" t="n">
        <v>1</v>
      </c>
      <c r="M111" t="n">
        <v>39</v>
      </c>
      <c r="N111" t="n">
        <v>12.99</v>
      </c>
      <c r="O111" t="n">
        <v>12407.75</v>
      </c>
      <c r="P111" t="n">
        <v>72.39</v>
      </c>
      <c r="Q111" t="n">
        <v>2116.44</v>
      </c>
      <c r="R111" t="n">
        <v>81.12</v>
      </c>
      <c r="S111" t="n">
        <v>30.45</v>
      </c>
      <c r="T111" t="n">
        <v>25294.45</v>
      </c>
      <c r="U111" t="n">
        <v>0.38</v>
      </c>
      <c r="V111" t="n">
        <v>0.84</v>
      </c>
      <c r="W111" t="n">
        <v>0.18</v>
      </c>
      <c r="X111" t="n">
        <v>1.56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7.6305</v>
      </c>
      <c r="E112" t="n">
        <v>13.11</v>
      </c>
      <c r="F112" t="n">
        <v>10.13</v>
      </c>
      <c r="G112" t="n">
        <v>12.66</v>
      </c>
      <c r="H112" t="n">
        <v>0.22</v>
      </c>
      <c r="I112" t="n">
        <v>48</v>
      </c>
      <c r="J112" t="n">
        <v>99.02</v>
      </c>
      <c r="K112" t="n">
        <v>39.72</v>
      </c>
      <c r="L112" t="n">
        <v>1.25</v>
      </c>
      <c r="M112" t="n">
        <v>0</v>
      </c>
      <c r="N112" t="n">
        <v>13.05</v>
      </c>
      <c r="O112" t="n">
        <v>12446.14</v>
      </c>
      <c r="P112" t="n">
        <v>69.34999999999999</v>
      </c>
      <c r="Q112" t="n">
        <v>2116.38</v>
      </c>
      <c r="R112" t="n">
        <v>74.63</v>
      </c>
      <c r="S112" t="n">
        <v>30.45</v>
      </c>
      <c r="T112" t="n">
        <v>22077.83</v>
      </c>
      <c r="U112" t="n">
        <v>0.41</v>
      </c>
      <c r="V112" t="n">
        <v>0.85</v>
      </c>
      <c r="W112" t="n">
        <v>0.22</v>
      </c>
      <c r="X112" t="n">
        <v>1.41</v>
      </c>
      <c r="Y112" t="n">
        <v>1</v>
      </c>
      <c r="Z112" t="n">
        <v>10</v>
      </c>
    </row>
    <row r="113">
      <c r="A113" t="n">
        <v>0</v>
      </c>
      <c r="B113" t="n">
        <v>105</v>
      </c>
      <c r="C113" t="inlineStr">
        <is>
          <t xml:space="preserve">CONCLUIDO	</t>
        </is>
      </c>
      <c r="D113" t="n">
        <v>5.0019</v>
      </c>
      <c r="E113" t="n">
        <v>19.99</v>
      </c>
      <c r="F113" t="n">
        <v>12.4</v>
      </c>
      <c r="G113" t="n">
        <v>6</v>
      </c>
      <c r="H113" t="n">
        <v>0.09</v>
      </c>
      <c r="I113" t="n">
        <v>124</v>
      </c>
      <c r="J113" t="n">
        <v>204</v>
      </c>
      <c r="K113" t="n">
        <v>55.27</v>
      </c>
      <c r="L113" t="n">
        <v>1</v>
      </c>
      <c r="M113" t="n">
        <v>122</v>
      </c>
      <c r="N113" t="n">
        <v>42.72</v>
      </c>
      <c r="O113" t="n">
        <v>25393.6</v>
      </c>
      <c r="P113" t="n">
        <v>170.15</v>
      </c>
      <c r="Q113" t="n">
        <v>2117.33</v>
      </c>
      <c r="R113" t="n">
        <v>150.84</v>
      </c>
      <c r="S113" t="n">
        <v>30.45</v>
      </c>
      <c r="T113" t="n">
        <v>59806.62</v>
      </c>
      <c r="U113" t="n">
        <v>0.2</v>
      </c>
      <c r="V113" t="n">
        <v>0.7</v>
      </c>
      <c r="W113" t="n">
        <v>0.28</v>
      </c>
      <c r="X113" t="n">
        <v>3.67</v>
      </c>
      <c r="Y113" t="n">
        <v>1</v>
      </c>
      <c r="Z113" t="n">
        <v>10</v>
      </c>
    </row>
    <row r="114">
      <c r="A114" t="n">
        <v>1</v>
      </c>
      <c r="B114" t="n">
        <v>105</v>
      </c>
      <c r="C114" t="inlineStr">
        <is>
          <t xml:space="preserve">CONCLUIDO	</t>
        </is>
      </c>
      <c r="D114" t="n">
        <v>5.7209</v>
      </c>
      <c r="E114" t="n">
        <v>17.48</v>
      </c>
      <c r="F114" t="n">
        <v>11.31</v>
      </c>
      <c r="G114" t="n">
        <v>7.62</v>
      </c>
      <c r="H114" t="n">
        <v>0.11</v>
      </c>
      <c r="I114" t="n">
        <v>89</v>
      </c>
      <c r="J114" t="n">
        <v>204.39</v>
      </c>
      <c r="K114" t="n">
        <v>55.27</v>
      </c>
      <c r="L114" t="n">
        <v>1.25</v>
      </c>
      <c r="M114" t="n">
        <v>87</v>
      </c>
      <c r="N114" t="n">
        <v>42.87</v>
      </c>
      <c r="O114" t="n">
        <v>25442.42</v>
      </c>
      <c r="P114" t="n">
        <v>152.29</v>
      </c>
      <c r="Q114" t="n">
        <v>2116.28</v>
      </c>
      <c r="R114" t="n">
        <v>115.2</v>
      </c>
      <c r="S114" t="n">
        <v>30.45</v>
      </c>
      <c r="T114" t="n">
        <v>42159.08</v>
      </c>
      <c r="U114" t="n">
        <v>0.26</v>
      </c>
      <c r="V114" t="n">
        <v>0.77</v>
      </c>
      <c r="W114" t="n">
        <v>0.22</v>
      </c>
      <c r="X114" t="n">
        <v>2.58</v>
      </c>
      <c r="Y114" t="n">
        <v>1</v>
      </c>
      <c r="Z114" t="n">
        <v>10</v>
      </c>
    </row>
    <row r="115">
      <c r="A115" t="n">
        <v>2</v>
      </c>
      <c r="B115" t="n">
        <v>105</v>
      </c>
      <c r="C115" t="inlineStr">
        <is>
          <t xml:space="preserve">CONCLUIDO	</t>
        </is>
      </c>
      <c r="D115" t="n">
        <v>6.2268</v>
      </c>
      <c r="E115" t="n">
        <v>16.06</v>
      </c>
      <c r="F115" t="n">
        <v>10.7</v>
      </c>
      <c r="G115" t="n">
        <v>9.300000000000001</v>
      </c>
      <c r="H115" t="n">
        <v>0.13</v>
      </c>
      <c r="I115" t="n">
        <v>69</v>
      </c>
      <c r="J115" t="n">
        <v>204.79</v>
      </c>
      <c r="K115" t="n">
        <v>55.27</v>
      </c>
      <c r="L115" t="n">
        <v>1.5</v>
      </c>
      <c r="M115" t="n">
        <v>67</v>
      </c>
      <c r="N115" t="n">
        <v>43.02</v>
      </c>
      <c r="O115" t="n">
        <v>25491.3</v>
      </c>
      <c r="P115" t="n">
        <v>141.26</v>
      </c>
      <c r="Q115" t="n">
        <v>2116.45</v>
      </c>
      <c r="R115" t="n">
        <v>95.18000000000001</v>
      </c>
      <c r="S115" t="n">
        <v>30.45</v>
      </c>
      <c r="T115" t="n">
        <v>32248.98</v>
      </c>
      <c r="U115" t="n">
        <v>0.32</v>
      </c>
      <c r="V115" t="n">
        <v>0.8100000000000001</v>
      </c>
      <c r="W115" t="n">
        <v>0.19</v>
      </c>
      <c r="X115" t="n">
        <v>1.97</v>
      </c>
      <c r="Y115" t="n">
        <v>1</v>
      </c>
      <c r="Z115" t="n">
        <v>10</v>
      </c>
    </row>
    <row r="116">
      <c r="A116" t="n">
        <v>3</v>
      </c>
      <c r="B116" t="n">
        <v>105</v>
      </c>
      <c r="C116" t="inlineStr">
        <is>
          <t xml:space="preserve">CONCLUIDO	</t>
        </is>
      </c>
      <c r="D116" t="n">
        <v>6.6042</v>
      </c>
      <c r="E116" t="n">
        <v>15.14</v>
      </c>
      <c r="F116" t="n">
        <v>10.31</v>
      </c>
      <c r="G116" t="n">
        <v>11.04</v>
      </c>
      <c r="H116" t="n">
        <v>0.15</v>
      </c>
      <c r="I116" t="n">
        <v>56</v>
      </c>
      <c r="J116" t="n">
        <v>205.18</v>
      </c>
      <c r="K116" t="n">
        <v>55.27</v>
      </c>
      <c r="L116" t="n">
        <v>1.75</v>
      </c>
      <c r="M116" t="n">
        <v>54</v>
      </c>
      <c r="N116" t="n">
        <v>43.16</v>
      </c>
      <c r="O116" t="n">
        <v>25540.22</v>
      </c>
      <c r="P116" t="n">
        <v>133.27</v>
      </c>
      <c r="Q116" t="n">
        <v>2116.37</v>
      </c>
      <c r="R116" t="n">
        <v>82.3</v>
      </c>
      <c r="S116" t="n">
        <v>30.45</v>
      </c>
      <c r="T116" t="n">
        <v>25877.01</v>
      </c>
      <c r="U116" t="n">
        <v>0.37</v>
      </c>
      <c r="V116" t="n">
        <v>0.84</v>
      </c>
      <c r="W116" t="n">
        <v>0.17</v>
      </c>
      <c r="X116" t="n">
        <v>1.58</v>
      </c>
      <c r="Y116" t="n">
        <v>1</v>
      </c>
      <c r="Z116" t="n">
        <v>10</v>
      </c>
    </row>
    <row r="117">
      <c r="A117" t="n">
        <v>4</v>
      </c>
      <c r="B117" t="n">
        <v>105</v>
      </c>
      <c r="C117" t="inlineStr">
        <is>
          <t xml:space="preserve">CONCLUIDO	</t>
        </is>
      </c>
      <c r="D117" t="n">
        <v>6.8897</v>
      </c>
      <c r="E117" t="n">
        <v>14.51</v>
      </c>
      <c r="F117" t="n">
        <v>10.04</v>
      </c>
      <c r="G117" t="n">
        <v>12.82</v>
      </c>
      <c r="H117" t="n">
        <v>0.17</v>
      </c>
      <c r="I117" t="n">
        <v>47</v>
      </c>
      <c r="J117" t="n">
        <v>205.58</v>
      </c>
      <c r="K117" t="n">
        <v>55.27</v>
      </c>
      <c r="L117" t="n">
        <v>2</v>
      </c>
      <c r="M117" t="n">
        <v>45</v>
      </c>
      <c r="N117" t="n">
        <v>43.31</v>
      </c>
      <c r="O117" t="n">
        <v>25589.2</v>
      </c>
      <c r="P117" t="n">
        <v>127.04</v>
      </c>
      <c r="Q117" t="n">
        <v>2116.57</v>
      </c>
      <c r="R117" t="n">
        <v>73.64</v>
      </c>
      <c r="S117" t="n">
        <v>30.45</v>
      </c>
      <c r="T117" t="n">
        <v>21588.69</v>
      </c>
      <c r="U117" t="n">
        <v>0.41</v>
      </c>
      <c r="V117" t="n">
        <v>0.86</v>
      </c>
      <c r="W117" t="n">
        <v>0.16</v>
      </c>
      <c r="X117" t="n">
        <v>1.32</v>
      </c>
      <c r="Y117" t="n">
        <v>1</v>
      </c>
      <c r="Z117" t="n">
        <v>10</v>
      </c>
    </row>
    <row r="118">
      <c r="A118" t="n">
        <v>5</v>
      </c>
      <c r="B118" t="n">
        <v>105</v>
      </c>
      <c r="C118" t="inlineStr">
        <is>
          <t xml:space="preserve">CONCLUIDO	</t>
        </is>
      </c>
      <c r="D118" t="n">
        <v>7.1332</v>
      </c>
      <c r="E118" t="n">
        <v>14.02</v>
      </c>
      <c r="F118" t="n">
        <v>9.83</v>
      </c>
      <c r="G118" t="n">
        <v>14.75</v>
      </c>
      <c r="H118" t="n">
        <v>0.19</v>
      </c>
      <c r="I118" t="n">
        <v>40</v>
      </c>
      <c r="J118" t="n">
        <v>205.98</v>
      </c>
      <c r="K118" t="n">
        <v>55.27</v>
      </c>
      <c r="L118" t="n">
        <v>2.25</v>
      </c>
      <c r="M118" t="n">
        <v>38</v>
      </c>
      <c r="N118" t="n">
        <v>43.46</v>
      </c>
      <c r="O118" t="n">
        <v>25638.22</v>
      </c>
      <c r="P118" t="n">
        <v>121.22</v>
      </c>
      <c r="Q118" t="n">
        <v>2116.16</v>
      </c>
      <c r="R118" t="n">
        <v>66.95</v>
      </c>
      <c r="S118" t="n">
        <v>30.45</v>
      </c>
      <c r="T118" t="n">
        <v>18277.68</v>
      </c>
      <c r="U118" t="n">
        <v>0.45</v>
      </c>
      <c r="V118" t="n">
        <v>0.88</v>
      </c>
      <c r="W118" t="n">
        <v>0.14</v>
      </c>
      <c r="X118" t="n">
        <v>1.11</v>
      </c>
      <c r="Y118" t="n">
        <v>1</v>
      </c>
      <c r="Z118" t="n">
        <v>10</v>
      </c>
    </row>
    <row r="119">
      <c r="A119" t="n">
        <v>6</v>
      </c>
      <c r="B119" t="n">
        <v>105</v>
      </c>
      <c r="C119" t="inlineStr">
        <is>
          <t xml:space="preserve">CONCLUIDO	</t>
        </is>
      </c>
      <c r="D119" t="n">
        <v>7.3209</v>
      </c>
      <c r="E119" t="n">
        <v>13.66</v>
      </c>
      <c r="F119" t="n">
        <v>9.68</v>
      </c>
      <c r="G119" t="n">
        <v>16.59</v>
      </c>
      <c r="H119" t="n">
        <v>0.22</v>
      </c>
      <c r="I119" t="n">
        <v>35</v>
      </c>
      <c r="J119" t="n">
        <v>206.38</v>
      </c>
      <c r="K119" t="n">
        <v>55.27</v>
      </c>
      <c r="L119" t="n">
        <v>2.5</v>
      </c>
      <c r="M119" t="n">
        <v>33</v>
      </c>
      <c r="N119" t="n">
        <v>43.6</v>
      </c>
      <c r="O119" t="n">
        <v>25687.3</v>
      </c>
      <c r="P119" t="n">
        <v>116.35</v>
      </c>
      <c r="Q119" t="n">
        <v>2116.29</v>
      </c>
      <c r="R119" t="n">
        <v>61.56</v>
      </c>
      <c r="S119" t="n">
        <v>30.45</v>
      </c>
      <c r="T119" t="n">
        <v>15611.67</v>
      </c>
      <c r="U119" t="n">
        <v>0.49</v>
      </c>
      <c r="V119" t="n">
        <v>0.89</v>
      </c>
      <c r="W119" t="n">
        <v>0.14</v>
      </c>
      <c r="X119" t="n">
        <v>0.95</v>
      </c>
      <c r="Y119" t="n">
        <v>1</v>
      </c>
      <c r="Z119" t="n">
        <v>10</v>
      </c>
    </row>
    <row r="120">
      <c r="A120" t="n">
        <v>7</v>
      </c>
      <c r="B120" t="n">
        <v>105</v>
      </c>
      <c r="C120" t="inlineStr">
        <is>
          <t xml:space="preserve">CONCLUIDO	</t>
        </is>
      </c>
      <c r="D120" t="n">
        <v>7.5273</v>
      </c>
      <c r="E120" t="n">
        <v>13.28</v>
      </c>
      <c r="F120" t="n">
        <v>9.5</v>
      </c>
      <c r="G120" t="n">
        <v>19.01</v>
      </c>
      <c r="H120" t="n">
        <v>0.24</v>
      </c>
      <c r="I120" t="n">
        <v>30</v>
      </c>
      <c r="J120" t="n">
        <v>206.78</v>
      </c>
      <c r="K120" t="n">
        <v>55.27</v>
      </c>
      <c r="L120" t="n">
        <v>2.75</v>
      </c>
      <c r="M120" t="n">
        <v>28</v>
      </c>
      <c r="N120" t="n">
        <v>43.75</v>
      </c>
      <c r="O120" t="n">
        <v>25736.42</v>
      </c>
      <c r="P120" t="n">
        <v>111.04</v>
      </c>
      <c r="Q120" t="n">
        <v>2116.15</v>
      </c>
      <c r="R120" t="n">
        <v>56.03</v>
      </c>
      <c r="S120" t="n">
        <v>30.45</v>
      </c>
      <c r="T120" t="n">
        <v>12867.87</v>
      </c>
      <c r="U120" t="n">
        <v>0.54</v>
      </c>
      <c r="V120" t="n">
        <v>0.91</v>
      </c>
      <c r="W120" t="n">
        <v>0.13</v>
      </c>
      <c r="X120" t="n">
        <v>0.78</v>
      </c>
      <c r="Y120" t="n">
        <v>1</v>
      </c>
      <c r="Z120" t="n">
        <v>10</v>
      </c>
    </row>
    <row r="121">
      <c r="A121" t="n">
        <v>8</v>
      </c>
      <c r="B121" t="n">
        <v>105</v>
      </c>
      <c r="C121" t="inlineStr">
        <is>
          <t xml:space="preserve">CONCLUIDO	</t>
        </is>
      </c>
      <c r="D121" t="n">
        <v>7.718</v>
      </c>
      <c r="E121" t="n">
        <v>12.96</v>
      </c>
      <c r="F121" t="n">
        <v>9.34</v>
      </c>
      <c r="G121" t="n">
        <v>21.55</v>
      </c>
      <c r="H121" t="n">
        <v>0.26</v>
      </c>
      <c r="I121" t="n">
        <v>26</v>
      </c>
      <c r="J121" t="n">
        <v>207.17</v>
      </c>
      <c r="K121" t="n">
        <v>55.27</v>
      </c>
      <c r="L121" t="n">
        <v>3</v>
      </c>
      <c r="M121" t="n">
        <v>24</v>
      </c>
      <c r="N121" t="n">
        <v>43.9</v>
      </c>
      <c r="O121" t="n">
        <v>25785.6</v>
      </c>
      <c r="P121" t="n">
        <v>104.63</v>
      </c>
      <c r="Q121" t="n">
        <v>2116.35</v>
      </c>
      <c r="R121" t="n">
        <v>50.95</v>
      </c>
      <c r="S121" t="n">
        <v>30.45</v>
      </c>
      <c r="T121" t="n">
        <v>10349.83</v>
      </c>
      <c r="U121" t="n">
        <v>0.6</v>
      </c>
      <c r="V121" t="n">
        <v>0.93</v>
      </c>
      <c r="W121" t="n">
        <v>0.11</v>
      </c>
      <c r="X121" t="n">
        <v>0.62</v>
      </c>
      <c r="Y121" t="n">
        <v>1</v>
      </c>
      <c r="Z121" t="n">
        <v>10</v>
      </c>
    </row>
    <row r="122">
      <c r="A122" t="n">
        <v>9</v>
      </c>
      <c r="B122" t="n">
        <v>105</v>
      </c>
      <c r="C122" t="inlineStr">
        <is>
          <t xml:space="preserve">CONCLUIDO	</t>
        </is>
      </c>
      <c r="D122" t="n">
        <v>7.7202</v>
      </c>
      <c r="E122" t="n">
        <v>12.95</v>
      </c>
      <c r="F122" t="n">
        <v>9.41</v>
      </c>
      <c r="G122" t="n">
        <v>23.54</v>
      </c>
      <c r="H122" t="n">
        <v>0.28</v>
      </c>
      <c r="I122" t="n">
        <v>24</v>
      </c>
      <c r="J122" t="n">
        <v>207.57</v>
      </c>
      <c r="K122" t="n">
        <v>55.27</v>
      </c>
      <c r="L122" t="n">
        <v>3.25</v>
      </c>
      <c r="M122" t="n">
        <v>19</v>
      </c>
      <c r="N122" t="n">
        <v>44.05</v>
      </c>
      <c r="O122" t="n">
        <v>25834.83</v>
      </c>
      <c r="P122" t="n">
        <v>103.44</v>
      </c>
      <c r="Q122" t="n">
        <v>2116.15</v>
      </c>
      <c r="R122" t="n">
        <v>53.22</v>
      </c>
      <c r="S122" t="n">
        <v>30.45</v>
      </c>
      <c r="T122" t="n">
        <v>11494.52</v>
      </c>
      <c r="U122" t="n">
        <v>0.57</v>
      </c>
      <c r="V122" t="n">
        <v>0.92</v>
      </c>
      <c r="W122" t="n">
        <v>0.12</v>
      </c>
      <c r="X122" t="n">
        <v>0.6899999999999999</v>
      </c>
      <c r="Y122" t="n">
        <v>1</v>
      </c>
      <c r="Z122" t="n">
        <v>10</v>
      </c>
    </row>
    <row r="123">
      <c r="A123" t="n">
        <v>10</v>
      </c>
      <c r="B123" t="n">
        <v>105</v>
      </c>
      <c r="C123" t="inlineStr">
        <is>
          <t xml:space="preserve">CONCLUIDO	</t>
        </is>
      </c>
      <c r="D123" t="n">
        <v>7.8142</v>
      </c>
      <c r="E123" t="n">
        <v>12.8</v>
      </c>
      <c r="F123" t="n">
        <v>9.34</v>
      </c>
      <c r="G123" t="n">
        <v>25.47</v>
      </c>
      <c r="H123" t="n">
        <v>0.3</v>
      </c>
      <c r="I123" t="n">
        <v>22</v>
      </c>
      <c r="J123" t="n">
        <v>207.97</v>
      </c>
      <c r="K123" t="n">
        <v>55.27</v>
      </c>
      <c r="L123" t="n">
        <v>3.5</v>
      </c>
      <c r="M123" t="n">
        <v>9</v>
      </c>
      <c r="N123" t="n">
        <v>44.2</v>
      </c>
      <c r="O123" t="n">
        <v>25884.1</v>
      </c>
      <c r="P123" t="n">
        <v>99.66</v>
      </c>
      <c r="Q123" t="n">
        <v>2116.2</v>
      </c>
      <c r="R123" t="n">
        <v>50.41</v>
      </c>
      <c r="S123" t="n">
        <v>30.45</v>
      </c>
      <c r="T123" t="n">
        <v>10097.86</v>
      </c>
      <c r="U123" t="n">
        <v>0.6</v>
      </c>
      <c r="V123" t="n">
        <v>0.93</v>
      </c>
      <c r="W123" t="n">
        <v>0.13</v>
      </c>
      <c r="X123" t="n">
        <v>0.62</v>
      </c>
      <c r="Y123" t="n">
        <v>1</v>
      </c>
      <c r="Z123" t="n">
        <v>10</v>
      </c>
    </row>
    <row r="124">
      <c r="A124" t="n">
        <v>11</v>
      </c>
      <c r="B124" t="n">
        <v>105</v>
      </c>
      <c r="C124" t="inlineStr">
        <is>
          <t xml:space="preserve">CONCLUIDO	</t>
        </is>
      </c>
      <c r="D124" t="n">
        <v>7.7973</v>
      </c>
      <c r="E124" t="n">
        <v>12.82</v>
      </c>
      <c r="F124" t="n">
        <v>9.369999999999999</v>
      </c>
      <c r="G124" t="n">
        <v>25.55</v>
      </c>
      <c r="H124" t="n">
        <v>0.32</v>
      </c>
      <c r="I124" t="n">
        <v>22</v>
      </c>
      <c r="J124" t="n">
        <v>208.37</v>
      </c>
      <c r="K124" t="n">
        <v>55.27</v>
      </c>
      <c r="L124" t="n">
        <v>3.75</v>
      </c>
      <c r="M124" t="n">
        <v>0</v>
      </c>
      <c r="N124" t="n">
        <v>44.35</v>
      </c>
      <c r="O124" t="n">
        <v>25933.43</v>
      </c>
      <c r="P124" t="n">
        <v>99.40000000000001</v>
      </c>
      <c r="Q124" t="n">
        <v>2116.45</v>
      </c>
      <c r="R124" t="n">
        <v>50.84</v>
      </c>
      <c r="S124" t="n">
        <v>30.45</v>
      </c>
      <c r="T124" t="n">
        <v>10317.4</v>
      </c>
      <c r="U124" t="n">
        <v>0.6</v>
      </c>
      <c r="V124" t="n">
        <v>0.92</v>
      </c>
      <c r="W124" t="n">
        <v>0.14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60</v>
      </c>
      <c r="C125" t="inlineStr">
        <is>
          <t xml:space="preserve">CONCLUIDO	</t>
        </is>
      </c>
      <c r="D125" t="n">
        <v>6.7706</v>
      </c>
      <c r="E125" t="n">
        <v>14.77</v>
      </c>
      <c r="F125" t="n">
        <v>10.8</v>
      </c>
      <c r="G125" t="n">
        <v>9</v>
      </c>
      <c r="H125" t="n">
        <v>0.14</v>
      </c>
      <c r="I125" t="n">
        <v>72</v>
      </c>
      <c r="J125" t="n">
        <v>124.63</v>
      </c>
      <c r="K125" t="n">
        <v>45</v>
      </c>
      <c r="L125" t="n">
        <v>1</v>
      </c>
      <c r="M125" t="n">
        <v>70</v>
      </c>
      <c r="N125" t="n">
        <v>18.64</v>
      </c>
      <c r="O125" t="n">
        <v>15605.44</v>
      </c>
      <c r="P125" t="n">
        <v>98.68000000000001</v>
      </c>
      <c r="Q125" t="n">
        <v>2116.58</v>
      </c>
      <c r="R125" t="n">
        <v>98.43000000000001</v>
      </c>
      <c r="S125" t="n">
        <v>30.45</v>
      </c>
      <c r="T125" t="n">
        <v>33857.92</v>
      </c>
      <c r="U125" t="n">
        <v>0.31</v>
      </c>
      <c r="V125" t="n">
        <v>0.8</v>
      </c>
      <c r="W125" t="n">
        <v>0.19</v>
      </c>
      <c r="X125" t="n">
        <v>2.08</v>
      </c>
      <c r="Y125" t="n">
        <v>1</v>
      </c>
      <c r="Z125" t="n">
        <v>10</v>
      </c>
    </row>
    <row r="126">
      <c r="A126" t="n">
        <v>1</v>
      </c>
      <c r="B126" t="n">
        <v>60</v>
      </c>
      <c r="C126" t="inlineStr">
        <is>
          <t xml:space="preserve">CONCLUIDO	</t>
        </is>
      </c>
      <c r="D126" t="n">
        <v>7.3108</v>
      </c>
      <c r="E126" t="n">
        <v>13.68</v>
      </c>
      <c r="F126" t="n">
        <v>10.22</v>
      </c>
      <c r="G126" t="n">
        <v>11.79</v>
      </c>
      <c r="H126" t="n">
        <v>0.18</v>
      </c>
      <c r="I126" t="n">
        <v>52</v>
      </c>
      <c r="J126" t="n">
        <v>124.96</v>
      </c>
      <c r="K126" t="n">
        <v>45</v>
      </c>
      <c r="L126" t="n">
        <v>1.25</v>
      </c>
      <c r="M126" t="n">
        <v>50</v>
      </c>
      <c r="N126" t="n">
        <v>18.71</v>
      </c>
      <c r="O126" t="n">
        <v>15645.96</v>
      </c>
      <c r="P126" t="n">
        <v>87.87</v>
      </c>
      <c r="Q126" t="n">
        <v>2116.76</v>
      </c>
      <c r="R126" t="n">
        <v>79.37</v>
      </c>
      <c r="S126" t="n">
        <v>30.45</v>
      </c>
      <c r="T126" t="n">
        <v>24432.42</v>
      </c>
      <c r="U126" t="n">
        <v>0.38</v>
      </c>
      <c r="V126" t="n">
        <v>0.85</v>
      </c>
      <c r="W126" t="n">
        <v>0.16</v>
      </c>
      <c r="X126" t="n">
        <v>1.49</v>
      </c>
      <c r="Y126" t="n">
        <v>1</v>
      </c>
      <c r="Z126" t="n">
        <v>10</v>
      </c>
    </row>
    <row r="127">
      <c r="A127" t="n">
        <v>2</v>
      </c>
      <c r="B127" t="n">
        <v>60</v>
      </c>
      <c r="C127" t="inlineStr">
        <is>
          <t xml:space="preserve">CONCLUIDO	</t>
        </is>
      </c>
      <c r="D127" t="n">
        <v>7.683</v>
      </c>
      <c r="E127" t="n">
        <v>13.02</v>
      </c>
      <c r="F127" t="n">
        <v>9.859999999999999</v>
      </c>
      <c r="G127" t="n">
        <v>14.79</v>
      </c>
      <c r="H127" t="n">
        <v>0.21</v>
      </c>
      <c r="I127" t="n">
        <v>40</v>
      </c>
      <c r="J127" t="n">
        <v>125.29</v>
      </c>
      <c r="K127" t="n">
        <v>45</v>
      </c>
      <c r="L127" t="n">
        <v>1.5</v>
      </c>
      <c r="M127" t="n">
        <v>27</v>
      </c>
      <c r="N127" t="n">
        <v>18.79</v>
      </c>
      <c r="O127" t="n">
        <v>15686.51</v>
      </c>
      <c r="P127" t="n">
        <v>79.2</v>
      </c>
      <c r="Q127" t="n">
        <v>2116.33</v>
      </c>
      <c r="R127" t="n">
        <v>67.34999999999999</v>
      </c>
      <c r="S127" t="n">
        <v>30.45</v>
      </c>
      <c r="T127" t="n">
        <v>18479.9</v>
      </c>
      <c r="U127" t="n">
        <v>0.45</v>
      </c>
      <c r="V127" t="n">
        <v>0.88</v>
      </c>
      <c r="W127" t="n">
        <v>0.16</v>
      </c>
      <c r="X127" t="n">
        <v>1.14</v>
      </c>
      <c r="Y127" t="n">
        <v>1</v>
      </c>
      <c r="Z127" t="n">
        <v>10</v>
      </c>
    </row>
    <row r="128">
      <c r="A128" t="n">
        <v>3</v>
      </c>
      <c r="B128" t="n">
        <v>60</v>
      </c>
      <c r="C128" t="inlineStr">
        <is>
          <t xml:space="preserve">CONCLUIDO	</t>
        </is>
      </c>
      <c r="D128" t="n">
        <v>7.764</v>
      </c>
      <c r="E128" t="n">
        <v>12.88</v>
      </c>
      <c r="F128" t="n">
        <v>9.800000000000001</v>
      </c>
      <c r="G128" t="n">
        <v>15.9</v>
      </c>
      <c r="H128" t="n">
        <v>0.25</v>
      </c>
      <c r="I128" t="n">
        <v>37</v>
      </c>
      <c r="J128" t="n">
        <v>125.62</v>
      </c>
      <c r="K128" t="n">
        <v>45</v>
      </c>
      <c r="L128" t="n">
        <v>1.75</v>
      </c>
      <c r="M128" t="n">
        <v>1</v>
      </c>
      <c r="N128" t="n">
        <v>18.87</v>
      </c>
      <c r="O128" t="n">
        <v>15727.09</v>
      </c>
      <c r="P128" t="n">
        <v>77.17</v>
      </c>
      <c r="Q128" t="n">
        <v>2116.14</v>
      </c>
      <c r="R128" t="n">
        <v>64.48999999999999</v>
      </c>
      <c r="S128" t="n">
        <v>30.45</v>
      </c>
      <c r="T128" t="n">
        <v>17064.69</v>
      </c>
      <c r="U128" t="n">
        <v>0.47</v>
      </c>
      <c r="V128" t="n">
        <v>0.88</v>
      </c>
      <c r="W128" t="n">
        <v>0.18</v>
      </c>
      <c r="X128" t="n">
        <v>1.08</v>
      </c>
      <c r="Y128" t="n">
        <v>1</v>
      </c>
      <c r="Z128" t="n">
        <v>10</v>
      </c>
    </row>
    <row r="129">
      <c r="A129" t="n">
        <v>4</v>
      </c>
      <c r="B129" t="n">
        <v>60</v>
      </c>
      <c r="C129" t="inlineStr">
        <is>
          <t xml:space="preserve">CONCLUIDO	</t>
        </is>
      </c>
      <c r="D129" t="n">
        <v>7.7623</v>
      </c>
      <c r="E129" t="n">
        <v>12.88</v>
      </c>
      <c r="F129" t="n">
        <v>9.800000000000001</v>
      </c>
      <c r="G129" t="n">
        <v>15.9</v>
      </c>
      <c r="H129" t="n">
        <v>0.28</v>
      </c>
      <c r="I129" t="n">
        <v>37</v>
      </c>
      <c r="J129" t="n">
        <v>125.95</v>
      </c>
      <c r="K129" t="n">
        <v>45</v>
      </c>
      <c r="L129" t="n">
        <v>2</v>
      </c>
      <c r="M129" t="n">
        <v>0</v>
      </c>
      <c r="N129" t="n">
        <v>18.95</v>
      </c>
      <c r="O129" t="n">
        <v>15767.7</v>
      </c>
      <c r="P129" t="n">
        <v>77.33</v>
      </c>
      <c r="Q129" t="n">
        <v>2116.14</v>
      </c>
      <c r="R129" t="n">
        <v>64.52</v>
      </c>
      <c r="S129" t="n">
        <v>30.45</v>
      </c>
      <c r="T129" t="n">
        <v>17078.06</v>
      </c>
      <c r="U129" t="n">
        <v>0.47</v>
      </c>
      <c r="V129" t="n">
        <v>0.88</v>
      </c>
      <c r="W129" t="n">
        <v>0.18</v>
      </c>
      <c r="X129" t="n">
        <v>1.08</v>
      </c>
      <c r="Y129" t="n">
        <v>1</v>
      </c>
      <c r="Z129" t="n">
        <v>10</v>
      </c>
    </row>
    <row r="130">
      <c r="A130" t="n">
        <v>0</v>
      </c>
      <c r="B130" t="n">
        <v>135</v>
      </c>
      <c r="C130" t="inlineStr">
        <is>
          <t xml:space="preserve">CONCLUIDO	</t>
        </is>
      </c>
      <c r="D130" t="n">
        <v>4.0307</v>
      </c>
      <c r="E130" t="n">
        <v>24.81</v>
      </c>
      <c r="F130" t="n">
        <v>13.67</v>
      </c>
      <c r="G130" t="n">
        <v>5</v>
      </c>
      <c r="H130" t="n">
        <v>0.07000000000000001</v>
      </c>
      <c r="I130" t="n">
        <v>164</v>
      </c>
      <c r="J130" t="n">
        <v>263.32</v>
      </c>
      <c r="K130" t="n">
        <v>59.89</v>
      </c>
      <c r="L130" t="n">
        <v>1</v>
      </c>
      <c r="M130" t="n">
        <v>162</v>
      </c>
      <c r="N130" t="n">
        <v>67.43000000000001</v>
      </c>
      <c r="O130" t="n">
        <v>32710.1</v>
      </c>
      <c r="P130" t="n">
        <v>224.66</v>
      </c>
      <c r="Q130" t="n">
        <v>2117.31</v>
      </c>
      <c r="R130" t="n">
        <v>192.57</v>
      </c>
      <c r="S130" t="n">
        <v>30.45</v>
      </c>
      <c r="T130" t="n">
        <v>80470.28999999999</v>
      </c>
      <c r="U130" t="n">
        <v>0.16</v>
      </c>
      <c r="V130" t="n">
        <v>0.63</v>
      </c>
      <c r="W130" t="n">
        <v>0.34</v>
      </c>
      <c r="X130" t="n">
        <v>4.94</v>
      </c>
      <c r="Y130" t="n">
        <v>1</v>
      </c>
      <c r="Z130" t="n">
        <v>10</v>
      </c>
    </row>
    <row r="131">
      <c r="A131" t="n">
        <v>1</v>
      </c>
      <c r="B131" t="n">
        <v>135</v>
      </c>
      <c r="C131" t="inlineStr">
        <is>
          <t xml:space="preserve">CONCLUIDO	</t>
        </is>
      </c>
      <c r="D131" t="n">
        <v>4.8103</v>
      </c>
      <c r="E131" t="n">
        <v>20.79</v>
      </c>
      <c r="F131" t="n">
        <v>12.12</v>
      </c>
      <c r="G131" t="n">
        <v>6.32</v>
      </c>
      <c r="H131" t="n">
        <v>0.08</v>
      </c>
      <c r="I131" t="n">
        <v>115</v>
      </c>
      <c r="J131" t="n">
        <v>263.79</v>
      </c>
      <c r="K131" t="n">
        <v>59.89</v>
      </c>
      <c r="L131" t="n">
        <v>1.25</v>
      </c>
      <c r="M131" t="n">
        <v>113</v>
      </c>
      <c r="N131" t="n">
        <v>67.65000000000001</v>
      </c>
      <c r="O131" t="n">
        <v>32767.75</v>
      </c>
      <c r="P131" t="n">
        <v>196.93</v>
      </c>
      <c r="Q131" t="n">
        <v>2116.98</v>
      </c>
      <c r="R131" t="n">
        <v>141.82</v>
      </c>
      <c r="S131" t="n">
        <v>30.45</v>
      </c>
      <c r="T131" t="n">
        <v>55339.98</v>
      </c>
      <c r="U131" t="n">
        <v>0.21</v>
      </c>
      <c r="V131" t="n">
        <v>0.71</v>
      </c>
      <c r="W131" t="n">
        <v>0.26</v>
      </c>
      <c r="X131" t="n">
        <v>3.4</v>
      </c>
      <c r="Y131" t="n">
        <v>1</v>
      </c>
      <c r="Z131" t="n">
        <v>10</v>
      </c>
    </row>
    <row r="132">
      <c r="A132" t="n">
        <v>2</v>
      </c>
      <c r="B132" t="n">
        <v>135</v>
      </c>
      <c r="C132" t="inlineStr">
        <is>
          <t xml:space="preserve">CONCLUIDO	</t>
        </is>
      </c>
      <c r="D132" t="n">
        <v>5.3829</v>
      </c>
      <c r="E132" t="n">
        <v>18.58</v>
      </c>
      <c r="F132" t="n">
        <v>11.28</v>
      </c>
      <c r="G132" t="n">
        <v>7.69</v>
      </c>
      <c r="H132" t="n">
        <v>0.1</v>
      </c>
      <c r="I132" t="n">
        <v>88</v>
      </c>
      <c r="J132" t="n">
        <v>264.25</v>
      </c>
      <c r="K132" t="n">
        <v>59.89</v>
      </c>
      <c r="L132" t="n">
        <v>1.5</v>
      </c>
      <c r="M132" t="n">
        <v>86</v>
      </c>
      <c r="N132" t="n">
        <v>67.87</v>
      </c>
      <c r="O132" t="n">
        <v>32825.49</v>
      </c>
      <c r="P132" t="n">
        <v>181.01</v>
      </c>
      <c r="Q132" t="n">
        <v>2116.42</v>
      </c>
      <c r="R132" t="n">
        <v>114.14</v>
      </c>
      <c r="S132" t="n">
        <v>30.45</v>
      </c>
      <c r="T132" t="n">
        <v>41636.69</v>
      </c>
      <c r="U132" t="n">
        <v>0.27</v>
      </c>
      <c r="V132" t="n">
        <v>0.77</v>
      </c>
      <c r="W132" t="n">
        <v>0.22</v>
      </c>
      <c r="X132" t="n">
        <v>2.55</v>
      </c>
      <c r="Y132" t="n">
        <v>1</v>
      </c>
      <c r="Z132" t="n">
        <v>10</v>
      </c>
    </row>
    <row r="133">
      <c r="A133" t="n">
        <v>3</v>
      </c>
      <c r="B133" t="n">
        <v>135</v>
      </c>
      <c r="C133" t="inlineStr">
        <is>
          <t xml:space="preserve">CONCLUIDO	</t>
        </is>
      </c>
      <c r="D133" t="n">
        <v>5.7854</v>
      </c>
      <c r="E133" t="n">
        <v>17.28</v>
      </c>
      <c r="F133" t="n">
        <v>10.79</v>
      </c>
      <c r="G133" t="n">
        <v>8.99</v>
      </c>
      <c r="H133" t="n">
        <v>0.12</v>
      </c>
      <c r="I133" t="n">
        <v>72</v>
      </c>
      <c r="J133" t="n">
        <v>264.72</v>
      </c>
      <c r="K133" t="n">
        <v>59.89</v>
      </c>
      <c r="L133" t="n">
        <v>1.75</v>
      </c>
      <c r="M133" t="n">
        <v>70</v>
      </c>
      <c r="N133" t="n">
        <v>68.09</v>
      </c>
      <c r="O133" t="n">
        <v>32883.31</v>
      </c>
      <c r="P133" t="n">
        <v>171.18</v>
      </c>
      <c r="Q133" t="n">
        <v>2116.57</v>
      </c>
      <c r="R133" t="n">
        <v>98.09</v>
      </c>
      <c r="S133" t="n">
        <v>30.45</v>
      </c>
      <c r="T133" t="n">
        <v>33689.99</v>
      </c>
      <c r="U133" t="n">
        <v>0.31</v>
      </c>
      <c r="V133" t="n">
        <v>0.8</v>
      </c>
      <c r="W133" t="n">
        <v>0.2</v>
      </c>
      <c r="X133" t="n">
        <v>2.07</v>
      </c>
      <c r="Y133" t="n">
        <v>1</v>
      </c>
      <c r="Z133" t="n">
        <v>10</v>
      </c>
    </row>
    <row r="134">
      <c r="A134" t="n">
        <v>4</v>
      </c>
      <c r="B134" t="n">
        <v>135</v>
      </c>
      <c r="C134" t="inlineStr">
        <is>
          <t xml:space="preserve">CONCLUIDO	</t>
        </is>
      </c>
      <c r="D134" t="n">
        <v>6.1303</v>
      </c>
      <c r="E134" t="n">
        <v>16.31</v>
      </c>
      <c r="F134" t="n">
        <v>10.43</v>
      </c>
      <c r="G134" t="n">
        <v>10.43</v>
      </c>
      <c r="H134" t="n">
        <v>0.13</v>
      </c>
      <c r="I134" t="n">
        <v>60</v>
      </c>
      <c r="J134" t="n">
        <v>265.19</v>
      </c>
      <c r="K134" t="n">
        <v>59.89</v>
      </c>
      <c r="L134" t="n">
        <v>2</v>
      </c>
      <c r="M134" t="n">
        <v>58</v>
      </c>
      <c r="N134" t="n">
        <v>68.31</v>
      </c>
      <c r="O134" t="n">
        <v>32941.21</v>
      </c>
      <c r="P134" t="n">
        <v>163.3</v>
      </c>
      <c r="Q134" t="n">
        <v>2116.42</v>
      </c>
      <c r="R134" t="n">
        <v>86.27</v>
      </c>
      <c r="S134" t="n">
        <v>30.45</v>
      </c>
      <c r="T134" t="n">
        <v>27838.55</v>
      </c>
      <c r="U134" t="n">
        <v>0.35</v>
      </c>
      <c r="V134" t="n">
        <v>0.83</v>
      </c>
      <c r="W134" t="n">
        <v>0.18</v>
      </c>
      <c r="X134" t="n">
        <v>1.7</v>
      </c>
      <c r="Y134" t="n">
        <v>1</v>
      </c>
      <c r="Z134" t="n">
        <v>10</v>
      </c>
    </row>
    <row r="135">
      <c r="A135" t="n">
        <v>5</v>
      </c>
      <c r="B135" t="n">
        <v>135</v>
      </c>
      <c r="C135" t="inlineStr">
        <is>
          <t xml:space="preserve">CONCLUIDO	</t>
        </is>
      </c>
      <c r="D135" t="n">
        <v>6.3781</v>
      </c>
      <c r="E135" t="n">
        <v>15.68</v>
      </c>
      <c r="F135" t="n">
        <v>10.2</v>
      </c>
      <c r="G135" t="n">
        <v>11.77</v>
      </c>
      <c r="H135" t="n">
        <v>0.15</v>
      </c>
      <c r="I135" t="n">
        <v>52</v>
      </c>
      <c r="J135" t="n">
        <v>265.66</v>
      </c>
      <c r="K135" t="n">
        <v>59.89</v>
      </c>
      <c r="L135" t="n">
        <v>2.25</v>
      </c>
      <c r="M135" t="n">
        <v>50</v>
      </c>
      <c r="N135" t="n">
        <v>68.53</v>
      </c>
      <c r="O135" t="n">
        <v>32999.19</v>
      </c>
      <c r="P135" t="n">
        <v>157.63</v>
      </c>
      <c r="Q135" t="n">
        <v>2116.53</v>
      </c>
      <c r="R135" t="n">
        <v>78.78</v>
      </c>
      <c r="S135" t="n">
        <v>30.45</v>
      </c>
      <c r="T135" t="n">
        <v>24132.85</v>
      </c>
      <c r="U135" t="n">
        <v>0.39</v>
      </c>
      <c r="V135" t="n">
        <v>0.85</v>
      </c>
      <c r="W135" t="n">
        <v>0.16</v>
      </c>
      <c r="X135" t="n">
        <v>1.47</v>
      </c>
      <c r="Y135" t="n">
        <v>1</v>
      </c>
      <c r="Z135" t="n">
        <v>10</v>
      </c>
    </row>
    <row r="136">
      <c r="A136" t="n">
        <v>6</v>
      </c>
      <c r="B136" t="n">
        <v>135</v>
      </c>
      <c r="C136" t="inlineStr">
        <is>
          <t xml:space="preserve">CONCLUIDO	</t>
        </is>
      </c>
      <c r="D136" t="n">
        <v>6.6162</v>
      </c>
      <c r="E136" t="n">
        <v>15.11</v>
      </c>
      <c r="F136" t="n">
        <v>9.99</v>
      </c>
      <c r="G136" t="n">
        <v>13.32</v>
      </c>
      <c r="H136" t="n">
        <v>0.17</v>
      </c>
      <c r="I136" t="n">
        <v>45</v>
      </c>
      <c r="J136" t="n">
        <v>266.13</v>
      </c>
      <c r="K136" t="n">
        <v>59.89</v>
      </c>
      <c r="L136" t="n">
        <v>2.5</v>
      </c>
      <c r="M136" t="n">
        <v>43</v>
      </c>
      <c r="N136" t="n">
        <v>68.75</v>
      </c>
      <c r="O136" t="n">
        <v>33057.26</v>
      </c>
      <c r="P136" t="n">
        <v>152.39</v>
      </c>
      <c r="Q136" t="n">
        <v>2116.3</v>
      </c>
      <c r="R136" t="n">
        <v>71.86</v>
      </c>
      <c r="S136" t="n">
        <v>30.45</v>
      </c>
      <c r="T136" t="n">
        <v>20708.46</v>
      </c>
      <c r="U136" t="n">
        <v>0.42</v>
      </c>
      <c r="V136" t="n">
        <v>0.87</v>
      </c>
      <c r="W136" t="n">
        <v>0.15</v>
      </c>
      <c r="X136" t="n">
        <v>1.26</v>
      </c>
      <c r="Y136" t="n">
        <v>1</v>
      </c>
      <c r="Z136" t="n">
        <v>10</v>
      </c>
    </row>
    <row r="137">
      <c r="A137" t="n">
        <v>7</v>
      </c>
      <c r="B137" t="n">
        <v>135</v>
      </c>
      <c r="C137" t="inlineStr">
        <is>
          <t xml:space="preserve">CONCLUIDO	</t>
        </is>
      </c>
      <c r="D137" t="n">
        <v>6.7986</v>
      </c>
      <c r="E137" t="n">
        <v>14.71</v>
      </c>
      <c r="F137" t="n">
        <v>9.83</v>
      </c>
      <c r="G137" t="n">
        <v>14.75</v>
      </c>
      <c r="H137" t="n">
        <v>0.18</v>
      </c>
      <c r="I137" t="n">
        <v>40</v>
      </c>
      <c r="J137" t="n">
        <v>266.6</v>
      </c>
      <c r="K137" t="n">
        <v>59.89</v>
      </c>
      <c r="L137" t="n">
        <v>2.75</v>
      </c>
      <c r="M137" t="n">
        <v>38</v>
      </c>
      <c r="N137" t="n">
        <v>68.97</v>
      </c>
      <c r="O137" t="n">
        <v>33115.41</v>
      </c>
      <c r="P137" t="n">
        <v>147.94</v>
      </c>
      <c r="Q137" t="n">
        <v>2116.26</v>
      </c>
      <c r="R137" t="n">
        <v>66.94</v>
      </c>
      <c r="S137" t="n">
        <v>30.45</v>
      </c>
      <c r="T137" t="n">
        <v>18273.77</v>
      </c>
      <c r="U137" t="n">
        <v>0.45</v>
      </c>
      <c r="V137" t="n">
        <v>0.88</v>
      </c>
      <c r="W137" t="n">
        <v>0.14</v>
      </c>
      <c r="X137" t="n">
        <v>1.11</v>
      </c>
      <c r="Y137" t="n">
        <v>1</v>
      </c>
      <c r="Z137" t="n">
        <v>10</v>
      </c>
    </row>
    <row r="138">
      <c r="A138" t="n">
        <v>8</v>
      </c>
      <c r="B138" t="n">
        <v>135</v>
      </c>
      <c r="C138" t="inlineStr">
        <is>
          <t xml:space="preserve">CONCLUIDO	</t>
        </is>
      </c>
      <c r="D138" t="n">
        <v>6.9505</v>
      </c>
      <c r="E138" t="n">
        <v>14.39</v>
      </c>
      <c r="F138" t="n">
        <v>9.710000000000001</v>
      </c>
      <c r="G138" t="n">
        <v>16.19</v>
      </c>
      <c r="H138" t="n">
        <v>0.2</v>
      </c>
      <c r="I138" t="n">
        <v>36</v>
      </c>
      <c r="J138" t="n">
        <v>267.08</v>
      </c>
      <c r="K138" t="n">
        <v>59.89</v>
      </c>
      <c r="L138" t="n">
        <v>3</v>
      </c>
      <c r="M138" t="n">
        <v>34</v>
      </c>
      <c r="N138" t="n">
        <v>69.19</v>
      </c>
      <c r="O138" t="n">
        <v>33173.65</v>
      </c>
      <c r="P138" t="n">
        <v>144.18</v>
      </c>
      <c r="Q138" t="n">
        <v>2116.56</v>
      </c>
      <c r="R138" t="n">
        <v>62.94</v>
      </c>
      <c r="S138" t="n">
        <v>30.45</v>
      </c>
      <c r="T138" t="n">
        <v>16292.86</v>
      </c>
      <c r="U138" t="n">
        <v>0.48</v>
      </c>
      <c r="V138" t="n">
        <v>0.89</v>
      </c>
      <c r="W138" t="n">
        <v>0.14</v>
      </c>
      <c r="X138" t="n">
        <v>0.99</v>
      </c>
      <c r="Y138" t="n">
        <v>1</v>
      </c>
      <c r="Z138" t="n">
        <v>10</v>
      </c>
    </row>
    <row r="139">
      <c r="A139" t="n">
        <v>9</v>
      </c>
      <c r="B139" t="n">
        <v>135</v>
      </c>
      <c r="C139" t="inlineStr">
        <is>
          <t xml:space="preserve">CONCLUIDO	</t>
        </is>
      </c>
      <c r="D139" t="n">
        <v>7.1134</v>
      </c>
      <c r="E139" t="n">
        <v>14.06</v>
      </c>
      <c r="F139" t="n">
        <v>9.59</v>
      </c>
      <c r="G139" t="n">
        <v>17.98</v>
      </c>
      <c r="H139" t="n">
        <v>0.22</v>
      </c>
      <c r="I139" t="n">
        <v>32</v>
      </c>
      <c r="J139" t="n">
        <v>267.55</v>
      </c>
      <c r="K139" t="n">
        <v>59.89</v>
      </c>
      <c r="L139" t="n">
        <v>3.25</v>
      </c>
      <c r="M139" t="n">
        <v>30</v>
      </c>
      <c r="N139" t="n">
        <v>69.41</v>
      </c>
      <c r="O139" t="n">
        <v>33231.97</v>
      </c>
      <c r="P139" t="n">
        <v>140.02</v>
      </c>
      <c r="Q139" t="n">
        <v>2116.66</v>
      </c>
      <c r="R139" t="n">
        <v>58.72</v>
      </c>
      <c r="S139" t="n">
        <v>30.45</v>
      </c>
      <c r="T139" t="n">
        <v>14204.57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10</v>
      </c>
      <c r="B140" t="n">
        <v>135</v>
      </c>
      <c r="C140" t="inlineStr">
        <is>
          <t xml:space="preserve">CONCLUIDO	</t>
        </is>
      </c>
      <c r="D140" t="n">
        <v>7.2588</v>
      </c>
      <c r="E140" t="n">
        <v>13.78</v>
      </c>
      <c r="F140" t="n">
        <v>9.460000000000001</v>
      </c>
      <c r="G140" t="n">
        <v>19.57</v>
      </c>
      <c r="H140" t="n">
        <v>0.23</v>
      </c>
      <c r="I140" t="n">
        <v>29</v>
      </c>
      <c r="J140" t="n">
        <v>268.02</v>
      </c>
      <c r="K140" t="n">
        <v>59.89</v>
      </c>
      <c r="L140" t="n">
        <v>3.5</v>
      </c>
      <c r="M140" t="n">
        <v>27</v>
      </c>
      <c r="N140" t="n">
        <v>69.64</v>
      </c>
      <c r="O140" t="n">
        <v>33290.38</v>
      </c>
      <c r="P140" t="n">
        <v>135.59</v>
      </c>
      <c r="Q140" t="n">
        <v>2116.28</v>
      </c>
      <c r="R140" t="n">
        <v>54.31</v>
      </c>
      <c r="S140" t="n">
        <v>30.45</v>
      </c>
      <c r="T140" t="n">
        <v>12015.48</v>
      </c>
      <c r="U140" t="n">
        <v>0.5600000000000001</v>
      </c>
      <c r="V140" t="n">
        <v>0.92</v>
      </c>
      <c r="W140" t="n">
        <v>0.13</v>
      </c>
      <c r="X140" t="n">
        <v>0.74</v>
      </c>
      <c r="Y140" t="n">
        <v>1</v>
      </c>
      <c r="Z140" t="n">
        <v>10</v>
      </c>
    </row>
    <row r="141">
      <c r="A141" t="n">
        <v>11</v>
      </c>
      <c r="B141" t="n">
        <v>135</v>
      </c>
      <c r="C141" t="inlineStr">
        <is>
          <t xml:space="preserve">CONCLUIDO	</t>
        </is>
      </c>
      <c r="D141" t="n">
        <v>7.3621</v>
      </c>
      <c r="E141" t="n">
        <v>13.58</v>
      </c>
      <c r="F141" t="n">
        <v>9.369999999999999</v>
      </c>
      <c r="G141" t="n">
        <v>20.81</v>
      </c>
      <c r="H141" t="n">
        <v>0.25</v>
      </c>
      <c r="I141" t="n">
        <v>27</v>
      </c>
      <c r="J141" t="n">
        <v>268.5</v>
      </c>
      <c r="K141" t="n">
        <v>59.89</v>
      </c>
      <c r="L141" t="n">
        <v>3.75</v>
      </c>
      <c r="M141" t="n">
        <v>25</v>
      </c>
      <c r="N141" t="n">
        <v>69.86</v>
      </c>
      <c r="O141" t="n">
        <v>33348.87</v>
      </c>
      <c r="P141" t="n">
        <v>131.5</v>
      </c>
      <c r="Q141" t="n">
        <v>2116.2</v>
      </c>
      <c r="R141" t="n">
        <v>51.77</v>
      </c>
      <c r="S141" t="n">
        <v>30.45</v>
      </c>
      <c r="T141" t="n">
        <v>10752.53</v>
      </c>
      <c r="U141" t="n">
        <v>0.59</v>
      </c>
      <c r="V141" t="n">
        <v>0.92</v>
      </c>
      <c r="W141" t="n">
        <v>0.11</v>
      </c>
      <c r="X141" t="n">
        <v>0.64</v>
      </c>
      <c r="Y141" t="n">
        <v>1</v>
      </c>
      <c r="Z141" t="n">
        <v>10</v>
      </c>
    </row>
    <row r="142">
      <c r="A142" t="n">
        <v>12</v>
      </c>
      <c r="B142" t="n">
        <v>135</v>
      </c>
      <c r="C142" t="inlineStr">
        <is>
          <t xml:space="preserve">CONCLUIDO	</t>
        </is>
      </c>
      <c r="D142" t="n">
        <v>7.3585</v>
      </c>
      <c r="E142" t="n">
        <v>13.59</v>
      </c>
      <c r="F142" t="n">
        <v>9.470000000000001</v>
      </c>
      <c r="G142" t="n">
        <v>22.73</v>
      </c>
      <c r="H142" t="n">
        <v>0.26</v>
      </c>
      <c r="I142" t="n">
        <v>25</v>
      </c>
      <c r="J142" t="n">
        <v>268.97</v>
      </c>
      <c r="K142" t="n">
        <v>59.89</v>
      </c>
      <c r="L142" t="n">
        <v>4</v>
      </c>
      <c r="M142" t="n">
        <v>23</v>
      </c>
      <c r="N142" t="n">
        <v>70.09</v>
      </c>
      <c r="O142" t="n">
        <v>33407.45</v>
      </c>
      <c r="P142" t="n">
        <v>131.95</v>
      </c>
      <c r="Q142" t="n">
        <v>2116.08</v>
      </c>
      <c r="R142" t="n">
        <v>55.54</v>
      </c>
      <c r="S142" t="n">
        <v>30.45</v>
      </c>
      <c r="T142" t="n">
        <v>12648.71</v>
      </c>
      <c r="U142" t="n">
        <v>0.55</v>
      </c>
      <c r="V142" t="n">
        <v>0.91</v>
      </c>
      <c r="W142" t="n">
        <v>0.12</v>
      </c>
      <c r="X142" t="n">
        <v>0.75</v>
      </c>
      <c r="Y142" t="n">
        <v>1</v>
      </c>
      <c r="Z142" t="n">
        <v>10</v>
      </c>
    </row>
    <row r="143">
      <c r="A143" t="n">
        <v>13</v>
      </c>
      <c r="B143" t="n">
        <v>135</v>
      </c>
      <c r="C143" t="inlineStr">
        <is>
          <t xml:space="preserve">CONCLUIDO	</t>
        </is>
      </c>
      <c r="D143" t="n">
        <v>7.47</v>
      </c>
      <c r="E143" t="n">
        <v>13.39</v>
      </c>
      <c r="F143" t="n">
        <v>9.369999999999999</v>
      </c>
      <c r="G143" t="n">
        <v>24.45</v>
      </c>
      <c r="H143" t="n">
        <v>0.28</v>
      </c>
      <c r="I143" t="n">
        <v>23</v>
      </c>
      <c r="J143" t="n">
        <v>269.45</v>
      </c>
      <c r="K143" t="n">
        <v>59.89</v>
      </c>
      <c r="L143" t="n">
        <v>4.25</v>
      </c>
      <c r="M143" t="n">
        <v>21</v>
      </c>
      <c r="N143" t="n">
        <v>70.31</v>
      </c>
      <c r="O143" t="n">
        <v>33466.11</v>
      </c>
      <c r="P143" t="n">
        <v>128.14</v>
      </c>
      <c r="Q143" t="n">
        <v>2116.14</v>
      </c>
      <c r="R143" t="n">
        <v>51.96</v>
      </c>
      <c r="S143" t="n">
        <v>30.45</v>
      </c>
      <c r="T143" t="n">
        <v>10869.24</v>
      </c>
      <c r="U143" t="n">
        <v>0.59</v>
      </c>
      <c r="V143" t="n">
        <v>0.92</v>
      </c>
      <c r="W143" t="n">
        <v>0.12</v>
      </c>
      <c r="X143" t="n">
        <v>0.65</v>
      </c>
      <c r="Y143" t="n">
        <v>1</v>
      </c>
      <c r="Z143" t="n">
        <v>10</v>
      </c>
    </row>
    <row r="144">
      <c r="A144" t="n">
        <v>14</v>
      </c>
      <c r="B144" t="n">
        <v>135</v>
      </c>
      <c r="C144" t="inlineStr">
        <is>
          <t xml:space="preserve">CONCLUIDO	</t>
        </is>
      </c>
      <c r="D144" t="n">
        <v>7.5694</v>
      </c>
      <c r="E144" t="n">
        <v>13.21</v>
      </c>
      <c r="F144" t="n">
        <v>9.300000000000001</v>
      </c>
      <c r="G144" t="n">
        <v>26.56</v>
      </c>
      <c r="H144" t="n">
        <v>0.3</v>
      </c>
      <c r="I144" t="n">
        <v>21</v>
      </c>
      <c r="J144" t="n">
        <v>269.92</v>
      </c>
      <c r="K144" t="n">
        <v>59.89</v>
      </c>
      <c r="L144" t="n">
        <v>4.5</v>
      </c>
      <c r="M144" t="n">
        <v>19</v>
      </c>
      <c r="N144" t="n">
        <v>70.54000000000001</v>
      </c>
      <c r="O144" t="n">
        <v>33524.86</v>
      </c>
      <c r="P144" t="n">
        <v>124.22</v>
      </c>
      <c r="Q144" t="n">
        <v>2116.05</v>
      </c>
      <c r="R144" t="n">
        <v>49.49</v>
      </c>
      <c r="S144" t="n">
        <v>30.45</v>
      </c>
      <c r="T144" t="n">
        <v>9646.950000000001</v>
      </c>
      <c r="U144" t="n">
        <v>0.62</v>
      </c>
      <c r="V144" t="n">
        <v>0.93</v>
      </c>
      <c r="W144" t="n">
        <v>0.11</v>
      </c>
      <c r="X144" t="n">
        <v>0.58</v>
      </c>
      <c r="Y144" t="n">
        <v>1</v>
      </c>
      <c r="Z144" t="n">
        <v>10</v>
      </c>
    </row>
    <row r="145">
      <c r="A145" t="n">
        <v>15</v>
      </c>
      <c r="B145" t="n">
        <v>135</v>
      </c>
      <c r="C145" t="inlineStr">
        <is>
          <t xml:space="preserve">CONCLUIDO	</t>
        </is>
      </c>
      <c r="D145" t="n">
        <v>7.6128</v>
      </c>
      <c r="E145" t="n">
        <v>13.14</v>
      </c>
      <c r="F145" t="n">
        <v>9.27</v>
      </c>
      <c r="G145" t="n">
        <v>27.82</v>
      </c>
      <c r="H145" t="n">
        <v>0.31</v>
      </c>
      <c r="I145" t="n">
        <v>20</v>
      </c>
      <c r="J145" t="n">
        <v>270.4</v>
      </c>
      <c r="K145" t="n">
        <v>59.89</v>
      </c>
      <c r="L145" t="n">
        <v>4.75</v>
      </c>
      <c r="M145" t="n">
        <v>18</v>
      </c>
      <c r="N145" t="n">
        <v>70.76000000000001</v>
      </c>
      <c r="O145" t="n">
        <v>33583.7</v>
      </c>
      <c r="P145" t="n">
        <v>121.42</v>
      </c>
      <c r="Q145" t="n">
        <v>2116.21</v>
      </c>
      <c r="R145" t="n">
        <v>48.58</v>
      </c>
      <c r="S145" t="n">
        <v>30.45</v>
      </c>
      <c r="T145" t="n">
        <v>9193.559999999999</v>
      </c>
      <c r="U145" t="n">
        <v>0.63</v>
      </c>
      <c r="V145" t="n">
        <v>0.93</v>
      </c>
      <c r="W145" t="n">
        <v>0.11</v>
      </c>
      <c r="X145" t="n">
        <v>0.55</v>
      </c>
      <c r="Y145" t="n">
        <v>1</v>
      </c>
      <c r="Z145" t="n">
        <v>10</v>
      </c>
    </row>
    <row r="146">
      <c r="A146" t="n">
        <v>16</v>
      </c>
      <c r="B146" t="n">
        <v>135</v>
      </c>
      <c r="C146" t="inlineStr">
        <is>
          <t xml:space="preserve">CONCLUIDO	</t>
        </is>
      </c>
      <c r="D146" t="n">
        <v>7.7056</v>
      </c>
      <c r="E146" t="n">
        <v>12.98</v>
      </c>
      <c r="F146" t="n">
        <v>9.210000000000001</v>
      </c>
      <c r="G146" t="n">
        <v>30.71</v>
      </c>
      <c r="H146" t="n">
        <v>0.33</v>
      </c>
      <c r="I146" t="n">
        <v>18</v>
      </c>
      <c r="J146" t="n">
        <v>270.88</v>
      </c>
      <c r="K146" t="n">
        <v>59.89</v>
      </c>
      <c r="L146" t="n">
        <v>5</v>
      </c>
      <c r="M146" t="n">
        <v>14</v>
      </c>
      <c r="N146" t="n">
        <v>70.98999999999999</v>
      </c>
      <c r="O146" t="n">
        <v>33642.62</v>
      </c>
      <c r="P146" t="n">
        <v>118</v>
      </c>
      <c r="Q146" t="n">
        <v>2116.2</v>
      </c>
      <c r="R146" t="n">
        <v>46.63</v>
      </c>
      <c r="S146" t="n">
        <v>30.45</v>
      </c>
      <c r="T146" t="n">
        <v>8228.01</v>
      </c>
      <c r="U146" t="n">
        <v>0.65</v>
      </c>
      <c r="V146" t="n">
        <v>0.9399999999999999</v>
      </c>
      <c r="W146" t="n">
        <v>0.11</v>
      </c>
      <c r="X146" t="n">
        <v>0.49</v>
      </c>
      <c r="Y146" t="n">
        <v>1</v>
      </c>
      <c r="Z146" t="n">
        <v>10</v>
      </c>
    </row>
    <row r="147">
      <c r="A147" t="n">
        <v>17</v>
      </c>
      <c r="B147" t="n">
        <v>135</v>
      </c>
      <c r="C147" t="inlineStr">
        <is>
          <t xml:space="preserve">CONCLUIDO	</t>
        </is>
      </c>
      <c r="D147" t="n">
        <v>7.7478</v>
      </c>
      <c r="E147" t="n">
        <v>12.91</v>
      </c>
      <c r="F147" t="n">
        <v>9.19</v>
      </c>
      <c r="G147" t="n">
        <v>32.45</v>
      </c>
      <c r="H147" t="n">
        <v>0.34</v>
      </c>
      <c r="I147" t="n">
        <v>17</v>
      </c>
      <c r="J147" t="n">
        <v>271.36</v>
      </c>
      <c r="K147" t="n">
        <v>59.89</v>
      </c>
      <c r="L147" t="n">
        <v>5.25</v>
      </c>
      <c r="M147" t="n">
        <v>6</v>
      </c>
      <c r="N147" t="n">
        <v>71.22</v>
      </c>
      <c r="O147" t="n">
        <v>33701.64</v>
      </c>
      <c r="P147" t="n">
        <v>115.57</v>
      </c>
      <c r="Q147" t="n">
        <v>2116.2</v>
      </c>
      <c r="R147" t="n">
        <v>45.6</v>
      </c>
      <c r="S147" t="n">
        <v>30.45</v>
      </c>
      <c r="T147" t="n">
        <v>7721.31</v>
      </c>
      <c r="U147" t="n">
        <v>0.67</v>
      </c>
      <c r="V147" t="n">
        <v>0.9399999999999999</v>
      </c>
      <c r="W147" t="n">
        <v>0.12</v>
      </c>
      <c r="X147" t="n">
        <v>0.47</v>
      </c>
      <c r="Y147" t="n">
        <v>1</v>
      </c>
      <c r="Z147" t="n">
        <v>10</v>
      </c>
    </row>
    <row r="148">
      <c r="A148" t="n">
        <v>18</v>
      </c>
      <c r="B148" t="n">
        <v>135</v>
      </c>
      <c r="C148" t="inlineStr">
        <is>
          <t xml:space="preserve">CONCLUIDO	</t>
        </is>
      </c>
      <c r="D148" t="n">
        <v>7.7516</v>
      </c>
      <c r="E148" t="n">
        <v>12.9</v>
      </c>
      <c r="F148" t="n">
        <v>9.19</v>
      </c>
      <c r="G148" t="n">
        <v>32.43</v>
      </c>
      <c r="H148" t="n">
        <v>0.36</v>
      </c>
      <c r="I148" t="n">
        <v>17</v>
      </c>
      <c r="J148" t="n">
        <v>271.84</v>
      </c>
      <c r="K148" t="n">
        <v>59.89</v>
      </c>
      <c r="L148" t="n">
        <v>5.5</v>
      </c>
      <c r="M148" t="n">
        <v>1</v>
      </c>
      <c r="N148" t="n">
        <v>71.45</v>
      </c>
      <c r="O148" t="n">
        <v>33760.74</v>
      </c>
      <c r="P148" t="n">
        <v>115.22</v>
      </c>
      <c r="Q148" t="n">
        <v>2116.26</v>
      </c>
      <c r="R148" t="n">
        <v>45.19</v>
      </c>
      <c r="S148" t="n">
        <v>30.45</v>
      </c>
      <c r="T148" t="n">
        <v>7516.49</v>
      </c>
      <c r="U148" t="n">
        <v>0.67</v>
      </c>
      <c r="V148" t="n">
        <v>0.9399999999999999</v>
      </c>
      <c r="W148" t="n">
        <v>0.13</v>
      </c>
      <c r="X148" t="n">
        <v>0.47</v>
      </c>
      <c r="Y148" t="n">
        <v>1</v>
      </c>
      <c r="Z148" t="n">
        <v>10</v>
      </c>
    </row>
    <row r="149">
      <c r="A149" t="n">
        <v>19</v>
      </c>
      <c r="B149" t="n">
        <v>135</v>
      </c>
      <c r="C149" t="inlineStr">
        <is>
          <t xml:space="preserve">CONCLUIDO	</t>
        </is>
      </c>
      <c r="D149" t="n">
        <v>7.7493</v>
      </c>
      <c r="E149" t="n">
        <v>12.9</v>
      </c>
      <c r="F149" t="n">
        <v>9.19</v>
      </c>
      <c r="G149" t="n">
        <v>32.44</v>
      </c>
      <c r="H149" t="n">
        <v>0.38</v>
      </c>
      <c r="I149" t="n">
        <v>17</v>
      </c>
      <c r="J149" t="n">
        <v>272.32</v>
      </c>
      <c r="K149" t="n">
        <v>59.89</v>
      </c>
      <c r="L149" t="n">
        <v>5.75</v>
      </c>
      <c r="M149" t="n">
        <v>0</v>
      </c>
      <c r="N149" t="n">
        <v>71.68000000000001</v>
      </c>
      <c r="O149" t="n">
        <v>33820.05</v>
      </c>
      <c r="P149" t="n">
        <v>115.35</v>
      </c>
      <c r="Q149" t="n">
        <v>2116.16</v>
      </c>
      <c r="R149" t="n">
        <v>45.26</v>
      </c>
      <c r="S149" t="n">
        <v>30.45</v>
      </c>
      <c r="T149" t="n">
        <v>7549.96</v>
      </c>
      <c r="U149" t="n">
        <v>0.67</v>
      </c>
      <c r="V149" t="n">
        <v>0.9399999999999999</v>
      </c>
      <c r="W149" t="n">
        <v>0.13</v>
      </c>
      <c r="X149" t="n">
        <v>0.47</v>
      </c>
      <c r="Y149" t="n">
        <v>1</v>
      </c>
      <c r="Z149" t="n">
        <v>10</v>
      </c>
    </row>
    <row r="150">
      <c r="A150" t="n">
        <v>0</v>
      </c>
      <c r="B150" t="n">
        <v>80</v>
      </c>
      <c r="C150" t="inlineStr">
        <is>
          <t xml:space="preserve">CONCLUIDO	</t>
        </is>
      </c>
      <c r="D150" t="n">
        <v>5.9242</v>
      </c>
      <c r="E150" t="n">
        <v>16.88</v>
      </c>
      <c r="F150" t="n">
        <v>11.49</v>
      </c>
      <c r="G150" t="n">
        <v>7.26</v>
      </c>
      <c r="H150" t="n">
        <v>0.11</v>
      </c>
      <c r="I150" t="n">
        <v>95</v>
      </c>
      <c r="J150" t="n">
        <v>159.12</v>
      </c>
      <c r="K150" t="n">
        <v>50.28</v>
      </c>
      <c r="L150" t="n">
        <v>1</v>
      </c>
      <c r="M150" t="n">
        <v>93</v>
      </c>
      <c r="N150" t="n">
        <v>27.84</v>
      </c>
      <c r="O150" t="n">
        <v>19859.16</v>
      </c>
      <c r="P150" t="n">
        <v>130.35</v>
      </c>
      <c r="Q150" t="n">
        <v>2116.8</v>
      </c>
      <c r="R150" t="n">
        <v>121.14</v>
      </c>
      <c r="S150" t="n">
        <v>30.45</v>
      </c>
      <c r="T150" t="n">
        <v>45099.98</v>
      </c>
      <c r="U150" t="n">
        <v>0.25</v>
      </c>
      <c r="V150" t="n">
        <v>0.75</v>
      </c>
      <c r="W150" t="n">
        <v>0.23</v>
      </c>
      <c r="X150" t="n">
        <v>2.77</v>
      </c>
      <c r="Y150" t="n">
        <v>1</v>
      </c>
      <c r="Z150" t="n">
        <v>10</v>
      </c>
    </row>
    <row r="151">
      <c r="A151" t="n">
        <v>1</v>
      </c>
      <c r="B151" t="n">
        <v>80</v>
      </c>
      <c r="C151" t="inlineStr">
        <is>
          <t xml:space="preserve">CONCLUIDO	</t>
        </is>
      </c>
      <c r="D151" t="n">
        <v>6.5551</v>
      </c>
      <c r="E151" t="n">
        <v>15.26</v>
      </c>
      <c r="F151" t="n">
        <v>10.71</v>
      </c>
      <c r="G151" t="n">
        <v>9.31</v>
      </c>
      <c r="H151" t="n">
        <v>0.14</v>
      </c>
      <c r="I151" t="n">
        <v>69</v>
      </c>
      <c r="J151" t="n">
        <v>159.48</v>
      </c>
      <c r="K151" t="n">
        <v>50.28</v>
      </c>
      <c r="L151" t="n">
        <v>1.25</v>
      </c>
      <c r="M151" t="n">
        <v>67</v>
      </c>
      <c r="N151" t="n">
        <v>27.95</v>
      </c>
      <c r="O151" t="n">
        <v>19902.91</v>
      </c>
      <c r="P151" t="n">
        <v>117.62</v>
      </c>
      <c r="Q151" t="n">
        <v>2116.68</v>
      </c>
      <c r="R151" t="n">
        <v>95.62</v>
      </c>
      <c r="S151" t="n">
        <v>30.45</v>
      </c>
      <c r="T151" t="n">
        <v>32469.13</v>
      </c>
      <c r="U151" t="n">
        <v>0.32</v>
      </c>
      <c r="V151" t="n">
        <v>0.8100000000000001</v>
      </c>
      <c r="W151" t="n">
        <v>0.19</v>
      </c>
      <c r="X151" t="n">
        <v>1.98</v>
      </c>
      <c r="Y151" t="n">
        <v>1</v>
      </c>
      <c r="Z151" t="n">
        <v>10</v>
      </c>
    </row>
    <row r="152">
      <c r="A152" t="n">
        <v>2</v>
      </c>
      <c r="B152" t="n">
        <v>80</v>
      </c>
      <c r="C152" t="inlineStr">
        <is>
          <t xml:space="preserve">CONCLUIDO	</t>
        </is>
      </c>
      <c r="D152" t="n">
        <v>7.0215</v>
      </c>
      <c r="E152" t="n">
        <v>14.24</v>
      </c>
      <c r="F152" t="n">
        <v>10.21</v>
      </c>
      <c r="G152" t="n">
        <v>11.56</v>
      </c>
      <c r="H152" t="n">
        <v>0.17</v>
      </c>
      <c r="I152" t="n">
        <v>53</v>
      </c>
      <c r="J152" t="n">
        <v>159.83</v>
      </c>
      <c r="K152" t="n">
        <v>50.28</v>
      </c>
      <c r="L152" t="n">
        <v>1.5</v>
      </c>
      <c r="M152" t="n">
        <v>51</v>
      </c>
      <c r="N152" t="n">
        <v>28.05</v>
      </c>
      <c r="O152" t="n">
        <v>19946.71</v>
      </c>
      <c r="P152" t="n">
        <v>108.09</v>
      </c>
      <c r="Q152" t="n">
        <v>2116.33</v>
      </c>
      <c r="R152" t="n">
        <v>79.02</v>
      </c>
      <c r="S152" t="n">
        <v>30.45</v>
      </c>
      <c r="T152" t="n">
        <v>24250.54</v>
      </c>
      <c r="U152" t="n">
        <v>0.39</v>
      </c>
      <c r="V152" t="n">
        <v>0.85</v>
      </c>
      <c r="W152" t="n">
        <v>0.17</v>
      </c>
      <c r="X152" t="n">
        <v>1.49</v>
      </c>
      <c r="Y152" t="n">
        <v>1</v>
      </c>
      <c r="Z152" t="n">
        <v>10</v>
      </c>
    </row>
    <row r="153">
      <c r="A153" t="n">
        <v>3</v>
      </c>
      <c r="B153" t="n">
        <v>80</v>
      </c>
      <c r="C153" t="inlineStr">
        <is>
          <t xml:space="preserve">CONCLUIDO	</t>
        </is>
      </c>
      <c r="D153" t="n">
        <v>7.3338</v>
      </c>
      <c r="E153" t="n">
        <v>13.64</v>
      </c>
      <c r="F153" t="n">
        <v>9.93</v>
      </c>
      <c r="G153" t="n">
        <v>13.85</v>
      </c>
      <c r="H153" t="n">
        <v>0.19</v>
      </c>
      <c r="I153" t="n">
        <v>43</v>
      </c>
      <c r="J153" t="n">
        <v>160.19</v>
      </c>
      <c r="K153" t="n">
        <v>50.28</v>
      </c>
      <c r="L153" t="n">
        <v>1.75</v>
      </c>
      <c r="M153" t="n">
        <v>41</v>
      </c>
      <c r="N153" t="n">
        <v>28.16</v>
      </c>
      <c r="O153" t="n">
        <v>19990.53</v>
      </c>
      <c r="P153" t="n">
        <v>101.29</v>
      </c>
      <c r="Q153" t="n">
        <v>2116.6</v>
      </c>
      <c r="R153" t="n">
        <v>69.72</v>
      </c>
      <c r="S153" t="n">
        <v>30.45</v>
      </c>
      <c r="T153" t="n">
        <v>19651.92</v>
      </c>
      <c r="U153" t="n">
        <v>0.44</v>
      </c>
      <c r="V153" t="n">
        <v>0.87</v>
      </c>
      <c r="W153" t="n">
        <v>0.15</v>
      </c>
      <c r="X153" t="n">
        <v>1.2</v>
      </c>
      <c r="Y153" t="n">
        <v>1</v>
      </c>
      <c r="Z153" t="n">
        <v>10</v>
      </c>
    </row>
    <row r="154">
      <c r="A154" t="n">
        <v>4</v>
      </c>
      <c r="B154" t="n">
        <v>80</v>
      </c>
      <c r="C154" t="inlineStr">
        <is>
          <t xml:space="preserve">CONCLUIDO	</t>
        </is>
      </c>
      <c r="D154" t="n">
        <v>7.6152</v>
      </c>
      <c r="E154" t="n">
        <v>13.13</v>
      </c>
      <c r="F154" t="n">
        <v>9.68</v>
      </c>
      <c r="G154" t="n">
        <v>16.59</v>
      </c>
      <c r="H154" t="n">
        <v>0.22</v>
      </c>
      <c r="I154" t="n">
        <v>35</v>
      </c>
      <c r="J154" t="n">
        <v>160.54</v>
      </c>
      <c r="K154" t="n">
        <v>50.28</v>
      </c>
      <c r="L154" t="n">
        <v>2</v>
      </c>
      <c r="M154" t="n">
        <v>33</v>
      </c>
      <c r="N154" t="n">
        <v>28.26</v>
      </c>
      <c r="O154" t="n">
        <v>20034.4</v>
      </c>
      <c r="P154" t="n">
        <v>93.75</v>
      </c>
      <c r="Q154" t="n">
        <v>2116.19</v>
      </c>
      <c r="R154" t="n">
        <v>61.72</v>
      </c>
      <c r="S154" t="n">
        <v>30.45</v>
      </c>
      <c r="T154" t="n">
        <v>15688.14</v>
      </c>
      <c r="U154" t="n">
        <v>0.49</v>
      </c>
      <c r="V154" t="n">
        <v>0.89</v>
      </c>
      <c r="W154" t="n">
        <v>0.14</v>
      </c>
      <c r="X154" t="n">
        <v>0.96</v>
      </c>
      <c r="Y154" t="n">
        <v>1</v>
      </c>
      <c r="Z154" t="n">
        <v>10</v>
      </c>
    </row>
    <row r="155">
      <c r="A155" t="n">
        <v>5</v>
      </c>
      <c r="B155" t="n">
        <v>80</v>
      </c>
      <c r="C155" t="inlineStr">
        <is>
          <t xml:space="preserve">CONCLUIDO	</t>
        </is>
      </c>
      <c r="D155" t="n">
        <v>7.8062</v>
      </c>
      <c r="E155" t="n">
        <v>12.81</v>
      </c>
      <c r="F155" t="n">
        <v>9.52</v>
      </c>
      <c r="G155" t="n">
        <v>19.04</v>
      </c>
      <c r="H155" t="n">
        <v>0.25</v>
      </c>
      <c r="I155" t="n">
        <v>30</v>
      </c>
      <c r="J155" t="n">
        <v>160.9</v>
      </c>
      <c r="K155" t="n">
        <v>50.28</v>
      </c>
      <c r="L155" t="n">
        <v>2.25</v>
      </c>
      <c r="M155" t="n">
        <v>21</v>
      </c>
      <c r="N155" t="n">
        <v>28.37</v>
      </c>
      <c r="O155" t="n">
        <v>20078.3</v>
      </c>
      <c r="P155" t="n">
        <v>88.11</v>
      </c>
      <c r="Q155" t="n">
        <v>2116.23</v>
      </c>
      <c r="R155" t="n">
        <v>56.21</v>
      </c>
      <c r="S155" t="n">
        <v>30.45</v>
      </c>
      <c r="T155" t="n">
        <v>12959.43</v>
      </c>
      <c r="U155" t="n">
        <v>0.54</v>
      </c>
      <c r="V155" t="n">
        <v>0.91</v>
      </c>
      <c r="W155" t="n">
        <v>0.14</v>
      </c>
      <c r="X155" t="n">
        <v>0.8</v>
      </c>
      <c r="Y155" t="n">
        <v>1</v>
      </c>
      <c r="Z155" t="n">
        <v>10</v>
      </c>
    </row>
    <row r="156">
      <c r="A156" t="n">
        <v>6</v>
      </c>
      <c r="B156" t="n">
        <v>80</v>
      </c>
      <c r="C156" t="inlineStr">
        <is>
          <t xml:space="preserve">CONCLUIDO	</t>
        </is>
      </c>
      <c r="D156" t="n">
        <v>7.8459</v>
      </c>
      <c r="E156" t="n">
        <v>12.75</v>
      </c>
      <c r="F156" t="n">
        <v>9.52</v>
      </c>
      <c r="G156" t="n">
        <v>20.4</v>
      </c>
      <c r="H156" t="n">
        <v>0.27</v>
      </c>
      <c r="I156" t="n">
        <v>28</v>
      </c>
      <c r="J156" t="n">
        <v>161.26</v>
      </c>
      <c r="K156" t="n">
        <v>50.28</v>
      </c>
      <c r="L156" t="n">
        <v>2.5</v>
      </c>
      <c r="M156" t="n">
        <v>2</v>
      </c>
      <c r="N156" t="n">
        <v>28.48</v>
      </c>
      <c r="O156" t="n">
        <v>20122.23</v>
      </c>
      <c r="P156" t="n">
        <v>86.67</v>
      </c>
      <c r="Q156" t="n">
        <v>2116.3</v>
      </c>
      <c r="R156" t="n">
        <v>55.41</v>
      </c>
      <c r="S156" t="n">
        <v>30.45</v>
      </c>
      <c r="T156" t="n">
        <v>12571.01</v>
      </c>
      <c r="U156" t="n">
        <v>0.55</v>
      </c>
      <c r="V156" t="n">
        <v>0.91</v>
      </c>
      <c r="W156" t="n">
        <v>0.16</v>
      </c>
      <c r="X156" t="n">
        <v>0.8</v>
      </c>
      <c r="Y156" t="n">
        <v>1</v>
      </c>
      <c r="Z156" t="n">
        <v>10</v>
      </c>
    </row>
    <row r="157">
      <c r="A157" t="n">
        <v>7</v>
      </c>
      <c r="B157" t="n">
        <v>80</v>
      </c>
      <c r="C157" t="inlineStr">
        <is>
          <t xml:space="preserve">CONCLUIDO	</t>
        </is>
      </c>
      <c r="D157" t="n">
        <v>7.8515</v>
      </c>
      <c r="E157" t="n">
        <v>12.74</v>
      </c>
      <c r="F157" t="n">
        <v>9.51</v>
      </c>
      <c r="G157" t="n">
        <v>20.38</v>
      </c>
      <c r="H157" t="n">
        <v>0.3</v>
      </c>
      <c r="I157" t="n">
        <v>28</v>
      </c>
      <c r="J157" t="n">
        <v>161.61</v>
      </c>
      <c r="K157" t="n">
        <v>50.28</v>
      </c>
      <c r="L157" t="n">
        <v>2.75</v>
      </c>
      <c r="M157" t="n">
        <v>0</v>
      </c>
      <c r="N157" t="n">
        <v>28.58</v>
      </c>
      <c r="O157" t="n">
        <v>20166.2</v>
      </c>
      <c r="P157" t="n">
        <v>86.73</v>
      </c>
      <c r="Q157" t="n">
        <v>2116.33</v>
      </c>
      <c r="R157" t="n">
        <v>54.95</v>
      </c>
      <c r="S157" t="n">
        <v>30.45</v>
      </c>
      <c r="T157" t="n">
        <v>12342.14</v>
      </c>
      <c r="U157" t="n">
        <v>0.55</v>
      </c>
      <c r="V157" t="n">
        <v>0.91</v>
      </c>
      <c r="W157" t="n">
        <v>0.17</v>
      </c>
      <c r="X157" t="n">
        <v>0.79</v>
      </c>
      <c r="Y157" t="n">
        <v>1</v>
      </c>
      <c r="Z157" t="n">
        <v>10</v>
      </c>
    </row>
    <row r="158">
      <c r="A158" t="n">
        <v>0</v>
      </c>
      <c r="B158" t="n">
        <v>115</v>
      </c>
      <c r="C158" t="inlineStr">
        <is>
          <t xml:space="preserve">CONCLUIDO	</t>
        </is>
      </c>
      <c r="D158" t="n">
        <v>4.6554</v>
      </c>
      <c r="E158" t="n">
        <v>21.48</v>
      </c>
      <c r="F158" t="n">
        <v>12.81</v>
      </c>
      <c r="G158" t="n">
        <v>5.61</v>
      </c>
      <c r="H158" t="n">
        <v>0.08</v>
      </c>
      <c r="I158" t="n">
        <v>137</v>
      </c>
      <c r="J158" t="n">
        <v>222.93</v>
      </c>
      <c r="K158" t="n">
        <v>56.94</v>
      </c>
      <c r="L158" t="n">
        <v>1</v>
      </c>
      <c r="M158" t="n">
        <v>135</v>
      </c>
      <c r="N158" t="n">
        <v>49.99</v>
      </c>
      <c r="O158" t="n">
        <v>27728.69</v>
      </c>
      <c r="P158" t="n">
        <v>187.47</v>
      </c>
      <c r="Q158" t="n">
        <v>2117</v>
      </c>
      <c r="R158" t="n">
        <v>164.28</v>
      </c>
      <c r="S158" t="n">
        <v>30.45</v>
      </c>
      <c r="T158" t="n">
        <v>66460.2</v>
      </c>
      <c r="U158" t="n">
        <v>0.19</v>
      </c>
      <c r="V158" t="n">
        <v>0.68</v>
      </c>
      <c r="W158" t="n">
        <v>0.3</v>
      </c>
      <c r="X158" t="n">
        <v>4.08</v>
      </c>
      <c r="Y158" t="n">
        <v>1</v>
      </c>
      <c r="Z158" t="n">
        <v>10</v>
      </c>
    </row>
    <row r="159">
      <c r="A159" t="n">
        <v>1</v>
      </c>
      <c r="B159" t="n">
        <v>115</v>
      </c>
      <c r="C159" t="inlineStr">
        <is>
          <t xml:space="preserve">CONCLUIDO	</t>
        </is>
      </c>
      <c r="D159" t="n">
        <v>5.3884</v>
      </c>
      <c r="E159" t="n">
        <v>18.56</v>
      </c>
      <c r="F159" t="n">
        <v>11.6</v>
      </c>
      <c r="G159" t="n">
        <v>7.1</v>
      </c>
      <c r="H159" t="n">
        <v>0.1</v>
      </c>
      <c r="I159" t="n">
        <v>98</v>
      </c>
      <c r="J159" t="n">
        <v>223.35</v>
      </c>
      <c r="K159" t="n">
        <v>56.94</v>
      </c>
      <c r="L159" t="n">
        <v>1.25</v>
      </c>
      <c r="M159" t="n">
        <v>96</v>
      </c>
      <c r="N159" t="n">
        <v>50.15</v>
      </c>
      <c r="O159" t="n">
        <v>27780.03</v>
      </c>
      <c r="P159" t="n">
        <v>167</v>
      </c>
      <c r="Q159" t="n">
        <v>2116.58</v>
      </c>
      <c r="R159" t="n">
        <v>124.65</v>
      </c>
      <c r="S159" t="n">
        <v>30.45</v>
      </c>
      <c r="T159" t="n">
        <v>46841.95</v>
      </c>
      <c r="U159" t="n">
        <v>0.24</v>
      </c>
      <c r="V159" t="n">
        <v>0.75</v>
      </c>
      <c r="W159" t="n">
        <v>0.23</v>
      </c>
      <c r="X159" t="n">
        <v>2.87</v>
      </c>
      <c r="Y159" t="n">
        <v>1</v>
      </c>
      <c r="Z159" t="n">
        <v>10</v>
      </c>
    </row>
    <row r="160">
      <c r="A160" t="n">
        <v>2</v>
      </c>
      <c r="B160" t="n">
        <v>115</v>
      </c>
      <c r="C160" t="inlineStr">
        <is>
          <t xml:space="preserve">CONCLUIDO	</t>
        </is>
      </c>
      <c r="D160" t="n">
        <v>5.9087</v>
      </c>
      <c r="E160" t="n">
        <v>16.92</v>
      </c>
      <c r="F160" t="n">
        <v>10.93</v>
      </c>
      <c r="G160" t="n">
        <v>8.630000000000001</v>
      </c>
      <c r="H160" t="n">
        <v>0.12</v>
      </c>
      <c r="I160" t="n">
        <v>76</v>
      </c>
      <c r="J160" t="n">
        <v>223.76</v>
      </c>
      <c r="K160" t="n">
        <v>56.94</v>
      </c>
      <c r="L160" t="n">
        <v>1.5</v>
      </c>
      <c r="M160" t="n">
        <v>74</v>
      </c>
      <c r="N160" t="n">
        <v>50.32</v>
      </c>
      <c r="O160" t="n">
        <v>27831.42</v>
      </c>
      <c r="P160" t="n">
        <v>154.83</v>
      </c>
      <c r="Q160" t="n">
        <v>2116.68</v>
      </c>
      <c r="R160" t="n">
        <v>102.73</v>
      </c>
      <c r="S160" t="n">
        <v>30.45</v>
      </c>
      <c r="T160" t="n">
        <v>35989.38</v>
      </c>
      <c r="U160" t="n">
        <v>0.3</v>
      </c>
      <c r="V160" t="n">
        <v>0.79</v>
      </c>
      <c r="W160" t="n">
        <v>0.2</v>
      </c>
      <c r="X160" t="n">
        <v>2.2</v>
      </c>
      <c r="Y160" t="n">
        <v>1</v>
      </c>
      <c r="Z160" t="n">
        <v>10</v>
      </c>
    </row>
    <row r="161">
      <c r="A161" t="n">
        <v>3</v>
      </c>
      <c r="B161" t="n">
        <v>115</v>
      </c>
      <c r="C161" t="inlineStr">
        <is>
          <t xml:space="preserve">CONCLUIDO	</t>
        </is>
      </c>
      <c r="D161" t="n">
        <v>6.3317</v>
      </c>
      <c r="E161" t="n">
        <v>15.79</v>
      </c>
      <c r="F161" t="n">
        <v>10.46</v>
      </c>
      <c r="G161" t="n">
        <v>10.28</v>
      </c>
      <c r="H161" t="n">
        <v>0.14</v>
      </c>
      <c r="I161" t="n">
        <v>61</v>
      </c>
      <c r="J161" t="n">
        <v>224.18</v>
      </c>
      <c r="K161" t="n">
        <v>56.94</v>
      </c>
      <c r="L161" t="n">
        <v>1.75</v>
      </c>
      <c r="M161" t="n">
        <v>59</v>
      </c>
      <c r="N161" t="n">
        <v>50.49</v>
      </c>
      <c r="O161" t="n">
        <v>27882.87</v>
      </c>
      <c r="P161" t="n">
        <v>145.55</v>
      </c>
      <c r="Q161" t="n">
        <v>2116.2</v>
      </c>
      <c r="R161" t="n">
        <v>87.38</v>
      </c>
      <c r="S161" t="n">
        <v>30.45</v>
      </c>
      <c r="T161" t="n">
        <v>28390.18</v>
      </c>
      <c r="U161" t="n">
        <v>0.35</v>
      </c>
      <c r="V161" t="n">
        <v>0.83</v>
      </c>
      <c r="W161" t="n">
        <v>0.17</v>
      </c>
      <c r="X161" t="n">
        <v>1.73</v>
      </c>
      <c r="Y161" t="n">
        <v>1</v>
      </c>
      <c r="Z161" t="n">
        <v>10</v>
      </c>
    </row>
    <row r="162">
      <c r="A162" t="n">
        <v>4</v>
      </c>
      <c r="B162" t="n">
        <v>115</v>
      </c>
      <c r="C162" t="inlineStr">
        <is>
          <t xml:space="preserve">CONCLUIDO	</t>
        </is>
      </c>
      <c r="D162" t="n">
        <v>6.6313</v>
      </c>
      <c r="E162" t="n">
        <v>15.08</v>
      </c>
      <c r="F162" t="n">
        <v>10.18</v>
      </c>
      <c r="G162" t="n">
        <v>11.98</v>
      </c>
      <c r="H162" t="n">
        <v>0.16</v>
      </c>
      <c r="I162" t="n">
        <v>51</v>
      </c>
      <c r="J162" t="n">
        <v>224.6</v>
      </c>
      <c r="K162" t="n">
        <v>56.94</v>
      </c>
      <c r="L162" t="n">
        <v>2</v>
      </c>
      <c r="M162" t="n">
        <v>49</v>
      </c>
      <c r="N162" t="n">
        <v>50.65</v>
      </c>
      <c r="O162" t="n">
        <v>27934.37</v>
      </c>
      <c r="P162" t="n">
        <v>139.16</v>
      </c>
      <c r="Q162" t="n">
        <v>2116.42</v>
      </c>
      <c r="R162" t="n">
        <v>78.3</v>
      </c>
      <c r="S162" t="n">
        <v>30.45</v>
      </c>
      <c r="T162" t="n">
        <v>23902.31</v>
      </c>
      <c r="U162" t="n">
        <v>0.39</v>
      </c>
      <c r="V162" t="n">
        <v>0.85</v>
      </c>
      <c r="W162" t="n">
        <v>0.16</v>
      </c>
      <c r="X162" t="n">
        <v>1.46</v>
      </c>
      <c r="Y162" t="n">
        <v>1</v>
      </c>
      <c r="Z162" t="n">
        <v>10</v>
      </c>
    </row>
    <row r="163">
      <c r="A163" t="n">
        <v>5</v>
      </c>
      <c r="B163" t="n">
        <v>115</v>
      </c>
      <c r="C163" t="inlineStr">
        <is>
          <t xml:space="preserve">CONCLUIDO	</t>
        </is>
      </c>
      <c r="D163" t="n">
        <v>6.8746</v>
      </c>
      <c r="E163" t="n">
        <v>14.55</v>
      </c>
      <c r="F163" t="n">
        <v>9.949999999999999</v>
      </c>
      <c r="G163" t="n">
        <v>13.57</v>
      </c>
      <c r="H163" t="n">
        <v>0.18</v>
      </c>
      <c r="I163" t="n">
        <v>44</v>
      </c>
      <c r="J163" t="n">
        <v>225.01</v>
      </c>
      <c r="K163" t="n">
        <v>56.94</v>
      </c>
      <c r="L163" t="n">
        <v>2.25</v>
      </c>
      <c r="M163" t="n">
        <v>42</v>
      </c>
      <c r="N163" t="n">
        <v>50.82</v>
      </c>
      <c r="O163" t="n">
        <v>27985.94</v>
      </c>
      <c r="P163" t="n">
        <v>133.64</v>
      </c>
      <c r="Q163" t="n">
        <v>2116.23</v>
      </c>
      <c r="R163" t="n">
        <v>70.75</v>
      </c>
      <c r="S163" t="n">
        <v>30.45</v>
      </c>
      <c r="T163" t="n">
        <v>20158.01</v>
      </c>
      <c r="U163" t="n">
        <v>0.43</v>
      </c>
      <c r="V163" t="n">
        <v>0.87</v>
      </c>
      <c r="W163" t="n">
        <v>0.15</v>
      </c>
      <c r="X163" t="n">
        <v>1.23</v>
      </c>
      <c r="Y163" t="n">
        <v>1</v>
      </c>
      <c r="Z163" t="n">
        <v>10</v>
      </c>
    </row>
    <row r="164">
      <c r="A164" t="n">
        <v>6</v>
      </c>
      <c r="B164" t="n">
        <v>115</v>
      </c>
      <c r="C164" t="inlineStr">
        <is>
          <t xml:space="preserve">CONCLUIDO	</t>
        </is>
      </c>
      <c r="D164" t="n">
        <v>7.0942</v>
      </c>
      <c r="E164" t="n">
        <v>14.1</v>
      </c>
      <c r="F164" t="n">
        <v>9.77</v>
      </c>
      <c r="G164" t="n">
        <v>15.42</v>
      </c>
      <c r="H164" t="n">
        <v>0.2</v>
      </c>
      <c r="I164" t="n">
        <v>38</v>
      </c>
      <c r="J164" t="n">
        <v>225.43</v>
      </c>
      <c r="K164" t="n">
        <v>56.94</v>
      </c>
      <c r="L164" t="n">
        <v>2.5</v>
      </c>
      <c r="M164" t="n">
        <v>36</v>
      </c>
      <c r="N164" t="n">
        <v>50.99</v>
      </c>
      <c r="O164" t="n">
        <v>28037.57</v>
      </c>
      <c r="P164" t="n">
        <v>128.4</v>
      </c>
      <c r="Q164" t="n">
        <v>2116.22</v>
      </c>
      <c r="R164" t="n">
        <v>64.73999999999999</v>
      </c>
      <c r="S164" t="n">
        <v>30.45</v>
      </c>
      <c r="T164" t="n">
        <v>17184.48</v>
      </c>
      <c r="U164" t="n">
        <v>0.47</v>
      </c>
      <c r="V164" t="n">
        <v>0.89</v>
      </c>
      <c r="W164" t="n">
        <v>0.14</v>
      </c>
      <c r="X164" t="n">
        <v>1.05</v>
      </c>
      <c r="Y164" t="n">
        <v>1</v>
      </c>
      <c r="Z164" t="n">
        <v>10</v>
      </c>
    </row>
    <row r="165">
      <c r="A165" t="n">
        <v>7</v>
      </c>
      <c r="B165" t="n">
        <v>115</v>
      </c>
      <c r="C165" t="inlineStr">
        <is>
          <t xml:space="preserve">CONCLUIDO	</t>
        </is>
      </c>
      <c r="D165" t="n">
        <v>7.248</v>
      </c>
      <c r="E165" t="n">
        <v>13.8</v>
      </c>
      <c r="F165" t="n">
        <v>9.640000000000001</v>
      </c>
      <c r="G165" t="n">
        <v>17.02</v>
      </c>
      <c r="H165" t="n">
        <v>0.22</v>
      </c>
      <c r="I165" t="n">
        <v>34</v>
      </c>
      <c r="J165" t="n">
        <v>225.85</v>
      </c>
      <c r="K165" t="n">
        <v>56.94</v>
      </c>
      <c r="L165" t="n">
        <v>2.75</v>
      </c>
      <c r="M165" t="n">
        <v>32</v>
      </c>
      <c r="N165" t="n">
        <v>51.16</v>
      </c>
      <c r="O165" t="n">
        <v>28089.25</v>
      </c>
      <c r="P165" t="n">
        <v>123.86</v>
      </c>
      <c r="Q165" t="n">
        <v>2116.23</v>
      </c>
      <c r="R165" t="n">
        <v>60.66</v>
      </c>
      <c r="S165" t="n">
        <v>30.45</v>
      </c>
      <c r="T165" t="n">
        <v>15163.83</v>
      </c>
      <c r="U165" t="n">
        <v>0.5</v>
      </c>
      <c r="V165" t="n">
        <v>0.9</v>
      </c>
      <c r="W165" t="n">
        <v>0.13</v>
      </c>
      <c r="X165" t="n">
        <v>0.92</v>
      </c>
      <c r="Y165" t="n">
        <v>1</v>
      </c>
      <c r="Z165" t="n">
        <v>10</v>
      </c>
    </row>
    <row r="166">
      <c r="A166" t="n">
        <v>8</v>
      </c>
      <c r="B166" t="n">
        <v>115</v>
      </c>
      <c r="C166" t="inlineStr">
        <is>
          <t xml:space="preserve">CONCLUIDO	</t>
        </is>
      </c>
      <c r="D166" t="n">
        <v>7.4257</v>
      </c>
      <c r="E166" t="n">
        <v>13.47</v>
      </c>
      <c r="F166" t="n">
        <v>9.49</v>
      </c>
      <c r="G166" t="n">
        <v>18.98</v>
      </c>
      <c r="H166" t="n">
        <v>0.24</v>
      </c>
      <c r="I166" t="n">
        <v>30</v>
      </c>
      <c r="J166" t="n">
        <v>226.27</v>
      </c>
      <c r="K166" t="n">
        <v>56.94</v>
      </c>
      <c r="L166" t="n">
        <v>3</v>
      </c>
      <c r="M166" t="n">
        <v>28</v>
      </c>
      <c r="N166" t="n">
        <v>51.33</v>
      </c>
      <c r="O166" t="n">
        <v>28140.99</v>
      </c>
      <c r="P166" t="n">
        <v>119.13</v>
      </c>
      <c r="Q166" t="n">
        <v>2116.05</v>
      </c>
      <c r="R166" t="n">
        <v>55.4</v>
      </c>
      <c r="S166" t="n">
        <v>30.45</v>
      </c>
      <c r="T166" t="n">
        <v>12552.5</v>
      </c>
      <c r="U166" t="n">
        <v>0.55</v>
      </c>
      <c r="V166" t="n">
        <v>0.91</v>
      </c>
      <c r="W166" t="n">
        <v>0.13</v>
      </c>
      <c r="X166" t="n">
        <v>0.77</v>
      </c>
      <c r="Y166" t="n">
        <v>1</v>
      </c>
      <c r="Z166" t="n">
        <v>10</v>
      </c>
    </row>
    <row r="167">
      <c r="A167" t="n">
        <v>9</v>
      </c>
      <c r="B167" t="n">
        <v>115</v>
      </c>
      <c r="C167" t="inlineStr">
        <is>
          <t xml:space="preserve">CONCLUIDO	</t>
        </is>
      </c>
      <c r="D167" t="n">
        <v>7.6115</v>
      </c>
      <c r="E167" t="n">
        <v>13.14</v>
      </c>
      <c r="F167" t="n">
        <v>9.34</v>
      </c>
      <c r="G167" t="n">
        <v>21.54</v>
      </c>
      <c r="H167" t="n">
        <v>0.25</v>
      </c>
      <c r="I167" t="n">
        <v>26</v>
      </c>
      <c r="J167" t="n">
        <v>226.69</v>
      </c>
      <c r="K167" t="n">
        <v>56.94</v>
      </c>
      <c r="L167" t="n">
        <v>3.25</v>
      </c>
      <c r="M167" t="n">
        <v>24</v>
      </c>
      <c r="N167" t="n">
        <v>51.5</v>
      </c>
      <c r="O167" t="n">
        <v>28192.8</v>
      </c>
      <c r="P167" t="n">
        <v>113.36</v>
      </c>
      <c r="Q167" t="n">
        <v>2116.11</v>
      </c>
      <c r="R167" t="n">
        <v>50.91</v>
      </c>
      <c r="S167" t="n">
        <v>30.45</v>
      </c>
      <c r="T167" t="n">
        <v>10330.57</v>
      </c>
      <c r="U167" t="n">
        <v>0.6</v>
      </c>
      <c r="V167" t="n">
        <v>0.93</v>
      </c>
      <c r="W167" t="n">
        <v>0.11</v>
      </c>
      <c r="X167" t="n">
        <v>0.62</v>
      </c>
      <c r="Y167" t="n">
        <v>1</v>
      </c>
      <c r="Z167" t="n">
        <v>10</v>
      </c>
    </row>
    <row r="168">
      <c r="A168" t="n">
        <v>10</v>
      </c>
      <c r="B168" t="n">
        <v>115</v>
      </c>
      <c r="C168" t="inlineStr">
        <is>
          <t xml:space="preserve">CONCLUIDO	</t>
        </is>
      </c>
      <c r="D168" t="n">
        <v>7.5364</v>
      </c>
      <c r="E168" t="n">
        <v>13.27</v>
      </c>
      <c r="F168" t="n">
        <v>9.51</v>
      </c>
      <c r="G168" t="n">
        <v>22.83</v>
      </c>
      <c r="H168" t="n">
        <v>0.27</v>
      </c>
      <c r="I168" t="n">
        <v>25</v>
      </c>
      <c r="J168" t="n">
        <v>227.11</v>
      </c>
      <c r="K168" t="n">
        <v>56.94</v>
      </c>
      <c r="L168" t="n">
        <v>3.5</v>
      </c>
      <c r="M168" t="n">
        <v>23</v>
      </c>
      <c r="N168" t="n">
        <v>51.67</v>
      </c>
      <c r="O168" t="n">
        <v>28244.66</v>
      </c>
      <c r="P168" t="n">
        <v>114.33</v>
      </c>
      <c r="Q168" t="n">
        <v>2116.26</v>
      </c>
      <c r="R168" t="n">
        <v>56.6</v>
      </c>
      <c r="S168" t="n">
        <v>30.45</v>
      </c>
      <c r="T168" t="n">
        <v>13179.2</v>
      </c>
      <c r="U168" t="n">
        <v>0.54</v>
      </c>
      <c r="V168" t="n">
        <v>0.91</v>
      </c>
      <c r="W168" t="n">
        <v>0.12</v>
      </c>
      <c r="X168" t="n">
        <v>0.79</v>
      </c>
      <c r="Y168" t="n">
        <v>1</v>
      </c>
      <c r="Z168" t="n">
        <v>10</v>
      </c>
    </row>
    <row r="169">
      <c r="A169" t="n">
        <v>11</v>
      </c>
      <c r="B169" t="n">
        <v>115</v>
      </c>
      <c r="C169" t="inlineStr">
        <is>
          <t xml:space="preserve">CONCLUIDO	</t>
        </is>
      </c>
      <c r="D169" t="n">
        <v>7.716</v>
      </c>
      <c r="E169" t="n">
        <v>12.96</v>
      </c>
      <c r="F169" t="n">
        <v>9.33</v>
      </c>
      <c r="G169" t="n">
        <v>25.46</v>
      </c>
      <c r="H169" t="n">
        <v>0.29</v>
      </c>
      <c r="I169" t="n">
        <v>22</v>
      </c>
      <c r="J169" t="n">
        <v>227.53</v>
      </c>
      <c r="K169" t="n">
        <v>56.94</v>
      </c>
      <c r="L169" t="n">
        <v>3.75</v>
      </c>
      <c r="M169" t="n">
        <v>19</v>
      </c>
      <c r="N169" t="n">
        <v>51.84</v>
      </c>
      <c r="O169" t="n">
        <v>28296.58</v>
      </c>
      <c r="P169" t="n">
        <v>108.54</v>
      </c>
      <c r="Q169" t="n">
        <v>2116.47</v>
      </c>
      <c r="R169" t="n">
        <v>50.6</v>
      </c>
      <c r="S169" t="n">
        <v>30.45</v>
      </c>
      <c r="T169" t="n">
        <v>10194.82</v>
      </c>
      <c r="U169" t="n">
        <v>0.6</v>
      </c>
      <c r="V169" t="n">
        <v>0.93</v>
      </c>
      <c r="W169" t="n">
        <v>0.12</v>
      </c>
      <c r="X169" t="n">
        <v>0.61</v>
      </c>
      <c r="Y169" t="n">
        <v>1</v>
      </c>
      <c r="Z169" t="n">
        <v>10</v>
      </c>
    </row>
    <row r="170">
      <c r="A170" t="n">
        <v>12</v>
      </c>
      <c r="B170" t="n">
        <v>115</v>
      </c>
      <c r="C170" t="inlineStr">
        <is>
          <t xml:space="preserve">CONCLUIDO	</t>
        </is>
      </c>
      <c r="D170" t="n">
        <v>7.7576</v>
      </c>
      <c r="E170" t="n">
        <v>12.89</v>
      </c>
      <c r="F170" t="n">
        <v>9.31</v>
      </c>
      <c r="G170" t="n">
        <v>26.59</v>
      </c>
      <c r="H170" t="n">
        <v>0.31</v>
      </c>
      <c r="I170" t="n">
        <v>21</v>
      </c>
      <c r="J170" t="n">
        <v>227.95</v>
      </c>
      <c r="K170" t="n">
        <v>56.94</v>
      </c>
      <c r="L170" t="n">
        <v>4</v>
      </c>
      <c r="M170" t="n">
        <v>11</v>
      </c>
      <c r="N170" t="n">
        <v>52.01</v>
      </c>
      <c r="O170" t="n">
        <v>28348.56</v>
      </c>
      <c r="P170" t="n">
        <v>105.49</v>
      </c>
      <c r="Q170" t="n">
        <v>2116.05</v>
      </c>
      <c r="R170" t="n">
        <v>49.32</v>
      </c>
      <c r="S170" t="n">
        <v>30.45</v>
      </c>
      <c r="T170" t="n">
        <v>9562.15</v>
      </c>
      <c r="U170" t="n">
        <v>0.62</v>
      </c>
      <c r="V170" t="n">
        <v>0.93</v>
      </c>
      <c r="W170" t="n">
        <v>0.13</v>
      </c>
      <c r="X170" t="n">
        <v>0.59</v>
      </c>
      <c r="Y170" t="n">
        <v>1</v>
      </c>
      <c r="Z170" t="n">
        <v>10</v>
      </c>
    </row>
    <row r="171">
      <c r="A171" t="n">
        <v>13</v>
      </c>
      <c r="B171" t="n">
        <v>115</v>
      </c>
      <c r="C171" t="inlineStr">
        <is>
          <t xml:space="preserve">CONCLUIDO	</t>
        </is>
      </c>
      <c r="D171" t="n">
        <v>7.7988</v>
      </c>
      <c r="E171" t="n">
        <v>12.82</v>
      </c>
      <c r="F171" t="n">
        <v>9.279999999999999</v>
      </c>
      <c r="G171" t="n">
        <v>27.85</v>
      </c>
      <c r="H171" t="n">
        <v>0.33</v>
      </c>
      <c r="I171" t="n">
        <v>20</v>
      </c>
      <c r="J171" t="n">
        <v>228.38</v>
      </c>
      <c r="K171" t="n">
        <v>56.94</v>
      </c>
      <c r="L171" t="n">
        <v>4.25</v>
      </c>
      <c r="M171" t="n">
        <v>1</v>
      </c>
      <c r="N171" t="n">
        <v>52.18</v>
      </c>
      <c r="O171" t="n">
        <v>28400.61</v>
      </c>
      <c r="P171" t="n">
        <v>104.18</v>
      </c>
      <c r="Q171" t="n">
        <v>2116.05</v>
      </c>
      <c r="R171" t="n">
        <v>48.26</v>
      </c>
      <c r="S171" t="n">
        <v>30.45</v>
      </c>
      <c r="T171" t="n">
        <v>9037.27</v>
      </c>
      <c r="U171" t="n">
        <v>0.63</v>
      </c>
      <c r="V171" t="n">
        <v>0.93</v>
      </c>
      <c r="W171" t="n">
        <v>0.14</v>
      </c>
      <c r="X171" t="n">
        <v>0.5600000000000001</v>
      </c>
      <c r="Y171" t="n">
        <v>1</v>
      </c>
      <c r="Z171" t="n">
        <v>10</v>
      </c>
    </row>
    <row r="172">
      <c r="A172" t="n">
        <v>14</v>
      </c>
      <c r="B172" t="n">
        <v>115</v>
      </c>
      <c r="C172" t="inlineStr">
        <is>
          <t xml:space="preserve">CONCLUIDO	</t>
        </is>
      </c>
      <c r="D172" t="n">
        <v>7.7961</v>
      </c>
      <c r="E172" t="n">
        <v>12.83</v>
      </c>
      <c r="F172" t="n">
        <v>9.289999999999999</v>
      </c>
      <c r="G172" t="n">
        <v>27.87</v>
      </c>
      <c r="H172" t="n">
        <v>0.35</v>
      </c>
      <c r="I172" t="n">
        <v>20</v>
      </c>
      <c r="J172" t="n">
        <v>228.8</v>
      </c>
      <c r="K172" t="n">
        <v>56.94</v>
      </c>
      <c r="L172" t="n">
        <v>4.5</v>
      </c>
      <c r="M172" t="n">
        <v>0</v>
      </c>
      <c r="N172" t="n">
        <v>52.36</v>
      </c>
      <c r="O172" t="n">
        <v>28452.71</v>
      </c>
      <c r="P172" t="n">
        <v>104.24</v>
      </c>
      <c r="Q172" t="n">
        <v>2116.19</v>
      </c>
      <c r="R172" t="n">
        <v>48.38</v>
      </c>
      <c r="S172" t="n">
        <v>30.45</v>
      </c>
      <c r="T172" t="n">
        <v>9096.75</v>
      </c>
      <c r="U172" t="n">
        <v>0.63</v>
      </c>
      <c r="V172" t="n">
        <v>0.93</v>
      </c>
      <c r="W172" t="n">
        <v>0.14</v>
      </c>
      <c r="X172" t="n">
        <v>0.57</v>
      </c>
      <c r="Y172" t="n">
        <v>1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7.3958</v>
      </c>
      <c r="E173" t="n">
        <v>13.52</v>
      </c>
      <c r="F173" t="n">
        <v>10.56</v>
      </c>
      <c r="G173" t="n">
        <v>10.22</v>
      </c>
      <c r="H173" t="n">
        <v>0.22</v>
      </c>
      <c r="I173" t="n">
        <v>62</v>
      </c>
      <c r="J173" t="n">
        <v>80.84</v>
      </c>
      <c r="K173" t="n">
        <v>35.1</v>
      </c>
      <c r="L173" t="n">
        <v>1</v>
      </c>
      <c r="M173" t="n">
        <v>0</v>
      </c>
      <c r="N173" t="n">
        <v>9.74</v>
      </c>
      <c r="O173" t="n">
        <v>10204.21</v>
      </c>
      <c r="P173" t="n">
        <v>64.51000000000001</v>
      </c>
      <c r="Q173" t="n">
        <v>2116.48</v>
      </c>
      <c r="R173" t="n">
        <v>87.97</v>
      </c>
      <c r="S173" t="n">
        <v>30.45</v>
      </c>
      <c r="T173" t="n">
        <v>28679.79</v>
      </c>
      <c r="U173" t="n">
        <v>0.35</v>
      </c>
      <c r="V173" t="n">
        <v>0.82</v>
      </c>
      <c r="W173" t="n">
        <v>0.26</v>
      </c>
      <c r="X173" t="n">
        <v>1.84</v>
      </c>
      <c r="Y173" t="n">
        <v>1</v>
      </c>
      <c r="Z173" t="n">
        <v>10</v>
      </c>
    </row>
    <row r="174">
      <c r="A174" t="n">
        <v>0</v>
      </c>
      <c r="B174" t="n">
        <v>50</v>
      </c>
      <c r="C174" t="inlineStr">
        <is>
          <t xml:space="preserve">CONCLUIDO	</t>
        </is>
      </c>
      <c r="D174" t="n">
        <v>7.2439</v>
      </c>
      <c r="E174" t="n">
        <v>13.8</v>
      </c>
      <c r="F174" t="n">
        <v>10.44</v>
      </c>
      <c r="G174" t="n">
        <v>10.44</v>
      </c>
      <c r="H174" t="n">
        <v>0.16</v>
      </c>
      <c r="I174" t="n">
        <v>60</v>
      </c>
      <c r="J174" t="n">
        <v>107.41</v>
      </c>
      <c r="K174" t="n">
        <v>41.65</v>
      </c>
      <c r="L174" t="n">
        <v>1</v>
      </c>
      <c r="M174" t="n">
        <v>58</v>
      </c>
      <c r="N174" t="n">
        <v>14.77</v>
      </c>
      <c r="O174" t="n">
        <v>13481.73</v>
      </c>
      <c r="P174" t="n">
        <v>81.58</v>
      </c>
      <c r="Q174" t="n">
        <v>2116.5</v>
      </c>
      <c r="R174" t="n">
        <v>86.48</v>
      </c>
      <c r="S174" t="n">
        <v>30.45</v>
      </c>
      <c r="T174" t="n">
        <v>27942.62</v>
      </c>
      <c r="U174" t="n">
        <v>0.35</v>
      </c>
      <c r="V174" t="n">
        <v>0.83</v>
      </c>
      <c r="W174" t="n">
        <v>0.18</v>
      </c>
      <c r="X174" t="n">
        <v>1.71</v>
      </c>
      <c r="Y174" t="n">
        <v>1</v>
      </c>
      <c r="Z174" t="n">
        <v>10</v>
      </c>
    </row>
    <row r="175">
      <c r="A175" t="n">
        <v>1</v>
      </c>
      <c r="B175" t="n">
        <v>50</v>
      </c>
      <c r="C175" t="inlineStr">
        <is>
          <t xml:space="preserve">CONCLUIDO	</t>
        </is>
      </c>
      <c r="D175" t="n">
        <v>7.6527</v>
      </c>
      <c r="E175" t="n">
        <v>13.07</v>
      </c>
      <c r="F175" t="n">
        <v>10.03</v>
      </c>
      <c r="G175" t="n">
        <v>13.37</v>
      </c>
      <c r="H175" t="n">
        <v>0.2</v>
      </c>
      <c r="I175" t="n">
        <v>45</v>
      </c>
      <c r="J175" t="n">
        <v>107.73</v>
      </c>
      <c r="K175" t="n">
        <v>41.65</v>
      </c>
      <c r="L175" t="n">
        <v>1.25</v>
      </c>
      <c r="M175" t="n">
        <v>14</v>
      </c>
      <c r="N175" t="n">
        <v>14.83</v>
      </c>
      <c r="O175" t="n">
        <v>13520.81</v>
      </c>
      <c r="P175" t="n">
        <v>72.83</v>
      </c>
      <c r="Q175" t="n">
        <v>2116.26</v>
      </c>
      <c r="R175" t="n">
        <v>71.93000000000001</v>
      </c>
      <c r="S175" t="n">
        <v>30.45</v>
      </c>
      <c r="T175" t="n">
        <v>20744.59</v>
      </c>
      <c r="U175" t="n">
        <v>0.42</v>
      </c>
      <c r="V175" t="n">
        <v>0.86</v>
      </c>
      <c r="W175" t="n">
        <v>0.19</v>
      </c>
      <c r="X175" t="n">
        <v>1.31</v>
      </c>
      <c r="Y175" t="n">
        <v>1</v>
      </c>
      <c r="Z175" t="n">
        <v>10</v>
      </c>
    </row>
    <row r="176">
      <c r="A176" t="n">
        <v>2</v>
      </c>
      <c r="B176" t="n">
        <v>50</v>
      </c>
      <c r="C176" t="inlineStr">
        <is>
          <t xml:space="preserve">CONCLUIDO	</t>
        </is>
      </c>
      <c r="D176" t="n">
        <v>7.6764</v>
      </c>
      <c r="E176" t="n">
        <v>13.03</v>
      </c>
      <c r="F176" t="n">
        <v>10.01</v>
      </c>
      <c r="G176" t="n">
        <v>13.65</v>
      </c>
      <c r="H176" t="n">
        <v>0.24</v>
      </c>
      <c r="I176" t="n">
        <v>44</v>
      </c>
      <c r="J176" t="n">
        <v>108.05</v>
      </c>
      <c r="K176" t="n">
        <v>41.65</v>
      </c>
      <c r="L176" t="n">
        <v>1.5</v>
      </c>
      <c r="M176" t="n">
        <v>0</v>
      </c>
      <c r="N176" t="n">
        <v>14.9</v>
      </c>
      <c r="O176" t="n">
        <v>13559.91</v>
      </c>
      <c r="P176" t="n">
        <v>72.41</v>
      </c>
      <c r="Q176" t="n">
        <v>2116.27</v>
      </c>
      <c r="R176" t="n">
        <v>70.87</v>
      </c>
      <c r="S176" t="n">
        <v>30.45</v>
      </c>
      <c r="T176" t="n">
        <v>20217.59</v>
      </c>
      <c r="U176" t="n">
        <v>0.43</v>
      </c>
      <c r="V176" t="n">
        <v>0.86</v>
      </c>
      <c r="W176" t="n">
        <v>0.21</v>
      </c>
      <c r="X176" t="n">
        <v>1.29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7.0092</v>
      </c>
      <c r="E177" t="n">
        <v>14.27</v>
      </c>
      <c r="F177" t="n">
        <v>11.28</v>
      </c>
      <c r="G177" t="n">
        <v>7.87</v>
      </c>
      <c r="H177" t="n">
        <v>0.28</v>
      </c>
      <c r="I177" t="n">
        <v>86</v>
      </c>
      <c r="J177" t="n">
        <v>61.76</v>
      </c>
      <c r="K177" t="n">
        <v>28.92</v>
      </c>
      <c r="L177" t="n">
        <v>1</v>
      </c>
      <c r="M177" t="n">
        <v>0</v>
      </c>
      <c r="N177" t="n">
        <v>6.84</v>
      </c>
      <c r="O177" t="n">
        <v>7851.41</v>
      </c>
      <c r="P177" t="n">
        <v>58.79</v>
      </c>
      <c r="Q177" t="n">
        <v>2116.67</v>
      </c>
      <c r="R177" t="n">
        <v>110.26</v>
      </c>
      <c r="S177" t="n">
        <v>30.45</v>
      </c>
      <c r="T177" t="n">
        <v>39705.07</v>
      </c>
      <c r="U177" t="n">
        <v>0.28</v>
      </c>
      <c r="V177" t="n">
        <v>0.77</v>
      </c>
      <c r="W177" t="n">
        <v>0.33</v>
      </c>
      <c r="X177" t="n">
        <v>2.55</v>
      </c>
      <c r="Y177" t="n">
        <v>1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5.7207</v>
      </c>
      <c r="E178" t="n">
        <v>17.48</v>
      </c>
      <c r="F178" t="n">
        <v>11.69</v>
      </c>
      <c r="G178" t="n">
        <v>6.94</v>
      </c>
      <c r="H178" t="n">
        <v>0.11</v>
      </c>
      <c r="I178" t="n">
        <v>101</v>
      </c>
      <c r="J178" t="n">
        <v>167.88</v>
      </c>
      <c r="K178" t="n">
        <v>51.39</v>
      </c>
      <c r="L178" t="n">
        <v>1</v>
      </c>
      <c r="M178" t="n">
        <v>99</v>
      </c>
      <c r="N178" t="n">
        <v>30.49</v>
      </c>
      <c r="O178" t="n">
        <v>20939.59</v>
      </c>
      <c r="P178" t="n">
        <v>138.37</v>
      </c>
      <c r="Q178" t="n">
        <v>2116.5</v>
      </c>
      <c r="R178" t="n">
        <v>127.56</v>
      </c>
      <c r="S178" t="n">
        <v>30.45</v>
      </c>
      <c r="T178" t="n">
        <v>48279.38</v>
      </c>
      <c r="U178" t="n">
        <v>0.24</v>
      </c>
      <c r="V178" t="n">
        <v>0.74</v>
      </c>
      <c r="W178" t="n">
        <v>0.24</v>
      </c>
      <c r="X178" t="n">
        <v>2.96</v>
      </c>
      <c r="Y178" t="n">
        <v>1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6.383</v>
      </c>
      <c r="E179" t="n">
        <v>15.67</v>
      </c>
      <c r="F179" t="n">
        <v>10.82</v>
      </c>
      <c r="G179" t="n">
        <v>8.890000000000001</v>
      </c>
      <c r="H179" t="n">
        <v>0.13</v>
      </c>
      <c r="I179" t="n">
        <v>73</v>
      </c>
      <c r="J179" t="n">
        <v>168.25</v>
      </c>
      <c r="K179" t="n">
        <v>51.39</v>
      </c>
      <c r="L179" t="n">
        <v>1.25</v>
      </c>
      <c r="M179" t="n">
        <v>71</v>
      </c>
      <c r="N179" t="n">
        <v>30.6</v>
      </c>
      <c r="O179" t="n">
        <v>20984.25</v>
      </c>
      <c r="P179" t="n">
        <v>124.52</v>
      </c>
      <c r="Q179" t="n">
        <v>2116.35</v>
      </c>
      <c r="R179" t="n">
        <v>99.11</v>
      </c>
      <c r="S179" t="n">
        <v>30.45</v>
      </c>
      <c r="T179" t="n">
        <v>34196.04</v>
      </c>
      <c r="U179" t="n">
        <v>0.31</v>
      </c>
      <c r="V179" t="n">
        <v>0.8</v>
      </c>
      <c r="W179" t="n">
        <v>0.2</v>
      </c>
      <c r="X179" t="n">
        <v>2.1</v>
      </c>
      <c r="Y179" t="n">
        <v>1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6.8256</v>
      </c>
      <c r="E180" t="n">
        <v>14.65</v>
      </c>
      <c r="F180" t="n">
        <v>10.35</v>
      </c>
      <c r="G180" t="n">
        <v>10.89</v>
      </c>
      <c r="H180" t="n">
        <v>0.16</v>
      </c>
      <c r="I180" t="n">
        <v>57</v>
      </c>
      <c r="J180" t="n">
        <v>168.61</v>
      </c>
      <c r="K180" t="n">
        <v>51.39</v>
      </c>
      <c r="L180" t="n">
        <v>1.5</v>
      </c>
      <c r="M180" t="n">
        <v>55</v>
      </c>
      <c r="N180" t="n">
        <v>30.71</v>
      </c>
      <c r="O180" t="n">
        <v>21028.94</v>
      </c>
      <c r="P180" t="n">
        <v>115.57</v>
      </c>
      <c r="Q180" t="n">
        <v>2116.54</v>
      </c>
      <c r="R180" t="n">
        <v>83.59</v>
      </c>
      <c r="S180" t="n">
        <v>30.45</v>
      </c>
      <c r="T180" t="n">
        <v>26513</v>
      </c>
      <c r="U180" t="n">
        <v>0.36</v>
      </c>
      <c r="V180" t="n">
        <v>0.84</v>
      </c>
      <c r="W180" t="n">
        <v>0.17</v>
      </c>
      <c r="X180" t="n">
        <v>1.62</v>
      </c>
      <c r="Y180" t="n">
        <v>1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7.1716</v>
      </c>
      <c r="E181" t="n">
        <v>13.94</v>
      </c>
      <c r="F181" t="n">
        <v>10.01</v>
      </c>
      <c r="G181" t="n">
        <v>13.06</v>
      </c>
      <c r="H181" t="n">
        <v>0.18</v>
      </c>
      <c r="I181" t="n">
        <v>46</v>
      </c>
      <c r="J181" t="n">
        <v>168.97</v>
      </c>
      <c r="K181" t="n">
        <v>51.39</v>
      </c>
      <c r="L181" t="n">
        <v>1.75</v>
      </c>
      <c r="M181" t="n">
        <v>44</v>
      </c>
      <c r="N181" t="n">
        <v>30.83</v>
      </c>
      <c r="O181" t="n">
        <v>21073.68</v>
      </c>
      <c r="P181" t="n">
        <v>107.85</v>
      </c>
      <c r="Q181" t="n">
        <v>2116.49</v>
      </c>
      <c r="R181" t="n">
        <v>72.63</v>
      </c>
      <c r="S181" t="n">
        <v>30.45</v>
      </c>
      <c r="T181" t="n">
        <v>21087.85</v>
      </c>
      <c r="U181" t="n">
        <v>0.42</v>
      </c>
      <c r="V181" t="n">
        <v>0.86</v>
      </c>
      <c r="W181" t="n">
        <v>0.16</v>
      </c>
      <c r="X181" t="n">
        <v>1.29</v>
      </c>
      <c r="Y181" t="n">
        <v>1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7.4437</v>
      </c>
      <c r="E182" t="n">
        <v>13.43</v>
      </c>
      <c r="F182" t="n">
        <v>9.77</v>
      </c>
      <c r="G182" t="n">
        <v>15.43</v>
      </c>
      <c r="H182" t="n">
        <v>0.21</v>
      </c>
      <c r="I182" t="n">
        <v>38</v>
      </c>
      <c r="J182" t="n">
        <v>169.33</v>
      </c>
      <c r="K182" t="n">
        <v>51.39</v>
      </c>
      <c r="L182" t="n">
        <v>2</v>
      </c>
      <c r="M182" t="n">
        <v>36</v>
      </c>
      <c r="N182" t="n">
        <v>30.94</v>
      </c>
      <c r="O182" t="n">
        <v>21118.46</v>
      </c>
      <c r="P182" t="n">
        <v>101.57</v>
      </c>
      <c r="Q182" t="n">
        <v>2116.39</v>
      </c>
      <c r="R182" t="n">
        <v>64.8</v>
      </c>
      <c r="S182" t="n">
        <v>30.45</v>
      </c>
      <c r="T182" t="n">
        <v>17215.22</v>
      </c>
      <c r="U182" t="n">
        <v>0.47</v>
      </c>
      <c r="V182" t="n">
        <v>0.89</v>
      </c>
      <c r="W182" t="n">
        <v>0.14</v>
      </c>
      <c r="X182" t="n">
        <v>1.05</v>
      </c>
      <c r="Y182" t="n">
        <v>1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7.6726</v>
      </c>
      <c r="E183" t="n">
        <v>13.03</v>
      </c>
      <c r="F183" t="n">
        <v>9.58</v>
      </c>
      <c r="G183" t="n">
        <v>17.96</v>
      </c>
      <c r="H183" t="n">
        <v>0.24</v>
      </c>
      <c r="I183" t="n">
        <v>32</v>
      </c>
      <c r="J183" t="n">
        <v>169.7</v>
      </c>
      <c r="K183" t="n">
        <v>51.39</v>
      </c>
      <c r="L183" t="n">
        <v>2.25</v>
      </c>
      <c r="M183" t="n">
        <v>30</v>
      </c>
      <c r="N183" t="n">
        <v>31.05</v>
      </c>
      <c r="O183" t="n">
        <v>21163.27</v>
      </c>
      <c r="P183" t="n">
        <v>94.93000000000001</v>
      </c>
      <c r="Q183" t="n">
        <v>2116.18</v>
      </c>
      <c r="R183" t="n">
        <v>58.42</v>
      </c>
      <c r="S183" t="n">
        <v>30.45</v>
      </c>
      <c r="T183" t="n">
        <v>14056.71</v>
      </c>
      <c r="U183" t="n">
        <v>0.52</v>
      </c>
      <c r="V183" t="n">
        <v>0.9</v>
      </c>
      <c r="W183" t="n">
        <v>0.13</v>
      </c>
      <c r="X183" t="n">
        <v>0.86</v>
      </c>
      <c r="Y183" t="n">
        <v>1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7.9414</v>
      </c>
      <c r="E184" t="n">
        <v>12.59</v>
      </c>
      <c r="F184" t="n">
        <v>9.300000000000001</v>
      </c>
      <c r="G184" t="n">
        <v>20.68</v>
      </c>
      <c r="H184" t="n">
        <v>0.26</v>
      </c>
      <c r="I184" t="n">
        <v>27</v>
      </c>
      <c r="J184" t="n">
        <v>170.06</v>
      </c>
      <c r="K184" t="n">
        <v>51.39</v>
      </c>
      <c r="L184" t="n">
        <v>2.5</v>
      </c>
      <c r="M184" t="n">
        <v>13</v>
      </c>
      <c r="N184" t="n">
        <v>31.17</v>
      </c>
      <c r="O184" t="n">
        <v>21208.12</v>
      </c>
      <c r="P184" t="n">
        <v>88.05</v>
      </c>
      <c r="Q184" t="n">
        <v>2116.32</v>
      </c>
      <c r="R184" t="n">
        <v>48.71</v>
      </c>
      <c r="S184" t="n">
        <v>30.45</v>
      </c>
      <c r="T184" t="n">
        <v>9223.799999999999</v>
      </c>
      <c r="U184" t="n">
        <v>0.63</v>
      </c>
      <c r="V184" t="n">
        <v>0.93</v>
      </c>
      <c r="W184" t="n">
        <v>0.14</v>
      </c>
      <c r="X184" t="n">
        <v>0.58</v>
      </c>
      <c r="Y184" t="n">
        <v>1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7.9715</v>
      </c>
      <c r="E185" t="n">
        <v>12.54</v>
      </c>
      <c r="F185" t="n">
        <v>9.289999999999999</v>
      </c>
      <c r="G185" t="n">
        <v>21.44</v>
      </c>
      <c r="H185" t="n">
        <v>0.29</v>
      </c>
      <c r="I185" t="n">
        <v>26</v>
      </c>
      <c r="J185" t="n">
        <v>170.42</v>
      </c>
      <c r="K185" t="n">
        <v>51.39</v>
      </c>
      <c r="L185" t="n">
        <v>2.75</v>
      </c>
      <c r="M185" t="n">
        <v>0</v>
      </c>
      <c r="N185" t="n">
        <v>31.28</v>
      </c>
      <c r="O185" t="n">
        <v>21253.01</v>
      </c>
      <c r="P185" t="n">
        <v>86.70999999999999</v>
      </c>
      <c r="Q185" t="n">
        <v>2116.05</v>
      </c>
      <c r="R185" t="n">
        <v>48.1</v>
      </c>
      <c r="S185" t="n">
        <v>30.45</v>
      </c>
      <c r="T185" t="n">
        <v>8926.4</v>
      </c>
      <c r="U185" t="n">
        <v>0.63</v>
      </c>
      <c r="V185" t="n">
        <v>0.93</v>
      </c>
      <c r="W185" t="n">
        <v>0.14</v>
      </c>
      <c r="X185" t="n">
        <v>0.57</v>
      </c>
      <c r="Y185" t="n">
        <v>1</v>
      </c>
      <c r="Z185" t="n">
        <v>10</v>
      </c>
    </row>
    <row r="186">
      <c r="A186" t="n">
        <v>0</v>
      </c>
      <c r="B186" t="n">
        <v>20</v>
      </c>
      <c r="C186" t="inlineStr">
        <is>
          <t xml:space="preserve">CONCLUIDO	</t>
        </is>
      </c>
      <c r="D186" t="n">
        <v>6.6824</v>
      </c>
      <c r="E186" t="n">
        <v>14.96</v>
      </c>
      <c r="F186" t="n">
        <v>11.91</v>
      </c>
      <c r="G186" t="n">
        <v>6.68</v>
      </c>
      <c r="H186" t="n">
        <v>0.34</v>
      </c>
      <c r="I186" t="n">
        <v>107</v>
      </c>
      <c r="J186" t="n">
        <v>51.33</v>
      </c>
      <c r="K186" t="n">
        <v>24.83</v>
      </c>
      <c r="L186" t="n">
        <v>1</v>
      </c>
      <c r="M186" t="n">
        <v>0</v>
      </c>
      <c r="N186" t="n">
        <v>5.51</v>
      </c>
      <c r="O186" t="n">
        <v>6564.78</v>
      </c>
      <c r="P186" t="n">
        <v>55.33</v>
      </c>
      <c r="Q186" t="n">
        <v>2117.56</v>
      </c>
      <c r="R186" t="n">
        <v>129.91</v>
      </c>
      <c r="S186" t="n">
        <v>30.45</v>
      </c>
      <c r="T186" t="n">
        <v>49427.22</v>
      </c>
      <c r="U186" t="n">
        <v>0.23</v>
      </c>
      <c r="V186" t="n">
        <v>0.73</v>
      </c>
      <c r="W186" t="n">
        <v>0.39</v>
      </c>
      <c r="X186" t="n">
        <v>3.18</v>
      </c>
      <c r="Y186" t="n">
        <v>1</v>
      </c>
      <c r="Z186" t="n">
        <v>10</v>
      </c>
    </row>
    <row r="187">
      <c r="A187" t="n">
        <v>0</v>
      </c>
      <c r="B187" t="n">
        <v>120</v>
      </c>
      <c r="C187" t="inlineStr">
        <is>
          <t xml:space="preserve">CONCLUIDO	</t>
        </is>
      </c>
      <c r="D187" t="n">
        <v>4.5006</v>
      </c>
      <c r="E187" t="n">
        <v>22.22</v>
      </c>
      <c r="F187" t="n">
        <v>13</v>
      </c>
      <c r="G187" t="n">
        <v>5.45</v>
      </c>
      <c r="H187" t="n">
        <v>0.08</v>
      </c>
      <c r="I187" t="n">
        <v>143</v>
      </c>
      <c r="J187" t="n">
        <v>232.68</v>
      </c>
      <c r="K187" t="n">
        <v>57.72</v>
      </c>
      <c r="L187" t="n">
        <v>1</v>
      </c>
      <c r="M187" t="n">
        <v>141</v>
      </c>
      <c r="N187" t="n">
        <v>53.95</v>
      </c>
      <c r="O187" t="n">
        <v>28931.02</v>
      </c>
      <c r="P187" t="n">
        <v>196.04</v>
      </c>
      <c r="Q187" t="n">
        <v>2116.95</v>
      </c>
      <c r="R187" t="n">
        <v>170.63</v>
      </c>
      <c r="S187" t="n">
        <v>30.45</v>
      </c>
      <c r="T187" t="n">
        <v>69603.88</v>
      </c>
      <c r="U187" t="n">
        <v>0.18</v>
      </c>
      <c r="V187" t="n">
        <v>0.67</v>
      </c>
      <c r="W187" t="n">
        <v>0.31</v>
      </c>
      <c r="X187" t="n">
        <v>4.27</v>
      </c>
      <c r="Y187" t="n">
        <v>1</v>
      </c>
      <c r="Z187" t="n">
        <v>10</v>
      </c>
    </row>
    <row r="188">
      <c r="A188" t="n">
        <v>1</v>
      </c>
      <c r="B188" t="n">
        <v>120</v>
      </c>
      <c r="C188" t="inlineStr">
        <is>
          <t xml:space="preserve">CONCLUIDO	</t>
        </is>
      </c>
      <c r="D188" t="n">
        <v>5.245</v>
      </c>
      <c r="E188" t="n">
        <v>19.07</v>
      </c>
      <c r="F188" t="n">
        <v>11.71</v>
      </c>
      <c r="G188" t="n">
        <v>6.89</v>
      </c>
      <c r="H188" t="n">
        <v>0.1</v>
      </c>
      <c r="I188" t="n">
        <v>102</v>
      </c>
      <c r="J188" t="n">
        <v>233.1</v>
      </c>
      <c r="K188" t="n">
        <v>57.72</v>
      </c>
      <c r="L188" t="n">
        <v>1.25</v>
      </c>
      <c r="M188" t="n">
        <v>100</v>
      </c>
      <c r="N188" t="n">
        <v>54.13</v>
      </c>
      <c r="O188" t="n">
        <v>28983.75</v>
      </c>
      <c r="P188" t="n">
        <v>174.07</v>
      </c>
      <c r="Q188" t="n">
        <v>2116.44</v>
      </c>
      <c r="R188" t="n">
        <v>128.25</v>
      </c>
      <c r="S188" t="n">
        <v>30.45</v>
      </c>
      <c r="T188" t="n">
        <v>48621.4</v>
      </c>
      <c r="U188" t="n">
        <v>0.24</v>
      </c>
      <c r="V188" t="n">
        <v>0.74</v>
      </c>
      <c r="W188" t="n">
        <v>0.24</v>
      </c>
      <c r="X188" t="n">
        <v>2.99</v>
      </c>
      <c r="Y188" t="n">
        <v>1</v>
      </c>
      <c r="Z188" t="n">
        <v>10</v>
      </c>
    </row>
    <row r="189">
      <c r="A189" t="n">
        <v>2</v>
      </c>
      <c r="B189" t="n">
        <v>120</v>
      </c>
      <c r="C189" t="inlineStr">
        <is>
          <t xml:space="preserve">CONCLUIDO	</t>
        </is>
      </c>
      <c r="D189" t="n">
        <v>5.778</v>
      </c>
      <c r="E189" t="n">
        <v>17.31</v>
      </c>
      <c r="F189" t="n">
        <v>11</v>
      </c>
      <c r="G189" t="n">
        <v>8.35</v>
      </c>
      <c r="H189" t="n">
        <v>0.11</v>
      </c>
      <c r="I189" t="n">
        <v>79</v>
      </c>
      <c r="J189" t="n">
        <v>233.53</v>
      </c>
      <c r="K189" t="n">
        <v>57.72</v>
      </c>
      <c r="L189" t="n">
        <v>1.5</v>
      </c>
      <c r="M189" t="n">
        <v>77</v>
      </c>
      <c r="N189" t="n">
        <v>54.31</v>
      </c>
      <c r="O189" t="n">
        <v>29036.54</v>
      </c>
      <c r="P189" t="n">
        <v>160.99</v>
      </c>
      <c r="Q189" t="n">
        <v>2116.39</v>
      </c>
      <c r="R189" t="n">
        <v>105.18</v>
      </c>
      <c r="S189" t="n">
        <v>30.45</v>
      </c>
      <c r="T189" t="n">
        <v>37198.64</v>
      </c>
      <c r="U189" t="n">
        <v>0.29</v>
      </c>
      <c r="V189" t="n">
        <v>0.79</v>
      </c>
      <c r="W189" t="n">
        <v>0.2</v>
      </c>
      <c r="X189" t="n">
        <v>2.28</v>
      </c>
      <c r="Y189" t="n">
        <v>1</v>
      </c>
      <c r="Z189" t="n">
        <v>10</v>
      </c>
    </row>
    <row r="190">
      <c r="A190" t="n">
        <v>3</v>
      </c>
      <c r="B190" t="n">
        <v>120</v>
      </c>
      <c r="C190" t="inlineStr">
        <is>
          <t xml:space="preserve">CONCLUIDO	</t>
        </is>
      </c>
      <c r="D190" t="n">
        <v>6.1826</v>
      </c>
      <c r="E190" t="n">
        <v>16.17</v>
      </c>
      <c r="F190" t="n">
        <v>10.55</v>
      </c>
      <c r="G190" t="n">
        <v>9.890000000000001</v>
      </c>
      <c r="H190" t="n">
        <v>0.13</v>
      </c>
      <c r="I190" t="n">
        <v>64</v>
      </c>
      <c r="J190" t="n">
        <v>233.96</v>
      </c>
      <c r="K190" t="n">
        <v>57.72</v>
      </c>
      <c r="L190" t="n">
        <v>1.75</v>
      </c>
      <c r="M190" t="n">
        <v>62</v>
      </c>
      <c r="N190" t="n">
        <v>54.49</v>
      </c>
      <c r="O190" t="n">
        <v>29089.39</v>
      </c>
      <c r="P190" t="n">
        <v>152.16</v>
      </c>
      <c r="Q190" t="n">
        <v>2116.28</v>
      </c>
      <c r="R190" t="n">
        <v>90.39</v>
      </c>
      <c r="S190" t="n">
        <v>30.45</v>
      </c>
      <c r="T190" t="n">
        <v>29878.03</v>
      </c>
      <c r="U190" t="n">
        <v>0.34</v>
      </c>
      <c r="V190" t="n">
        <v>0.82</v>
      </c>
      <c r="W190" t="n">
        <v>0.18</v>
      </c>
      <c r="X190" t="n">
        <v>1.83</v>
      </c>
      <c r="Y190" t="n">
        <v>1</v>
      </c>
      <c r="Z190" t="n">
        <v>10</v>
      </c>
    </row>
    <row r="191">
      <c r="A191" t="n">
        <v>4</v>
      </c>
      <c r="B191" t="n">
        <v>120</v>
      </c>
      <c r="C191" t="inlineStr">
        <is>
          <t xml:space="preserve">CONCLUIDO	</t>
        </is>
      </c>
      <c r="D191" t="n">
        <v>6.4789</v>
      </c>
      <c r="E191" t="n">
        <v>15.43</v>
      </c>
      <c r="F191" t="n">
        <v>10.27</v>
      </c>
      <c r="G191" t="n">
        <v>11.41</v>
      </c>
      <c r="H191" t="n">
        <v>0.15</v>
      </c>
      <c r="I191" t="n">
        <v>54</v>
      </c>
      <c r="J191" t="n">
        <v>234.39</v>
      </c>
      <c r="K191" t="n">
        <v>57.72</v>
      </c>
      <c r="L191" t="n">
        <v>2</v>
      </c>
      <c r="M191" t="n">
        <v>52</v>
      </c>
      <c r="N191" t="n">
        <v>54.67</v>
      </c>
      <c r="O191" t="n">
        <v>29142.31</v>
      </c>
      <c r="P191" t="n">
        <v>145.56</v>
      </c>
      <c r="Q191" t="n">
        <v>2116.21</v>
      </c>
      <c r="R191" t="n">
        <v>81.09</v>
      </c>
      <c r="S191" t="n">
        <v>30.45</v>
      </c>
      <c r="T191" t="n">
        <v>25278.06</v>
      </c>
      <c r="U191" t="n">
        <v>0.38</v>
      </c>
      <c r="V191" t="n">
        <v>0.84</v>
      </c>
      <c r="W191" t="n">
        <v>0.17</v>
      </c>
      <c r="X191" t="n">
        <v>1.54</v>
      </c>
      <c r="Y191" t="n">
        <v>1</v>
      </c>
      <c r="Z191" t="n">
        <v>10</v>
      </c>
    </row>
    <row r="192">
      <c r="A192" t="n">
        <v>5</v>
      </c>
      <c r="B192" t="n">
        <v>120</v>
      </c>
      <c r="C192" t="inlineStr">
        <is>
          <t xml:space="preserve">CONCLUIDO	</t>
        </is>
      </c>
      <c r="D192" t="n">
        <v>6.7508</v>
      </c>
      <c r="E192" t="n">
        <v>14.81</v>
      </c>
      <c r="F192" t="n">
        <v>10.01</v>
      </c>
      <c r="G192" t="n">
        <v>13.05</v>
      </c>
      <c r="H192" t="n">
        <v>0.17</v>
      </c>
      <c r="I192" t="n">
        <v>46</v>
      </c>
      <c r="J192" t="n">
        <v>234.82</v>
      </c>
      <c r="K192" t="n">
        <v>57.72</v>
      </c>
      <c r="L192" t="n">
        <v>2.25</v>
      </c>
      <c r="M192" t="n">
        <v>44</v>
      </c>
      <c r="N192" t="n">
        <v>54.85</v>
      </c>
      <c r="O192" t="n">
        <v>29195.29</v>
      </c>
      <c r="P192" t="n">
        <v>139.45</v>
      </c>
      <c r="Q192" t="n">
        <v>2116.2</v>
      </c>
      <c r="R192" t="n">
        <v>72.61</v>
      </c>
      <c r="S192" t="n">
        <v>30.45</v>
      </c>
      <c r="T192" t="n">
        <v>21081.21</v>
      </c>
      <c r="U192" t="n">
        <v>0.42</v>
      </c>
      <c r="V192" t="n">
        <v>0.87</v>
      </c>
      <c r="W192" t="n">
        <v>0.15</v>
      </c>
      <c r="X192" t="n">
        <v>1.29</v>
      </c>
      <c r="Y192" t="n">
        <v>1</v>
      </c>
      <c r="Z192" t="n">
        <v>10</v>
      </c>
    </row>
    <row r="193">
      <c r="A193" t="n">
        <v>6</v>
      </c>
      <c r="B193" t="n">
        <v>120</v>
      </c>
      <c r="C193" t="inlineStr">
        <is>
          <t xml:space="preserve">CONCLUIDO	</t>
        </is>
      </c>
      <c r="D193" t="n">
        <v>6.9619</v>
      </c>
      <c r="E193" t="n">
        <v>14.36</v>
      </c>
      <c r="F193" t="n">
        <v>9.83</v>
      </c>
      <c r="G193" t="n">
        <v>14.75</v>
      </c>
      <c r="H193" t="n">
        <v>0.19</v>
      </c>
      <c r="I193" t="n">
        <v>40</v>
      </c>
      <c r="J193" t="n">
        <v>235.25</v>
      </c>
      <c r="K193" t="n">
        <v>57.72</v>
      </c>
      <c r="L193" t="n">
        <v>2.5</v>
      </c>
      <c r="M193" t="n">
        <v>38</v>
      </c>
      <c r="N193" t="n">
        <v>55.03</v>
      </c>
      <c r="O193" t="n">
        <v>29248.33</v>
      </c>
      <c r="P193" t="n">
        <v>134.53</v>
      </c>
      <c r="Q193" t="n">
        <v>2116.5</v>
      </c>
      <c r="R193" t="n">
        <v>66.95</v>
      </c>
      <c r="S193" t="n">
        <v>30.45</v>
      </c>
      <c r="T193" t="n">
        <v>18280.35</v>
      </c>
      <c r="U193" t="n">
        <v>0.45</v>
      </c>
      <c r="V193" t="n">
        <v>0.88</v>
      </c>
      <c r="W193" t="n">
        <v>0.14</v>
      </c>
      <c r="X193" t="n">
        <v>1.11</v>
      </c>
      <c r="Y193" t="n">
        <v>1</v>
      </c>
      <c r="Z193" t="n">
        <v>10</v>
      </c>
    </row>
    <row r="194">
      <c r="A194" t="n">
        <v>7</v>
      </c>
      <c r="B194" t="n">
        <v>120</v>
      </c>
      <c r="C194" t="inlineStr">
        <is>
          <t xml:space="preserve">CONCLUIDO	</t>
        </is>
      </c>
      <c r="D194" t="n">
        <v>7.1528</v>
      </c>
      <c r="E194" t="n">
        <v>13.98</v>
      </c>
      <c r="F194" t="n">
        <v>9.68</v>
      </c>
      <c r="G194" t="n">
        <v>16.59</v>
      </c>
      <c r="H194" t="n">
        <v>0.21</v>
      </c>
      <c r="I194" t="n">
        <v>35</v>
      </c>
      <c r="J194" t="n">
        <v>235.68</v>
      </c>
      <c r="K194" t="n">
        <v>57.72</v>
      </c>
      <c r="L194" t="n">
        <v>2.75</v>
      </c>
      <c r="M194" t="n">
        <v>33</v>
      </c>
      <c r="N194" t="n">
        <v>55.21</v>
      </c>
      <c r="O194" t="n">
        <v>29301.44</v>
      </c>
      <c r="P194" t="n">
        <v>129.97</v>
      </c>
      <c r="Q194" t="n">
        <v>2116.38</v>
      </c>
      <c r="R194" t="n">
        <v>61.75</v>
      </c>
      <c r="S194" t="n">
        <v>30.45</v>
      </c>
      <c r="T194" t="n">
        <v>15706.26</v>
      </c>
      <c r="U194" t="n">
        <v>0.49</v>
      </c>
      <c r="V194" t="n">
        <v>0.89</v>
      </c>
      <c r="W194" t="n">
        <v>0.14</v>
      </c>
      <c r="X194" t="n">
        <v>0.96</v>
      </c>
      <c r="Y194" t="n">
        <v>1</v>
      </c>
      <c r="Z194" t="n">
        <v>10</v>
      </c>
    </row>
    <row r="195">
      <c r="A195" t="n">
        <v>8</v>
      </c>
      <c r="B195" t="n">
        <v>120</v>
      </c>
      <c r="C195" t="inlineStr">
        <is>
          <t xml:space="preserve">CONCLUIDO	</t>
        </is>
      </c>
      <c r="D195" t="n">
        <v>7.3142</v>
      </c>
      <c r="E195" t="n">
        <v>13.67</v>
      </c>
      <c r="F195" t="n">
        <v>9.550000000000001</v>
      </c>
      <c r="G195" t="n">
        <v>18.49</v>
      </c>
      <c r="H195" t="n">
        <v>0.23</v>
      </c>
      <c r="I195" t="n">
        <v>31</v>
      </c>
      <c r="J195" t="n">
        <v>236.11</v>
      </c>
      <c r="K195" t="n">
        <v>57.72</v>
      </c>
      <c r="L195" t="n">
        <v>3</v>
      </c>
      <c r="M195" t="n">
        <v>29</v>
      </c>
      <c r="N195" t="n">
        <v>55.39</v>
      </c>
      <c r="O195" t="n">
        <v>29354.61</v>
      </c>
      <c r="P195" t="n">
        <v>125.43</v>
      </c>
      <c r="Q195" t="n">
        <v>2116.25</v>
      </c>
      <c r="R195" t="n">
        <v>57.59</v>
      </c>
      <c r="S195" t="n">
        <v>30.45</v>
      </c>
      <c r="T195" t="n">
        <v>13642.68</v>
      </c>
      <c r="U195" t="n">
        <v>0.53</v>
      </c>
      <c r="V195" t="n">
        <v>0.91</v>
      </c>
      <c r="W195" t="n">
        <v>0.13</v>
      </c>
      <c r="X195" t="n">
        <v>0.83</v>
      </c>
      <c r="Y195" t="n">
        <v>1</v>
      </c>
      <c r="Z195" t="n">
        <v>10</v>
      </c>
    </row>
    <row r="196">
      <c r="A196" t="n">
        <v>9</v>
      </c>
      <c r="B196" t="n">
        <v>120</v>
      </c>
      <c r="C196" t="inlineStr">
        <is>
          <t xml:space="preserve">CONCLUIDO	</t>
        </is>
      </c>
      <c r="D196" t="n">
        <v>7.4975</v>
      </c>
      <c r="E196" t="n">
        <v>13.34</v>
      </c>
      <c r="F196" t="n">
        <v>9.35</v>
      </c>
      <c r="G196" t="n">
        <v>20.04</v>
      </c>
      <c r="H196" t="n">
        <v>0.24</v>
      </c>
      <c r="I196" t="n">
        <v>28</v>
      </c>
      <c r="J196" t="n">
        <v>236.54</v>
      </c>
      <c r="K196" t="n">
        <v>57.72</v>
      </c>
      <c r="L196" t="n">
        <v>3.25</v>
      </c>
      <c r="M196" t="n">
        <v>26</v>
      </c>
      <c r="N196" t="n">
        <v>55.57</v>
      </c>
      <c r="O196" t="n">
        <v>29407.85</v>
      </c>
      <c r="P196" t="n">
        <v>119.94</v>
      </c>
      <c r="Q196" t="n">
        <v>2116.05</v>
      </c>
      <c r="R196" t="n">
        <v>50.82</v>
      </c>
      <c r="S196" t="n">
        <v>30.45</v>
      </c>
      <c r="T196" t="n">
        <v>10273.85</v>
      </c>
      <c r="U196" t="n">
        <v>0.6</v>
      </c>
      <c r="V196" t="n">
        <v>0.93</v>
      </c>
      <c r="W196" t="n">
        <v>0.12</v>
      </c>
      <c r="X196" t="n">
        <v>0.63</v>
      </c>
      <c r="Y196" t="n">
        <v>1</v>
      </c>
      <c r="Z196" t="n">
        <v>10</v>
      </c>
    </row>
    <row r="197">
      <c r="A197" t="n">
        <v>10</v>
      </c>
      <c r="B197" t="n">
        <v>120</v>
      </c>
      <c r="C197" t="inlineStr">
        <is>
          <t xml:space="preserve">CONCLUIDO	</t>
        </is>
      </c>
      <c r="D197" t="n">
        <v>7.4303</v>
      </c>
      <c r="E197" t="n">
        <v>13.46</v>
      </c>
      <c r="F197" t="n">
        <v>9.56</v>
      </c>
      <c r="G197" t="n">
        <v>22.07</v>
      </c>
      <c r="H197" t="n">
        <v>0.26</v>
      </c>
      <c r="I197" t="n">
        <v>26</v>
      </c>
      <c r="J197" t="n">
        <v>236.98</v>
      </c>
      <c r="K197" t="n">
        <v>57.72</v>
      </c>
      <c r="L197" t="n">
        <v>3.5</v>
      </c>
      <c r="M197" t="n">
        <v>24</v>
      </c>
      <c r="N197" t="n">
        <v>55.75</v>
      </c>
      <c r="O197" t="n">
        <v>29461.15</v>
      </c>
      <c r="P197" t="n">
        <v>120.71</v>
      </c>
      <c r="Q197" t="n">
        <v>2116.23</v>
      </c>
      <c r="R197" t="n">
        <v>59.15</v>
      </c>
      <c r="S197" t="n">
        <v>30.45</v>
      </c>
      <c r="T197" t="n">
        <v>14449.88</v>
      </c>
      <c r="U197" t="n">
        <v>0.51</v>
      </c>
      <c r="V197" t="n">
        <v>0.91</v>
      </c>
      <c r="W197" t="n">
        <v>0.11</v>
      </c>
      <c r="X197" t="n">
        <v>0.84</v>
      </c>
      <c r="Y197" t="n">
        <v>1</v>
      </c>
      <c r="Z197" t="n">
        <v>10</v>
      </c>
    </row>
    <row r="198">
      <c r="A198" t="n">
        <v>11</v>
      </c>
      <c r="B198" t="n">
        <v>120</v>
      </c>
      <c r="C198" t="inlineStr">
        <is>
          <t xml:space="preserve">CONCLUIDO	</t>
        </is>
      </c>
      <c r="D198" t="n">
        <v>7.617</v>
      </c>
      <c r="E198" t="n">
        <v>13.13</v>
      </c>
      <c r="F198" t="n">
        <v>9.369999999999999</v>
      </c>
      <c r="G198" t="n">
        <v>24.45</v>
      </c>
      <c r="H198" t="n">
        <v>0.28</v>
      </c>
      <c r="I198" t="n">
        <v>23</v>
      </c>
      <c r="J198" t="n">
        <v>237.41</v>
      </c>
      <c r="K198" t="n">
        <v>57.72</v>
      </c>
      <c r="L198" t="n">
        <v>3.75</v>
      </c>
      <c r="M198" t="n">
        <v>21</v>
      </c>
      <c r="N198" t="n">
        <v>55.93</v>
      </c>
      <c r="O198" t="n">
        <v>29514.51</v>
      </c>
      <c r="P198" t="n">
        <v>115.04</v>
      </c>
      <c r="Q198" t="n">
        <v>2116.27</v>
      </c>
      <c r="R198" t="n">
        <v>51.81</v>
      </c>
      <c r="S198" t="n">
        <v>30.45</v>
      </c>
      <c r="T198" t="n">
        <v>10793.07</v>
      </c>
      <c r="U198" t="n">
        <v>0.59</v>
      </c>
      <c r="V198" t="n">
        <v>0.92</v>
      </c>
      <c r="W198" t="n">
        <v>0.12</v>
      </c>
      <c r="X198" t="n">
        <v>0.65</v>
      </c>
      <c r="Y198" t="n">
        <v>1</v>
      </c>
      <c r="Z198" t="n">
        <v>10</v>
      </c>
    </row>
    <row r="199">
      <c r="A199" t="n">
        <v>12</v>
      </c>
      <c r="B199" t="n">
        <v>120</v>
      </c>
      <c r="C199" t="inlineStr">
        <is>
          <t xml:space="preserve">CONCLUIDO	</t>
        </is>
      </c>
      <c r="D199" t="n">
        <v>7.7114</v>
      </c>
      <c r="E199" t="n">
        <v>12.97</v>
      </c>
      <c r="F199" t="n">
        <v>9.300000000000001</v>
      </c>
      <c r="G199" t="n">
        <v>26.58</v>
      </c>
      <c r="H199" t="n">
        <v>0.3</v>
      </c>
      <c r="I199" t="n">
        <v>21</v>
      </c>
      <c r="J199" t="n">
        <v>237.84</v>
      </c>
      <c r="K199" t="n">
        <v>57.72</v>
      </c>
      <c r="L199" t="n">
        <v>4</v>
      </c>
      <c r="M199" t="n">
        <v>18</v>
      </c>
      <c r="N199" t="n">
        <v>56.12</v>
      </c>
      <c r="O199" t="n">
        <v>29567.95</v>
      </c>
      <c r="P199" t="n">
        <v>110.8</v>
      </c>
      <c r="Q199" t="n">
        <v>2116.25</v>
      </c>
      <c r="R199" t="n">
        <v>49.51</v>
      </c>
      <c r="S199" t="n">
        <v>30.45</v>
      </c>
      <c r="T199" t="n">
        <v>9656.65</v>
      </c>
      <c r="U199" t="n">
        <v>0.61</v>
      </c>
      <c r="V199" t="n">
        <v>0.93</v>
      </c>
      <c r="W199" t="n">
        <v>0.12</v>
      </c>
      <c r="X199" t="n">
        <v>0.58</v>
      </c>
      <c r="Y199" t="n">
        <v>1</v>
      </c>
      <c r="Z199" t="n">
        <v>10</v>
      </c>
    </row>
    <row r="200">
      <c r="A200" t="n">
        <v>13</v>
      </c>
      <c r="B200" t="n">
        <v>120</v>
      </c>
      <c r="C200" t="inlineStr">
        <is>
          <t xml:space="preserve">CONCLUIDO	</t>
        </is>
      </c>
      <c r="D200" t="n">
        <v>7.7548</v>
      </c>
      <c r="E200" t="n">
        <v>12.9</v>
      </c>
      <c r="F200" t="n">
        <v>9.279999999999999</v>
      </c>
      <c r="G200" t="n">
        <v>27.83</v>
      </c>
      <c r="H200" t="n">
        <v>0.32</v>
      </c>
      <c r="I200" t="n">
        <v>20</v>
      </c>
      <c r="J200" t="n">
        <v>238.28</v>
      </c>
      <c r="K200" t="n">
        <v>57.72</v>
      </c>
      <c r="L200" t="n">
        <v>4.25</v>
      </c>
      <c r="M200" t="n">
        <v>12</v>
      </c>
      <c r="N200" t="n">
        <v>56.3</v>
      </c>
      <c r="O200" t="n">
        <v>29621.44</v>
      </c>
      <c r="P200" t="n">
        <v>108.02</v>
      </c>
      <c r="Q200" t="n">
        <v>2116.44</v>
      </c>
      <c r="R200" t="n">
        <v>48.38</v>
      </c>
      <c r="S200" t="n">
        <v>30.45</v>
      </c>
      <c r="T200" t="n">
        <v>9095.940000000001</v>
      </c>
      <c r="U200" t="n">
        <v>0.63</v>
      </c>
      <c r="V200" t="n">
        <v>0.93</v>
      </c>
      <c r="W200" t="n">
        <v>0.12</v>
      </c>
      <c r="X200" t="n">
        <v>0.55</v>
      </c>
      <c r="Y200" t="n">
        <v>1</v>
      </c>
      <c r="Z200" t="n">
        <v>10</v>
      </c>
    </row>
    <row r="201">
      <c r="A201" t="n">
        <v>14</v>
      </c>
      <c r="B201" t="n">
        <v>120</v>
      </c>
      <c r="C201" t="inlineStr">
        <is>
          <t xml:space="preserve">CONCLUIDO	</t>
        </is>
      </c>
      <c r="D201" t="n">
        <v>7.802</v>
      </c>
      <c r="E201" t="n">
        <v>12.82</v>
      </c>
      <c r="F201" t="n">
        <v>9.24</v>
      </c>
      <c r="G201" t="n">
        <v>29.19</v>
      </c>
      <c r="H201" t="n">
        <v>0.34</v>
      </c>
      <c r="I201" t="n">
        <v>19</v>
      </c>
      <c r="J201" t="n">
        <v>238.71</v>
      </c>
      <c r="K201" t="n">
        <v>57.72</v>
      </c>
      <c r="L201" t="n">
        <v>4.5</v>
      </c>
      <c r="M201" t="n">
        <v>2</v>
      </c>
      <c r="N201" t="n">
        <v>56.49</v>
      </c>
      <c r="O201" t="n">
        <v>29675.01</v>
      </c>
      <c r="P201" t="n">
        <v>106.96</v>
      </c>
      <c r="Q201" t="n">
        <v>2116.05</v>
      </c>
      <c r="R201" t="n">
        <v>47.1</v>
      </c>
      <c r="S201" t="n">
        <v>30.45</v>
      </c>
      <c r="T201" t="n">
        <v>8462.030000000001</v>
      </c>
      <c r="U201" t="n">
        <v>0.65</v>
      </c>
      <c r="V201" t="n">
        <v>0.9399999999999999</v>
      </c>
      <c r="W201" t="n">
        <v>0.13</v>
      </c>
      <c r="X201" t="n">
        <v>0.52</v>
      </c>
      <c r="Y201" t="n">
        <v>1</v>
      </c>
      <c r="Z201" t="n">
        <v>10</v>
      </c>
    </row>
    <row r="202">
      <c r="A202" t="n">
        <v>15</v>
      </c>
      <c r="B202" t="n">
        <v>120</v>
      </c>
      <c r="C202" t="inlineStr">
        <is>
          <t xml:space="preserve">CONCLUIDO	</t>
        </is>
      </c>
      <c r="D202" t="n">
        <v>7.7968</v>
      </c>
      <c r="E202" t="n">
        <v>12.83</v>
      </c>
      <c r="F202" t="n">
        <v>9.25</v>
      </c>
      <c r="G202" t="n">
        <v>29.21</v>
      </c>
      <c r="H202" t="n">
        <v>0.35</v>
      </c>
      <c r="I202" t="n">
        <v>19</v>
      </c>
      <c r="J202" t="n">
        <v>239.14</v>
      </c>
      <c r="K202" t="n">
        <v>57.72</v>
      </c>
      <c r="L202" t="n">
        <v>4.75</v>
      </c>
      <c r="M202" t="n">
        <v>0</v>
      </c>
      <c r="N202" t="n">
        <v>56.67</v>
      </c>
      <c r="O202" t="n">
        <v>29728.63</v>
      </c>
      <c r="P202" t="n">
        <v>107.16</v>
      </c>
      <c r="Q202" t="n">
        <v>2116.16</v>
      </c>
      <c r="R202" t="n">
        <v>47.24</v>
      </c>
      <c r="S202" t="n">
        <v>30.45</v>
      </c>
      <c r="T202" t="n">
        <v>8527.57</v>
      </c>
      <c r="U202" t="n">
        <v>0.64</v>
      </c>
      <c r="V202" t="n">
        <v>0.9399999999999999</v>
      </c>
      <c r="W202" t="n">
        <v>0.13</v>
      </c>
      <c r="X202" t="n">
        <v>0.53</v>
      </c>
      <c r="Y202" t="n">
        <v>1</v>
      </c>
      <c r="Z202" t="n">
        <v>10</v>
      </c>
    </row>
    <row r="203">
      <c r="A203" t="n">
        <v>0</v>
      </c>
      <c r="B203" t="n">
        <v>145</v>
      </c>
      <c r="C203" t="inlineStr">
        <is>
          <t xml:space="preserve">CONCLUIDO	</t>
        </is>
      </c>
      <c r="D203" t="n">
        <v>3.7251</v>
      </c>
      <c r="E203" t="n">
        <v>26.84</v>
      </c>
      <c r="F203" t="n">
        <v>14.2</v>
      </c>
      <c r="G203" t="n">
        <v>4.73</v>
      </c>
      <c r="H203" t="n">
        <v>0.06</v>
      </c>
      <c r="I203" t="n">
        <v>180</v>
      </c>
      <c r="J203" t="n">
        <v>285.18</v>
      </c>
      <c r="K203" t="n">
        <v>61.2</v>
      </c>
      <c r="L203" t="n">
        <v>1</v>
      </c>
      <c r="M203" t="n">
        <v>178</v>
      </c>
      <c r="N203" t="n">
        <v>77.98</v>
      </c>
      <c r="O203" t="n">
        <v>35406.83</v>
      </c>
      <c r="P203" t="n">
        <v>246.42</v>
      </c>
      <c r="Q203" t="n">
        <v>2117.83</v>
      </c>
      <c r="R203" t="n">
        <v>209.84</v>
      </c>
      <c r="S203" t="n">
        <v>30.45</v>
      </c>
      <c r="T203" t="n">
        <v>89024.74000000001</v>
      </c>
      <c r="U203" t="n">
        <v>0.15</v>
      </c>
      <c r="V203" t="n">
        <v>0.61</v>
      </c>
      <c r="W203" t="n">
        <v>0.37</v>
      </c>
      <c r="X203" t="n">
        <v>5.47</v>
      </c>
      <c r="Y203" t="n">
        <v>1</v>
      </c>
      <c r="Z203" t="n">
        <v>10</v>
      </c>
    </row>
    <row r="204">
      <c r="A204" t="n">
        <v>1</v>
      </c>
      <c r="B204" t="n">
        <v>145</v>
      </c>
      <c r="C204" t="inlineStr">
        <is>
          <t xml:space="preserve">CONCLUIDO	</t>
        </is>
      </c>
      <c r="D204" t="n">
        <v>4.522</v>
      </c>
      <c r="E204" t="n">
        <v>22.11</v>
      </c>
      <c r="F204" t="n">
        <v>12.43</v>
      </c>
      <c r="G204" t="n">
        <v>5.97</v>
      </c>
      <c r="H204" t="n">
        <v>0.08</v>
      </c>
      <c r="I204" t="n">
        <v>125</v>
      </c>
      <c r="J204" t="n">
        <v>285.68</v>
      </c>
      <c r="K204" t="n">
        <v>61.2</v>
      </c>
      <c r="L204" t="n">
        <v>1.25</v>
      </c>
      <c r="M204" t="n">
        <v>123</v>
      </c>
      <c r="N204" t="n">
        <v>78.23999999999999</v>
      </c>
      <c r="O204" t="n">
        <v>35468.6</v>
      </c>
      <c r="P204" t="n">
        <v>213.52</v>
      </c>
      <c r="Q204" t="n">
        <v>2116.49</v>
      </c>
      <c r="R204" t="n">
        <v>151.86</v>
      </c>
      <c r="S204" t="n">
        <v>30.45</v>
      </c>
      <c r="T204" t="n">
        <v>60307.59</v>
      </c>
      <c r="U204" t="n">
        <v>0.2</v>
      </c>
      <c r="V204" t="n">
        <v>0.7</v>
      </c>
      <c r="W204" t="n">
        <v>0.28</v>
      </c>
      <c r="X204" t="n">
        <v>3.71</v>
      </c>
      <c r="Y204" t="n">
        <v>1</v>
      </c>
      <c r="Z204" t="n">
        <v>10</v>
      </c>
    </row>
    <row r="205">
      <c r="A205" t="n">
        <v>2</v>
      </c>
      <c r="B205" t="n">
        <v>145</v>
      </c>
      <c r="C205" t="inlineStr">
        <is>
          <t xml:space="preserve">CONCLUIDO	</t>
        </is>
      </c>
      <c r="D205" t="n">
        <v>5.0867</v>
      </c>
      <c r="E205" t="n">
        <v>19.66</v>
      </c>
      <c r="F205" t="n">
        <v>11.54</v>
      </c>
      <c r="G205" t="n">
        <v>7.21</v>
      </c>
      <c r="H205" t="n">
        <v>0.09</v>
      </c>
      <c r="I205" t="n">
        <v>96</v>
      </c>
      <c r="J205" t="n">
        <v>286.19</v>
      </c>
      <c r="K205" t="n">
        <v>61.2</v>
      </c>
      <c r="L205" t="n">
        <v>1.5</v>
      </c>
      <c r="M205" t="n">
        <v>94</v>
      </c>
      <c r="N205" t="n">
        <v>78.48999999999999</v>
      </c>
      <c r="O205" t="n">
        <v>35530.47</v>
      </c>
      <c r="P205" t="n">
        <v>196.23</v>
      </c>
      <c r="Q205" t="n">
        <v>2116.43</v>
      </c>
      <c r="R205" t="n">
        <v>122.38</v>
      </c>
      <c r="S205" t="n">
        <v>30.45</v>
      </c>
      <c r="T205" t="n">
        <v>45714.07</v>
      </c>
      <c r="U205" t="n">
        <v>0.25</v>
      </c>
      <c r="V205" t="n">
        <v>0.75</v>
      </c>
      <c r="W205" t="n">
        <v>0.24</v>
      </c>
      <c r="X205" t="n">
        <v>2.81</v>
      </c>
      <c r="Y205" t="n">
        <v>1</v>
      </c>
      <c r="Z205" t="n">
        <v>10</v>
      </c>
    </row>
    <row r="206">
      <c r="A206" t="n">
        <v>3</v>
      </c>
      <c r="B206" t="n">
        <v>145</v>
      </c>
      <c r="C206" t="inlineStr">
        <is>
          <t xml:space="preserve">CONCLUIDO	</t>
        </is>
      </c>
      <c r="D206" t="n">
        <v>5.539</v>
      </c>
      <c r="E206" t="n">
        <v>18.05</v>
      </c>
      <c r="F206" t="n">
        <v>10.96</v>
      </c>
      <c r="G206" t="n">
        <v>8.539999999999999</v>
      </c>
      <c r="H206" t="n">
        <v>0.11</v>
      </c>
      <c r="I206" t="n">
        <v>77</v>
      </c>
      <c r="J206" t="n">
        <v>286.69</v>
      </c>
      <c r="K206" t="n">
        <v>61.2</v>
      </c>
      <c r="L206" t="n">
        <v>1.75</v>
      </c>
      <c r="M206" t="n">
        <v>75</v>
      </c>
      <c r="N206" t="n">
        <v>78.73999999999999</v>
      </c>
      <c r="O206" t="n">
        <v>35592.57</v>
      </c>
      <c r="P206" t="n">
        <v>184.4</v>
      </c>
      <c r="Q206" t="n">
        <v>2116.56</v>
      </c>
      <c r="R206" t="n">
        <v>103.53</v>
      </c>
      <c r="S206" t="n">
        <v>30.45</v>
      </c>
      <c r="T206" t="n">
        <v>36382.99</v>
      </c>
      <c r="U206" t="n">
        <v>0.29</v>
      </c>
      <c r="V206" t="n">
        <v>0.79</v>
      </c>
      <c r="W206" t="n">
        <v>0.21</v>
      </c>
      <c r="X206" t="n">
        <v>2.23</v>
      </c>
      <c r="Y206" t="n">
        <v>1</v>
      </c>
      <c r="Z206" t="n">
        <v>10</v>
      </c>
    </row>
    <row r="207">
      <c r="A207" t="n">
        <v>4</v>
      </c>
      <c r="B207" t="n">
        <v>145</v>
      </c>
      <c r="C207" t="inlineStr">
        <is>
          <t xml:space="preserve">CONCLUIDO	</t>
        </is>
      </c>
      <c r="D207" t="n">
        <v>5.8704</v>
      </c>
      <c r="E207" t="n">
        <v>17.03</v>
      </c>
      <c r="F207" t="n">
        <v>10.58</v>
      </c>
      <c r="G207" t="n">
        <v>9.77</v>
      </c>
      <c r="H207" t="n">
        <v>0.12</v>
      </c>
      <c r="I207" t="n">
        <v>65</v>
      </c>
      <c r="J207" t="n">
        <v>287.19</v>
      </c>
      <c r="K207" t="n">
        <v>61.2</v>
      </c>
      <c r="L207" t="n">
        <v>2</v>
      </c>
      <c r="M207" t="n">
        <v>63</v>
      </c>
      <c r="N207" t="n">
        <v>78.98999999999999</v>
      </c>
      <c r="O207" t="n">
        <v>35654.65</v>
      </c>
      <c r="P207" t="n">
        <v>176.22</v>
      </c>
      <c r="Q207" t="n">
        <v>2116.29</v>
      </c>
      <c r="R207" t="n">
        <v>91.48999999999999</v>
      </c>
      <c r="S207" t="n">
        <v>30.45</v>
      </c>
      <c r="T207" t="n">
        <v>30426.59</v>
      </c>
      <c r="U207" t="n">
        <v>0.33</v>
      </c>
      <c r="V207" t="n">
        <v>0.82</v>
      </c>
      <c r="W207" t="n">
        <v>0.18</v>
      </c>
      <c r="X207" t="n">
        <v>1.86</v>
      </c>
      <c r="Y207" t="n">
        <v>1</v>
      </c>
      <c r="Z207" t="n">
        <v>10</v>
      </c>
    </row>
    <row r="208">
      <c r="A208" t="n">
        <v>5</v>
      </c>
      <c r="B208" t="n">
        <v>145</v>
      </c>
      <c r="C208" t="inlineStr">
        <is>
          <t xml:space="preserve">CONCLUIDO	</t>
        </is>
      </c>
      <c r="D208" t="n">
        <v>6.1432</v>
      </c>
      <c r="E208" t="n">
        <v>16.28</v>
      </c>
      <c r="F208" t="n">
        <v>10.31</v>
      </c>
      <c r="G208" t="n">
        <v>11.05</v>
      </c>
      <c r="H208" t="n">
        <v>0.14</v>
      </c>
      <c r="I208" t="n">
        <v>56</v>
      </c>
      <c r="J208" t="n">
        <v>287.7</v>
      </c>
      <c r="K208" t="n">
        <v>61.2</v>
      </c>
      <c r="L208" t="n">
        <v>2.25</v>
      </c>
      <c r="M208" t="n">
        <v>54</v>
      </c>
      <c r="N208" t="n">
        <v>79.25</v>
      </c>
      <c r="O208" t="n">
        <v>35716.83</v>
      </c>
      <c r="P208" t="n">
        <v>169.95</v>
      </c>
      <c r="Q208" t="n">
        <v>2116.56</v>
      </c>
      <c r="R208" t="n">
        <v>82.45</v>
      </c>
      <c r="S208" t="n">
        <v>30.45</v>
      </c>
      <c r="T208" t="n">
        <v>25950.16</v>
      </c>
      <c r="U208" t="n">
        <v>0.37</v>
      </c>
      <c r="V208" t="n">
        <v>0.84</v>
      </c>
      <c r="W208" t="n">
        <v>0.17</v>
      </c>
      <c r="X208" t="n">
        <v>1.59</v>
      </c>
      <c r="Y208" t="n">
        <v>1</v>
      </c>
      <c r="Z208" t="n">
        <v>10</v>
      </c>
    </row>
    <row r="209">
      <c r="A209" t="n">
        <v>6</v>
      </c>
      <c r="B209" t="n">
        <v>145</v>
      </c>
      <c r="C209" t="inlineStr">
        <is>
          <t xml:space="preserve">CONCLUIDO	</t>
        </is>
      </c>
      <c r="D209" t="n">
        <v>6.3684</v>
      </c>
      <c r="E209" t="n">
        <v>15.7</v>
      </c>
      <c r="F209" t="n">
        <v>10.11</v>
      </c>
      <c r="G209" t="n">
        <v>12.38</v>
      </c>
      <c r="H209" t="n">
        <v>0.15</v>
      </c>
      <c r="I209" t="n">
        <v>49</v>
      </c>
      <c r="J209" t="n">
        <v>288.2</v>
      </c>
      <c r="K209" t="n">
        <v>61.2</v>
      </c>
      <c r="L209" t="n">
        <v>2.5</v>
      </c>
      <c r="M209" t="n">
        <v>47</v>
      </c>
      <c r="N209" t="n">
        <v>79.5</v>
      </c>
      <c r="O209" t="n">
        <v>35779.11</v>
      </c>
      <c r="P209" t="n">
        <v>164.87</v>
      </c>
      <c r="Q209" t="n">
        <v>2116.3</v>
      </c>
      <c r="R209" t="n">
        <v>75.91</v>
      </c>
      <c r="S209" t="n">
        <v>30.45</v>
      </c>
      <c r="T209" t="n">
        <v>22717.02</v>
      </c>
      <c r="U209" t="n">
        <v>0.4</v>
      </c>
      <c r="V209" t="n">
        <v>0.86</v>
      </c>
      <c r="W209" t="n">
        <v>0.16</v>
      </c>
      <c r="X209" t="n">
        <v>1.39</v>
      </c>
      <c r="Y209" t="n">
        <v>1</v>
      </c>
      <c r="Z209" t="n">
        <v>10</v>
      </c>
    </row>
    <row r="210">
      <c r="A210" t="n">
        <v>7</v>
      </c>
      <c r="B210" t="n">
        <v>145</v>
      </c>
      <c r="C210" t="inlineStr">
        <is>
          <t xml:space="preserve">CONCLUIDO	</t>
        </is>
      </c>
      <c r="D210" t="n">
        <v>6.583</v>
      </c>
      <c r="E210" t="n">
        <v>15.19</v>
      </c>
      <c r="F210" t="n">
        <v>9.92</v>
      </c>
      <c r="G210" t="n">
        <v>13.85</v>
      </c>
      <c r="H210" t="n">
        <v>0.17</v>
      </c>
      <c r="I210" t="n">
        <v>43</v>
      </c>
      <c r="J210" t="n">
        <v>288.71</v>
      </c>
      <c r="K210" t="n">
        <v>61.2</v>
      </c>
      <c r="L210" t="n">
        <v>2.75</v>
      </c>
      <c r="M210" t="n">
        <v>41</v>
      </c>
      <c r="N210" t="n">
        <v>79.76000000000001</v>
      </c>
      <c r="O210" t="n">
        <v>35841.5</v>
      </c>
      <c r="P210" t="n">
        <v>160</v>
      </c>
      <c r="Q210" t="n">
        <v>2116.37</v>
      </c>
      <c r="R210" t="n">
        <v>69.88</v>
      </c>
      <c r="S210" t="n">
        <v>30.45</v>
      </c>
      <c r="T210" t="n">
        <v>19728.51</v>
      </c>
      <c r="U210" t="n">
        <v>0.44</v>
      </c>
      <c r="V210" t="n">
        <v>0.87</v>
      </c>
      <c r="W210" t="n">
        <v>0.15</v>
      </c>
      <c r="X210" t="n">
        <v>1.2</v>
      </c>
      <c r="Y210" t="n">
        <v>1</v>
      </c>
      <c r="Z210" t="n">
        <v>10</v>
      </c>
    </row>
    <row r="211">
      <c r="A211" t="n">
        <v>8</v>
      </c>
      <c r="B211" t="n">
        <v>145</v>
      </c>
      <c r="C211" t="inlineStr">
        <is>
          <t xml:space="preserve">CONCLUIDO	</t>
        </is>
      </c>
      <c r="D211" t="n">
        <v>6.731</v>
      </c>
      <c r="E211" t="n">
        <v>14.86</v>
      </c>
      <c r="F211" t="n">
        <v>9.81</v>
      </c>
      <c r="G211" t="n">
        <v>15.09</v>
      </c>
      <c r="H211" t="n">
        <v>0.18</v>
      </c>
      <c r="I211" t="n">
        <v>39</v>
      </c>
      <c r="J211" t="n">
        <v>289.21</v>
      </c>
      <c r="K211" t="n">
        <v>61.2</v>
      </c>
      <c r="L211" t="n">
        <v>3</v>
      </c>
      <c r="M211" t="n">
        <v>37</v>
      </c>
      <c r="N211" t="n">
        <v>80.02</v>
      </c>
      <c r="O211" t="n">
        <v>35903.99</v>
      </c>
      <c r="P211" t="n">
        <v>155.89</v>
      </c>
      <c r="Q211" t="n">
        <v>2116.09</v>
      </c>
      <c r="R211" t="n">
        <v>66.06999999999999</v>
      </c>
      <c r="S211" t="n">
        <v>30.45</v>
      </c>
      <c r="T211" t="n">
        <v>17845.48</v>
      </c>
      <c r="U211" t="n">
        <v>0.46</v>
      </c>
      <c r="V211" t="n">
        <v>0.88</v>
      </c>
      <c r="W211" t="n">
        <v>0.14</v>
      </c>
      <c r="X211" t="n">
        <v>1.09</v>
      </c>
      <c r="Y211" t="n">
        <v>1</v>
      </c>
      <c r="Z211" t="n">
        <v>10</v>
      </c>
    </row>
    <row r="212">
      <c r="A212" t="n">
        <v>9</v>
      </c>
      <c r="B212" t="n">
        <v>145</v>
      </c>
      <c r="C212" t="inlineStr">
        <is>
          <t xml:space="preserve">CONCLUIDO	</t>
        </is>
      </c>
      <c r="D212" t="n">
        <v>6.8861</v>
      </c>
      <c r="E212" t="n">
        <v>14.52</v>
      </c>
      <c r="F212" t="n">
        <v>9.69</v>
      </c>
      <c r="G212" t="n">
        <v>16.61</v>
      </c>
      <c r="H212" t="n">
        <v>0.2</v>
      </c>
      <c r="I212" t="n">
        <v>35</v>
      </c>
      <c r="J212" t="n">
        <v>289.72</v>
      </c>
      <c r="K212" t="n">
        <v>61.2</v>
      </c>
      <c r="L212" t="n">
        <v>3.25</v>
      </c>
      <c r="M212" t="n">
        <v>33</v>
      </c>
      <c r="N212" t="n">
        <v>80.27</v>
      </c>
      <c r="O212" t="n">
        <v>35966.59</v>
      </c>
      <c r="P212" t="n">
        <v>152.27</v>
      </c>
      <c r="Q212" t="n">
        <v>2116.31</v>
      </c>
      <c r="R212" t="n">
        <v>62.03</v>
      </c>
      <c r="S212" t="n">
        <v>30.45</v>
      </c>
      <c r="T212" t="n">
        <v>15845</v>
      </c>
      <c r="U212" t="n">
        <v>0.49</v>
      </c>
      <c r="V212" t="n">
        <v>0.89</v>
      </c>
      <c r="W212" t="n">
        <v>0.14</v>
      </c>
      <c r="X212" t="n">
        <v>0.96</v>
      </c>
      <c r="Y212" t="n">
        <v>1</v>
      </c>
      <c r="Z212" t="n">
        <v>10</v>
      </c>
    </row>
    <row r="213">
      <c r="A213" t="n">
        <v>10</v>
      </c>
      <c r="B213" t="n">
        <v>145</v>
      </c>
      <c r="C213" t="inlineStr">
        <is>
          <t xml:space="preserve">CONCLUIDO	</t>
        </is>
      </c>
      <c r="D213" t="n">
        <v>7.0145</v>
      </c>
      <c r="E213" t="n">
        <v>14.26</v>
      </c>
      <c r="F213" t="n">
        <v>9.58</v>
      </c>
      <c r="G213" t="n">
        <v>17.97</v>
      </c>
      <c r="H213" t="n">
        <v>0.21</v>
      </c>
      <c r="I213" t="n">
        <v>32</v>
      </c>
      <c r="J213" t="n">
        <v>290.23</v>
      </c>
      <c r="K213" t="n">
        <v>61.2</v>
      </c>
      <c r="L213" t="n">
        <v>3.5</v>
      </c>
      <c r="M213" t="n">
        <v>30</v>
      </c>
      <c r="N213" t="n">
        <v>80.53</v>
      </c>
      <c r="O213" t="n">
        <v>36029.29</v>
      </c>
      <c r="P213" t="n">
        <v>148.54</v>
      </c>
      <c r="Q213" t="n">
        <v>2116.27</v>
      </c>
      <c r="R213" t="n">
        <v>58.53</v>
      </c>
      <c r="S213" t="n">
        <v>30.45</v>
      </c>
      <c r="T213" t="n">
        <v>14109.64</v>
      </c>
      <c r="U213" t="n">
        <v>0.52</v>
      </c>
      <c r="V213" t="n">
        <v>0.9</v>
      </c>
      <c r="W213" t="n">
        <v>0.13</v>
      </c>
      <c r="X213" t="n">
        <v>0.86</v>
      </c>
      <c r="Y213" t="n">
        <v>1</v>
      </c>
      <c r="Z213" t="n">
        <v>10</v>
      </c>
    </row>
    <row r="214">
      <c r="A214" t="n">
        <v>11</v>
      </c>
      <c r="B214" t="n">
        <v>145</v>
      </c>
      <c r="C214" t="inlineStr">
        <is>
          <t xml:space="preserve">CONCLUIDO	</t>
        </is>
      </c>
      <c r="D214" t="n">
        <v>7.1605</v>
      </c>
      <c r="E214" t="n">
        <v>13.97</v>
      </c>
      <c r="F214" t="n">
        <v>9.449999999999999</v>
      </c>
      <c r="G214" t="n">
        <v>19.56</v>
      </c>
      <c r="H214" t="n">
        <v>0.23</v>
      </c>
      <c r="I214" t="n">
        <v>29</v>
      </c>
      <c r="J214" t="n">
        <v>290.74</v>
      </c>
      <c r="K214" t="n">
        <v>61.2</v>
      </c>
      <c r="L214" t="n">
        <v>3.75</v>
      </c>
      <c r="M214" t="n">
        <v>27</v>
      </c>
      <c r="N214" t="n">
        <v>80.79000000000001</v>
      </c>
      <c r="O214" t="n">
        <v>36092.1</v>
      </c>
      <c r="P214" t="n">
        <v>144.62</v>
      </c>
      <c r="Q214" t="n">
        <v>2116.25</v>
      </c>
      <c r="R214" t="n">
        <v>54.11</v>
      </c>
      <c r="S214" t="n">
        <v>30.45</v>
      </c>
      <c r="T214" t="n">
        <v>11915.12</v>
      </c>
      <c r="U214" t="n">
        <v>0.5600000000000001</v>
      </c>
      <c r="V214" t="n">
        <v>0.92</v>
      </c>
      <c r="W214" t="n">
        <v>0.13</v>
      </c>
      <c r="X214" t="n">
        <v>0.73</v>
      </c>
      <c r="Y214" t="n">
        <v>1</v>
      </c>
      <c r="Z214" t="n">
        <v>10</v>
      </c>
    </row>
    <row r="215">
      <c r="A215" t="n">
        <v>12</v>
      </c>
      <c r="B215" t="n">
        <v>145</v>
      </c>
      <c r="C215" t="inlineStr">
        <is>
          <t xml:space="preserve">CONCLUIDO	</t>
        </is>
      </c>
      <c r="D215" t="n">
        <v>7.2691</v>
      </c>
      <c r="E215" t="n">
        <v>13.76</v>
      </c>
      <c r="F215" t="n">
        <v>9.35</v>
      </c>
      <c r="G215" t="n">
        <v>20.78</v>
      </c>
      <c r="H215" t="n">
        <v>0.24</v>
      </c>
      <c r="I215" t="n">
        <v>27</v>
      </c>
      <c r="J215" t="n">
        <v>291.25</v>
      </c>
      <c r="K215" t="n">
        <v>61.2</v>
      </c>
      <c r="L215" t="n">
        <v>4</v>
      </c>
      <c r="M215" t="n">
        <v>25</v>
      </c>
      <c r="N215" t="n">
        <v>81.05</v>
      </c>
      <c r="O215" t="n">
        <v>36155.02</v>
      </c>
      <c r="P215" t="n">
        <v>140.4</v>
      </c>
      <c r="Q215" t="n">
        <v>2116.27</v>
      </c>
      <c r="R215" t="n">
        <v>51.4</v>
      </c>
      <c r="S215" t="n">
        <v>30.45</v>
      </c>
      <c r="T215" t="n">
        <v>10570.17</v>
      </c>
      <c r="U215" t="n">
        <v>0.59</v>
      </c>
      <c r="V215" t="n">
        <v>0.93</v>
      </c>
      <c r="W215" t="n">
        <v>0.11</v>
      </c>
      <c r="X215" t="n">
        <v>0.63</v>
      </c>
      <c r="Y215" t="n">
        <v>1</v>
      </c>
      <c r="Z215" t="n">
        <v>10</v>
      </c>
    </row>
    <row r="216">
      <c r="A216" t="n">
        <v>13</v>
      </c>
      <c r="B216" t="n">
        <v>145</v>
      </c>
      <c r="C216" t="inlineStr">
        <is>
          <t xml:space="preserve">CONCLUIDO	</t>
        </is>
      </c>
      <c r="D216" t="n">
        <v>7.2698</v>
      </c>
      <c r="E216" t="n">
        <v>13.76</v>
      </c>
      <c r="F216" t="n">
        <v>9.460000000000001</v>
      </c>
      <c r="G216" t="n">
        <v>22.7</v>
      </c>
      <c r="H216" t="n">
        <v>0.26</v>
      </c>
      <c r="I216" t="n">
        <v>25</v>
      </c>
      <c r="J216" t="n">
        <v>291.76</v>
      </c>
      <c r="K216" t="n">
        <v>61.2</v>
      </c>
      <c r="L216" t="n">
        <v>4.25</v>
      </c>
      <c r="M216" t="n">
        <v>23</v>
      </c>
      <c r="N216" t="n">
        <v>81.31</v>
      </c>
      <c r="O216" t="n">
        <v>36218.04</v>
      </c>
      <c r="P216" t="n">
        <v>141.23</v>
      </c>
      <c r="Q216" t="n">
        <v>2116.09</v>
      </c>
      <c r="R216" t="n">
        <v>54.9</v>
      </c>
      <c r="S216" t="n">
        <v>30.45</v>
      </c>
      <c r="T216" t="n">
        <v>12331.66</v>
      </c>
      <c r="U216" t="n">
        <v>0.55</v>
      </c>
      <c r="V216" t="n">
        <v>0.92</v>
      </c>
      <c r="W216" t="n">
        <v>0.12</v>
      </c>
      <c r="X216" t="n">
        <v>0.74</v>
      </c>
      <c r="Y216" t="n">
        <v>1</v>
      </c>
      <c r="Z216" t="n">
        <v>10</v>
      </c>
    </row>
    <row r="217">
      <c r="A217" t="n">
        <v>14</v>
      </c>
      <c r="B217" t="n">
        <v>145</v>
      </c>
      <c r="C217" t="inlineStr">
        <is>
          <t xml:space="preserve">CONCLUIDO	</t>
        </is>
      </c>
      <c r="D217" t="n">
        <v>7.3774</v>
      </c>
      <c r="E217" t="n">
        <v>13.56</v>
      </c>
      <c r="F217" t="n">
        <v>9.369999999999999</v>
      </c>
      <c r="G217" t="n">
        <v>24.43</v>
      </c>
      <c r="H217" t="n">
        <v>0.27</v>
      </c>
      <c r="I217" t="n">
        <v>23</v>
      </c>
      <c r="J217" t="n">
        <v>292.27</v>
      </c>
      <c r="K217" t="n">
        <v>61.2</v>
      </c>
      <c r="L217" t="n">
        <v>4.5</v>
      </c>
      <c r="M217" t="n">
        <v>21</v>
      </c>
      <c r="N217" t="n">
        <v>81.56999999999999</v>
      </c>
      <c r="O217" t="n">
        <v>36281.16</v>
      </c>
      <c r="P217" t="n">
        <v>137.64</v>
      </c>
      <c r="Q217" t="n">
        <v>2116.05</v>
      </c>
      <c r="R217" t="n">
        <v>51.77</v>
      </c>
      <c r="S217" t="n">
        <v>30.45</v>
      </c>
      <c r="T217" t="n">
        <v>10776.78</v>
      </c>
      <c r="U217" t="n">
        <v>0.59</v>
      </c>
      <c r="V217" t="n">
        <v>0.92</v>
      </c>
      <c r="W217" t="n">
        <v>0.12</v>
      </c>
      <c r="X217" t="n">
        <v>0.65</v>
      </c>
      <c r="Y217" t="n">
        <v>1</v>
      </c>
      <c r="Z217" t="n">
        <v>10</v>
      </c>
    </row>
    <row r="218">
      <c r="A218" t="n">
        <v>15</v>
      </c>
      <c r="B218" t="n">
        <v>145</v>
      </c>
      <c r="C218" t="inlineStr">
        <is>
          <t xml:space="preserve">CONCLUIDO	</t>
        </is>
      </c>
      <c r="D218" t="n">
        <v>7.4187</v>
      </c>
      <c r="E218" t="n">
        <v>13.48</v>
      </c>
      <c r="F218" t="n">
        <v>9.34</v>
      </c>
      <c r="G218" t="n">
        <v>25.49</v>
      </c>
      <c r="H218" t="n">
        <v>0.29</v>
      </c>
      <c r="I218" t="n">
        <v>22</v>
      </c>
      <c r="J218" t="n">
        <v>292.79</v>
      </c>
      <c r="K218" t="n">
        <v>61.2</v>
      </c>
      <c r="L218" t="n">
        <v>4.75</v>
      </c>
      <c r="M218" t="n">
        <v>20</v>
      </c>
      <c r="N218" t="n">
        <v>81.84</v>
      </c>
      <c r="O218" t="n">
        <v>36344.4</v>
      </c>
      <c r="P218" t="n">
        <v>135.34</v>
      </c>
      <c r="Q218" t="n">
        <v>2116.08</v>
      </c>
      <c r="R218" t="n">
        <v>51.08</v>
      </c>
      <c r="S218" t="n">
        <v>30.45</v>
      </c>
      <c r="T218" t="n">
        <v>10433.58</v>
      </c>
      <c r="U218" t="n">
        <v>0.6</v>
      </c>
      <c r="V218" t="n">
        <v>0.93</v>
      </c>
      <c r="W218" t="n">
        <v>0.12</v>
      </c>
      <c r="X218" t="n">
        <v>0.62</v>
      </c>
      <c r="Y218" t="n">
        <v>1</v>
      </c>
      <c r="Z218" t="n">
        <v>10</v>
      </c>
    </row>
    <row r="219">
      <c r="A219" t="n">
        <v>16</v>
      </c>
      <c r="B219" t="n">
        <v>145</v>
      </c>
      <c r="C219" t="inlineStr">
        <is>
          <t xml:space="preserve">CONCLUIDO	</t>
        </is>
      </c>
      <c r="D219" t="n">
        <v>7.5205</v>
      </c>
      <c r="E219" t="n">
        <v>13.3</v>
      </c>
      <c r="F219" t="n">
        <v>9.27</v>
      </c>
      <c r="G219" t="n">
        <v>27.81</v>
      </c>
      <c r="H219" t="n">
        <v>0.3</v>
      </c>
      <c r="I219" t="n">
        <v>20</v>
      </c>
      <c r="J219" t="n">
        <v>293.3</v>
      </c>
      <c r="K219" t="n">
        <v>61.2</v>
      </c>
      <c r="L219" t="n">
        <v>5</v>
      </c>
      <c r="M219" t="n">
        <v>18</v>
      </c>
      <c r="N219" t="n">
        <v>82.09999999999999</v>
      </c>
      <c r="O219" t="n">
        <v>36407.75</v>
      </c>
      <c r="P219" t="n">
        <v>131.72</v>
      </c>
      <c r="Q219" t="n">
        <v>2116.23</v>
      </c>
      <c r="R219" t="n">
        <v>48.62</v>
      </c>
      <c r="S219" t="n">
        <v>30.45</v>
      </c>
      <c r="T219" t="n">
        <v>9213.43</v>
      </c>
      <c r="U219" t="n">
        <v>0.63</v>
      </c>
      <c r="V219" t="n">
        <v>0.93</v>
      </c>
      <c r="W219" t="n">
        <v>0.11</v>
      </c>
      <c r="X219" t="n">
        <v>0.55</v>
      </c>
      <c r="Y219" t="n">
        <v>1</v>
      </c>
      <c r="Z219" t="n">
        <v>10</v>
      </c>
    </row>
    <row r="220">
      <c r="A220" t="n">
        <v>17</v>
      </c>
      <c r="B220" t="n">
        <v>145</v>
      </c>
      <c r="C220" t="inlineStr">
        <is>
          <t xml:space="preserve">CONCLUIDO	</t>
        </is>
      </c>
      <c r="D220" t="n">
        <v>7.5703</v>
      </c>
      <c r="E220" t="n">
        <v>13.21</v>
      </c>
      <c r="F220" t="n">
        <v>9.24</v>
      </c>
      <c r="G220" t="n">
        <v>29.17</v>
      </c>
      <c r="H220" t="n">
        <v>0.32</v>
      </c>
      <c r="I220" t="n">
        <v>19</v>
      </c>
      <c r="J220" t="n">
        <v>293.81</v>
      </c>
      <c r="K220" t="n">
        <v>61.2</v>
      </c>
      <c r="L220" t="n">
        <v>5.25</v>
      </c>
      <c r="M220" t="n">
        <v>17</v>
      </c>
      <c r="N220" t="n">
        <v>82.36</v>
      </c>
      <c r="O220" t="n">
        <v>36471.2</v>
      </c>
      <c r="P220" t="n">
        <v>129.31</v>
      </c>
      <c r="Q220" t="n">
        <v>2116.05</v>
      </c>
      <c r="R220" t="n">
        <v>47.5</v>
      </c>
      <c r="S220" t="n">
        <v>30.45</v>
      </c>
      <c r="T220" t="n">
        <v>8661.18</v>
      </c>
      <c r="U220" t="n">
        <v>0.64</v>
      </c>
      <c r="V220" t="n">
        <v>0.9399999999999999</v>
      </c>
      <c r="W220" t="n">
        <v>0.11</v>
      </c>
      <c r="X220" t="n">
        <v>0.52</v>
      </c>
      <c r="Y220" t="n">
        <v>1</v>
      </c>
      <c r="Z220" t="n">
        <v>10</v>
      </c>
    </row>
    <row r="221">
      <c r="A221" t="n">
        <v>18</v>
      </c>
      <c r="B221" t="n">
        <v>145</v>
      </c>
      <c r="C221" t="inlineStr">
        <is>
          <t xml:space="preserve">CONCLUIDO	</t>
        </is>
      </c>
      <c r="D221" t="n">
        <v>7.6092</v>
      </c>
      <c r="E221" t="n">
        <v>13.14</v>
      </c>
      <c r="F221" t="n">
        <v>9.220000000000001</v>
      </c>
      <c r="G221" t="n">
        <v>30.74</v>
      </c>
      <c r="H221" t="n">
        <v>0.33</v>
      </c>
      <c r="I221" t="n">
        <v>18</v>
      </c>
      <c r="J221" t="n">
        <v>294.33</v>
      </c>
      <c r="K221" t="n">
        <v>61.2</v>
      </c>
      <c r="L221" t="n">
        <v>5.5</v>
      </c>
      <c r="M221" t="n">
        <v>16</v>
      </c>
      <c r="N221" t="n">
        <v>82.63</v>
      </c>
      <c r="O221" t="n">
        <v>36534.76</v>
      </c>
      <c r="P221" t="n">
        <v>126.67</v>
      </c>
      <c r="Q221" t="n">
        <v>2116.05</v>
      </c>
      <c r="R221" t="n">
        <v>47.15</v>
      </c>
      <c r="S221" t="n">
        <v>30.45</v>
      </c>
      <c r="T221" t="n">
        <v>8488.309999999999</v>
      </c>
      <c r="U221" t="n">
        <v>0.65</v>
      </c>
      <c r="V221" t="n">
        <v>0.9399999999999999</v>
      </c>
      <c r="W221" t="n">
        <v>0.11</v>
      </c>
      <c r="X221" t="n">
        <v>0.5</v>
      </c>
      <c r="Y221" t="n">
        <v>1</v>
      </c>
      <c r="Z221" t="n">
        <v>10</v>
      </c>
    </row>
    <row r="222">
      <c r="A222" t="n">
        <v>19</v>
      </c>
      <c r="B222" t="n">
        <v>145</v>
      </c>
      <c r="C222" t="inlineStr">
        <is>
          <t xml:space="preserve">CONCLUIDO	</t>
        </is>
      </c>
      <c r="D222" t="n">
        <v>7.6615</v>
      </c>
      <c r="E222" t="n">
        <v>13.05</v>
      </c>
      <c r="F222" t="n">
        <v>9.19</v>
      </c>
      <c r="G222" t="n">
        <v>32.42</v>
      </c>
      <c r="H222" t="n">
        <v>0.35</v>
      </c>
      <c r="I222" t="n">
        <v>17</v>
      </c>
      <c r="J222" t="n">
        <v>294.84</v>
      </c>
      <c r="K222" t="n">
        <v>61.2</v>
      </c>
      <c r="L222" t="n">
        <v>5.75</v>
      </c>
      <c r="M222" t="n">
        <v>12</v>
      </c>
      <c r="N222" t="n">
        <v>82.90000000000001</v>
      </c>
      <c r="O222" t="n">
        <v>36598.44</v>
      </c>
      <c r="P222" t="n">
        <v>123.38</v>
      </c>
      <c r="Q222" t="n">
        <v>2116.21</v>
      </c>
      <c r="R222" t="n">
        <v>45.73</v>
      </c>
      <c r="S222" t="n">
        <v>30.45</v>
      </c>
      <c r="T222" t="n">
        <v>7784.06</v>
      </c>
      <c r="U222" t="n">
        <v>0.67</v>
      </c>
      <c r="V222" t="n">
        <v>0.9399999999999999</v>
      </c>
      <c r="W222" t="n">
        <v>0.11</v>
      </c>
      <c r="X222" t="n">
        <v>0.47</v>
      </c>
      <c r="Y222" t="n">
        <v>1</v>
      </c>
      <c r="Z222" t="n">
        <v>10</v>
      </c>
    </row>
    <row r="223">
      <c r="A223" t="n">
        <v>20</v>
      </c>
      <c r="B223" t="n">
        <v>145</v>
      </c>
      <c r="C223" t="inlineStr">
        <is>
          <t xml:space="preserve">CONCLUIDO	</t>
        </is>
      </c>
      <c r="D223" t="n">
        <v>7.7129</v>
      </c>
      <c r="E223" t="n">
        <v>12.97</v>
      </c>
      <c r="F223" t="n">
        <v>9.15</v>
      </c>
      <c r="G223" t="n">
        <v>34.33</v>
      </c>
      <c r="H223" t="n">
        <v>0.36</v>
      </c>
      <c r="I223" t="n">
        <v>16</v>
      </c>
      <c r="J223" t="n">
        <v>295.36</v>
      </c>
      <c r="K223" t="n">
        <v>61.2</v>
      </c>
      <c r="L223" t="n">
        <v>6</v>
      </c>
      <c r="M223" t="n">
        <v>7</v>
      </c>
      <c r="N223" t="n">
        <v>83.16</v>
      </c>
      <c r="O223" t="n">
        <v>36662.22</v>
      </c>
      <c r="P223" t="n">
        <v>121.54</v>
      </c>
      <c r="Q223" t="n">
        <v>2116.17</v>
      </c>
      <c r="R223" t="n">
        <v>44.48</v>
      </c>
      <c r="S223" t="n">
        <v>30.45</v>
      </c>
      <c r="T223" t="n">
        <v>7164.2</v>
      </c>
      <c r="U223" t="n">
        <v>0.68</v>
      </c>
      <c r="V223" t="n">
        <v>0.95</v>
      </c>
      <c r="W223" t="n">
        <v>0.12</v>
      </c>
      <c r="X223" t="n">
        <v>0.43</v>
      </c>
      <c r="Y223" t="n">
        <v>1</v>
      </c>
      <c r="Z223" t="n">
        <v>10</v>
      </c>
    </row>
    <row r="224">
      <c r="A224" t="n">
        <v>21</v>
      </c>
      <c r="B224" t="n">
        <v>145</v>
      </c>
      <c r="C224" t="inlineStr">
        <is>
          <t xml:space="preserve">CONCLUIDO	</t>
        </is>
      </c>
      <c r="D224" t="n">
        <v>7.7055</v>
      </c>
      <c r="E224" t="n">
        <v>12.98</v>
      </c>
      <c r="F224" t="n">
        <v>9.17</v>
      </c>
      <c r="G224" t="n">
        <v>34.37</v>
      </c>
      <c r="H224" t="n">
        <v>0.38</v>
      </c>
      <c r="I224" t="n">
        <v>16</v>
      </c>
      <c r="J224" t="n">
        <v>295.88</v>
      </c>
      <c r="K224" t="n">
        <v>61.2</v>
      </c>
      <c r="L224" t="n">
        <v>6.25</v>
      </c>
      <c r="M224" t="n">
        <v>1</v>
      </c>
      <c r="N224" t="n">
        <v>83.43000000000001</v>
      </c>
      <c r="O224" t="n">
        <v>36726.12</v>
      </c>
      <c r="P224" t="n">
        <v>121.85</v>
      </c>
      <c r="Q224" t="n">
        <v>2116.2</v>
      </c>
      <c r="R224" t="n">
        <v>44.57</v>
      </c>
      <c r="S224" t="n">
        <v>30.45</v>
      </c>
      <c r="T224" t="n">
        <v>7208.37</v>
      </c>
      <c r="U224" t="n">
        <v>0.68</v>
      </c>
      <c r="V224" t="n">
        <v>0.9399999999999999</v>
      </c>
      <c r="W224" t="n">
        <v>0.12</v>
      </c>
      <c r="X224" t="n">
        <v>0.45</v>
      </c>
      <c r="Y224" t="n">
        <v>1</v>
      </c>
      <c r="Z224" t="n">
        <v>10</v>
      </c>
    </row>
    <row r="225">
      <c r="A225" t="n">
        <v>22</v>
      </c>
      <c r="B225" t="n">
        <v>145</v>
      </c>
      <c r="C225" t="inlineStr">
        <is>
          <t xml:space="preserve">CONCLUIDO	</t>
        </is>
      </c>
      <c r="D225" t="n">
        <v>7.7028</v>
      </c>
      <c r="E225" t="n">
        <v>12.98</v>
      </c>
      <c r="F225" t="n">
        <v>9.17</v>
      </c>
      <c r="G225" t="n">
        <v>34.39</v>
      </c>
      <c r="H225" t="n">
        <v>0.39</v>
      </c>
      <c r="I225" t="n">
        <v>16</v>
      </c>
      <c r="J225" t="n">
        <v>296.4</v>
      </c>
      <c r="K225" t="n">
        <v>61.2</v>
      </c>
      <c r="L225" t="n">
        <v>6.5</v>
      </c>
      <c r="M225" t="n">
        <v>0</v>
      </c>
      <c r="N225" t="n">
        <v>83.7</v>
      </c>
      <c r="O225" t="n">
        <v>36790.13</v>
      </c>
      <c r="P225" t="n">
        <v>121.99</v>
      </c>
      <c r="Q225" t="n">
        <v>2116.2</v>
      </c>
      <c r="R225" t="n">
        <v>44.7</v>
      </c>
      <c r="S225" t="n">
        <v>30.45</v>
      </c>
      <c r="T225" t="n">
        <v>7273.55</v>
      </c>
      <c r="U225" t="n">
        <v>0.68</v>
      </c>
      <c r="V225" t="n">
        <v>0.9399999999999999</v>
      </c>
      <c r="W225" t="n">
        <v>0.12</v>
      </c>
      <c r="X225" t="n">
        <v>0.45</v>
      </c>
      <c r="Y225" t="n">
        <v>1</v>
      </c>
      <c r="Z225" t="n">
        <v>10</v>
      </c>
    </row>
    <row r="226">
      <c r="A226" t="n">
        <v>0</v>
      </c>
      <c r="B226" t="n">
        <v>65</v>
      </c>
      <c r="C226" t="inlineStr">
        <is>
          <t xml:space="preserve">CONCLUIDO	</t>
        </is>
      </c>
      <c r="D226" t="n">
        <v>6.5433</v>
      </c>
      <c r="E226" t="n">
        <v>15.28</v>
      </c>
      <c r="F226" t="n">
        <v>10.98</v>
      </c>
      <c r="G226" t="n">
        <v>8.449999999999999</v>
      </c>
      <c r="H226" t="n">
        <v>0.13</v>
      </c>
      <c r="I226" t="n">
        <v>78</v>
      </c>
      <c r="J226" t="n">
        <v>133.21</v>
      </c>
      <c r="K226" t="n">
        <v>46.47</v>
      </c>
      <c r="L226" t="n">
        <v>1</v>
      </c>
      <c r="M226" t="n">
        <v>76</v>
      </c>
      <c r="N226" t="n">
        <v>20.75</v>
      </c>
      <c r="O226" t="n">
        <v>16663.42</v>
      </c>
      <c r="P226" t="n">
        <v>106.85</v>
      </c>
      <c r="Q226" t="n">
        <v>2116.15</v>
      </c>
      <c r="R226" t="n">
        <v>104.71</v>
      </c>
      <c r="S226" t="n">
        <v>30.45</v>
      </c>
      <c r="T226" t="n">
        <v>36971.93</v>
      </c>
      <c r="U226" t="n">
        <v>0.29</v>
      </c>
      <c r="V226" t="n">
        <v>0.79</v>
      </c>
      <c r="W226" t="n">
        <v>0.2</v>
      </c>
      <c r="X226" t="n">
        <v>2.26</v>
      </c>
      <c r="Y226" t="n">
        <v>1</v>
      </c>
      <c r="Z226" t="n">
        <v>10</v>
      </c>
    </row>
    <row r="227">
      <c r="A227" t="n">
        <v>1</v>
      </c>
      <c r="B227" t="n">
        <v>65</v>
      </c>
      <c r="C227" t="inlineStr">
        <is>
          <t xml:space="preserve">CONCLUIDO	</t>
        </is>
      </c>
      <c r="D227" t="n">
        <v>7.1378</v>
      </c>
      <c r="E227" t="n">
        <v>14.01</v>
      </c>
      <c r="F227" t="n">
        <v>10.31</v>
      </c>
      <c r="G227" t="n">
        <v>11.04</v>
      </c>
      <c r="H227" t="n">
        <v>0.17</v>
      </c>
      <c r="I227" t="n">
        <v>56</v>
      </c>
      <c r="J227" t="n">
        <v>133.55</v>
      </c>
      <c r="K227" t="n">
        <v>46.47</v>
      </c>
      <c r="L227" t="n">
        <v>1.25</v>
      </c>
      <c r="M227" t="n">
        <v>54</v>
      </c>
      <c r="N227" t="n">
        <v>20.83</v>
      </c>
      <c r="O227" t="n">
        <v>16704.7</v>
      </c>
      <c r="P227" t="n">
        <v>95.38</v>
      </c>
      <c r="Q227" t="n">
        <v>2116.46</v>
      </c>
      <c r="R227" t="n">
        <v>82.37</v>
      </c>
      <c r="S227" t="n">
        <v>30.45</v>
      </c>
      <c r="T227" t="n">
        <v>25907.71</v>
      </c>
      <c r="U227" t="n">
        <v>0.37</v>
      </c>
      <c r="V227" t="n">
        <v>0.84</v>
      </c>
      <c r="W227" t="n">
        <v>0.17</v>
      </c>
      <c r="X227" t="n">
        <v>1.58</v>
      </c>
      <c r="Y227" t="n">
        <v>1</v>
      </c>
      <c r="Z227" t="n">
        <v>10</v>
      </c>
    </row>
    <row r="228">
      <c r="A228" t="n">
        <v>2</v>
      </c>
      <c r="B228" t="n">
        <v>65</v>
      </c>
      <c r="C228" t="inlineStr">
        <is>
          <t xml:space="preserve">CONCLUIDO	</t>
        </is>
      </c>
      <c r="D228" t="n">
        <v>7.5339</v>
      </c>
      <c r="E228" t="n">
        <v>13.27</v>
      </c>
      <c r="F228" t="n">
        <v>9.92</v>
      </c>
      <c r="G228" t="n">
        <v>13.85</v>
      </c>
      <c r="H228" t="n">
        <v>0.2</v>
      </c>
      <c r="I228" t="n">
        <v>43</v>
      </c>
      <c r="J228" t="n">
        <v>133.88</v>
      </c>
      <c r="K228" t="n">
        <v>46.47</v>
      </c>
      <c r="L228" t="n">
        <v>1.5</v>
      </c>
      <c r="M228" t="n">
        <v>41</v>
      </c>
      <c r="N228" t="n">
        <v>20.91</v>
      </c>
      <c r="O228" t="n">
        <v>16746.01</v>
      </c>
      <c r="P228" t="n">
        <v>86.72</v>
      </c>
      <c r="Q228" t="n">
        <v>2116.49</v>
      </c>
      <c r="R228" t="n">
        <v>69.59999999999999</v>
      </c>
      <c r="S228" t="n">
        <v>30.45</v>
      </c>
      <c r="T228" t="n">
        <v>19591.75</v>
      </c>
      <c r="U228" t="n">
        <v>0.44</v>
      </c>
      <c r="V228" t="n">
        <v>0.87</v>
      </c>
      <c r="W228" t="n">
        <v>0.15</v>
      </c>
      <c r="X228" t="n">
        <v>1.2</v>
      </c>
      <c r="Y228" t="n">
        <v>1</v>
      </c>
      <c r="Z228" t="n">
        <v>10</v>
      </c>
    </row>
    <row r="229">
      <c r="A229" t="n">
        <v>3</v>
      </c>
      <c r="B229" t="n">
        <v>65</v>
      </c>
      <c r="C229" t="inlineStr">
        <is>
          <t xml:space="preserve">CONCLUIDO	</t>
        </is>
      </c>
      <c r="D229" t="n">
        <v>7.7872</v>
      </c>
      <c r="E229" t="n">
        <v>12.84</v>
      </c>
      <c r="F229" t="n">
        <v>9.710000000000001</v>
      </c>
      <c r="G229" t="n">
        <v>16.64</v>
      </c>
      <c r="H229" t="n">
        <v>0.23</v>
      </c>
      <c r="I229" t="n">
        <v>35</v>
      </c>
      <c r="J229" t="n">
        <v>134.22</v>
      </c>
      <c r="K229" t="n">
        <v>46.47</v>
      </c>
      <c r="L229" t="n">
        <v>1.75</v>
      </c>
      <c r="M229" t="n">
        <v>17</v>
      </c>
      <c r="N229" t="n">
        <v>21</v>
      </c>
      <c r="O229" t="n">
        <v>16787.35</v>
      </c>
      <c r="P229" t="n">
        <v>80.25</v>
      </c>
      <c r="Q229" t="n">
        <v>2116.25</v>
      </c>
      <c r="R229" t="n">
        <v>61.99</v>
      </c>
      <c r="S229" t="n">
        <v>30.45</v>
      </c>
      <c r="T229" t="n">
        <v>15825.95</v>
      </c>
      <c r="U229" t="n">
        <v>0.49</v>
      </c>
      <c r="V229" t="n">
        <v>0.89</v>
      </c>
      <c r="W229" t="n">
        <v>0.16</v>
      </c>
      <c r="X229" t="n">
        <v>0.99</v>
      </c>
      <c r="Y229" t="n">
        <v>1</v>
      </c>
      <c r="Z229" t="n">
        <v>10</v>
      </c>
    </row>
    <row r="230">
      <c r="A230" t="n">
        <v>4</v>
      </c>
      <c r="B230" t="n">
        <v>65</v>
      </c>
      <c r="C230" t="inlineStr">
        <is>
          <t xml:space="preserve">CONCLUIDO	</t>
        </is>
      </c>
      <c r="D230" t="n">
        <v>7.799</v>
      </c>
      <c r="E230" t="n">
        <v>12.82</v>
      </c>
      <c r="F230" t="n">
        <v>9.720000000000001</v>
      </c>
      <c r="G230" t="n">
        <v>17.15</v>
      </c>
      <c r="H230" t="n">
        <v>0.26</v>
      </c>
      <c r="I230" t="n">
        <v>34</v>
      </c>
      <c r="J230" t="n">
        <v>134.55</v>
      </c>
      <c r="K230" t="n">
        <v>46.47</v>
      </c>
      <c r="L230" t="n">
        <v>2</v>
      </c>
      <c r="M230" t="n">
        <v>0</v>
      </c>
      <c r="N230" t="n">
        <v>21.09</v>
      </c>
      <c r="O230" t="n">
        <v>16828.84</v>
      </c>
      <c r="P230" t="n">
        <v>79.62</v>
      </c>
      <c r="Q230" t="n">
        <v>2116.44</v>
      </c>
      <c r="R230" t="n">
        <v>61.75</v>
      </c>
      <c r="S230" t="n">
        <v>30.45</v>
      </c>
      <c r="T230" t="n">
        <v>15711.2</v>
      </c>
      <c r="U230" t="n">
        <v>0.49</v>
      </c>
      <c r="V230" t="n">
        <v>0.89</v>
      </c>
      <c r="W230" t="n">
        <v>0.18</v>
      </c>
      <c r="X230" t="n">
        <v>0.99</v>
      </c>
      <c r="Y230" t="n">
        <v>1</v>
      </c>
      <c r="Z230" t="n">
        <v>10</v>
      </c>
    </row>
    <row r="231">
      <c r="A231" t="n">
        <v>0</v>
      </c>
      <c r="B231" t="n">
        <v>130</v>
      </c>
      <c r="C231" t="inlineStr">
        <is>
          <t xml:space="preserve">CONCLUIDO	</t>
        </is>
      </c>
      <c r="D231" t="n">
        <v>4.1792</v>
      </c>
      <c r="E231" t="n">
        <v>23.93</v>
      </c>
      <c r="F231" t="n">
        <v>13.45</v>
      </c>
      <c r="G231" t="n">
        <v>5.14</v>
      </c>
      <c r="H231" t="n">
        <v>0.07000000000000001</v>
      </c>
      <c r="I231" t="n">
        <v>157</v>
      </c>
      <c r="J231" t="n">
        <v>252.85</v>
      </c>
      <c r="K231" t="n">
        <v>59.19</v>
      </c>
      <c r="L231" t="n">
        <v>1</v>
      </c>
      <c r="M231" t="n">
        <v>155</v>
      </c>
      <c r="N231" t="n">
        <v>62.65</v>
      </c>
      <c r="O231" t="n">
        <v>31418.63</v>
      </c>
      <c r="P231" t="n">
        <v>215.01</v>
      </c>
      <c r="Q231" t="n">
        <v>2117.21</v>
      </c>
      <c r="R231" t="n">
        <v>185.32</v>
      </c>
      <c r="S231" t="n">
        <v>30.45</v>
      </c>
      <c r="T231" t="n">
        <v>76879.62</v>
      </c>
      <c r="U231" t="n">
        <v>0.16</v>
      </c>
      <c r="V231" t="n">
        <v>0.64</v>
      </c>
      <c r="W231" t="n">
        <v>0.33</v>
      </c>
      <c r="X231" t="n">
        <v>4.72</v>
      </c>
      <c r="Y231" t="n">
        <v>1</v>
      </c>
      <c r="Z231" t="n">
        <v>10</v>
      </c>
    </row>
    <row r="232">
      <c r="A232" t="n">
        <v>1</v>
      </c>
      <c r="B232" t="n">
        <v>130</v>
      </c>
      <c r="C232" t="inlineStr">
        <is>
          <t xml:space="preserve">CONCLUIDO	</t>
        </is>
      </c>
      <c r="D232" t="n">
        <v>4.9672</v>
      </c>
      <c r="E232" t="n">
        <v>20.13</v>
      </c>
      <c r="F232" t="n">
        <v>11.95</v>
      </c>
      <c r="G232" t="n">
        <v>6.52</v>
      </c>
      <c r="H232" t="n">
        <v>0.09</v>
      </c>
      <c r="I232" t="n">
        <v>110</v>
      </c>
      <c r="J232" t="n">
        <v>253.3</v>
      </c>
      <c r="K232" t="n">
        <v>59.19</v>
      </c>
      <c r="L232" t="n">
        <v>1.25</v>
      </c>
      <c r="M232" t="n">
        <v>108</v>
      </c>
      <c r="N232" t="n">
        <v>62.86</v>
      </c>
      <c r="O232" t="n">
        <v>31474.5</v>
      </c>
      <c r="P232" t="n">
        <v>188.6</v>
      </c>
      <c r="Q232" t="n">
        <v>2116.71</v>
      </c>
      <c r="R232" t="n">
        <v>136.12</v>
      </c>
      <c r="S232" t="n">
        <v>30.45</v>
      </c>
      <c r="T232" t="n">
        <v>52516.41</v>
      </c>
      <c r="U232" t="n">
        <v>0.22</v>
      </c>
      <c r="V232" t="n">
        <v>0.72</v>
      </c>
      <c r="W232" t="n">
        <v>0.26</v>
      </c>
      <c r="X232" t="n">
        <v>3.23</v>
      </c>
      <c r="Y232" t="n">
        <v>1</v>
      </c>
      <c r="Z232" t="n">
        <v>10</v>
      </c>
    </row>
    <row r="233">
      <c r="A233" t="n">
        <v>2</v>
      </c>
      <c r="B233" t="n">
        <v>130</v>
      </c>
      <c r="C233" t="inlineStr">
        <is>
          <t xml:space="preserve">CONCLUIDO	</t>
        </is>
      </c>
      <c r="D233" t="n">
        <v>5.5132</v>
      </c>
      <c r="E233" t="n">
        <v>18.14</v>
      </c>
      <c r="F233" t="n">
        <v>11.18</v>
      </c>
      <c r="G233" t="n">
        <v>7.89</v>
      </c>
      <c r="H233" t="n">
        <v>0.11</v>
      </c>
      <c r="I233" t="n">
        <v>85</v>
      </c>
      <c r="J233" t="n">
        <v>253.75</v>
      </c>
      <c r="K233" t="n">
        <v>59.19</v>
      </c>
      <c r="L233" t="n">
        <v>1.5</v>
      </c>
      <c r="M233" t="n">
        <v>83</v>
      </c>
      <c r="N233" t="n">
        <v>63.06</v>
      </c>
      <c r="O233" t="n">
        <v>31530.44</v>
      </c>
      <c r="P233" t="n">
        <v>174.15</v>
      </c>
      <c r="Q233" t="n">
        <v>2116.65</v>
      </c>
      <c r="R233" t="n">
        <v>110.75</v>
      </c>
      <c r="S233" t="n">
        <v>30.45</v>
      </c>
      <c r="T233" t="n">
        <v>39953.04</v>
      </c>
      <c r="U233" t="n">
        <v>0.27</v>
      </c>
      <c r="V233" t="n">
        <v>0.77</v>
      </c>
      <c r="W233" t="n">
        <v>0.22</v>
      </c>
      <c r="X233" t="n">
        <v>2.46</v>
      </c>
      <c r="Y233" t="n">
        <v>1</v>
      </c>
      <c r="Z233" t="n">
        <v>10</v>
      </c>
    </row>
    <row r="234">
      <c r="A234" t="n">
        <v>3</v>
      </c>
      <c r="B234" t="n">
        <v>130</v>
      </c>
      <c r="C234" t="inlineStr">
        <is>
          <t xml:space="preserve">CONCLUIDO	</t>
        </is>
      </c>
      <c r="D234" t="n">
        <v>5.9256</v>
      </c>
      <c r="E234" t="n">
        <v>16.88</v>
      </c>
      <c r="F234" t="n">
        <v>10.7</v>
      </c>
      <c r="G234" t="n">
        <v>9.300000000000001</v>
      </c>
      <c r="H234" t="n">
        <v>0.12</v>
      </c>
      <c r="I234" t="n">
        <v>69</v>
      </c>
      <c r="J234" t="n">
        <v>254.21</v>
      </c>
      <c r="K234" t="n">
        <v>59.19</v>
      </c>
      <c r="L234" t="n">
        <v>1.75</v>
      </c>
      <c r="M234" t="n">
        <v>67</v>
      </c>
      <c r="N234" t="n">
        <v>63.26</v>
      </c>
      <c r="O234" t="n">
        <v>31586.46</v>
      </c>
      <c r="P234" t="n">
        <v>164.61</v>
      </c>
      <c r="Q234" t="n">
        <v>2116.29</v>
      </c>
      <c r="R234" t="n">
        <v>95.34</v>
      </c>
      <c r="S234" t="n">
        <v>30.45</v>
      </c>
      <c r="T234" t="n">
        <v>32331.65</v>
      </c>
      <c r="U234" t="n">
        <v>0.32</v>
      </c>
      <c r="V234" t="n">
        <v>0.8100000000000001</v>
      </c>
      <c r="W234" t="n">
        <v>0.19</v>
      </c>
      <c r="X234" t="n">
        <v>1.98</v>
      </c>
      <c r="Y234" t="n">
        <v>1</v>
      </c>
      <c r="Z234" t="n">
        <v>10</v>
      </c>
    </row>
    <row r="235">
      <c r="A235" t="n">
        <v>4</v>
      </c>
      <c r="B235" t="n">
        <v>130</v>
      </c>
      <c r="C235" t="inlineStr">
        <is>
          <t xml:space="preserve">CONCLUIDO	</t>
        </is>
      </c>
      <c r="D235" t="n">
        <v>6.2464</v>
      </c>
      <c r="E235" t="n">
        <v>16.01</v>
      </c>
      <c r="F235" t="n">
        <v>10.37</v>
      </c>
      <c r="G235" t="n">
        <v>10.73</v>
      </c>
      <c r="H235" t="n">
        <v>0.14</v>
      </c>
      <c r="I235" t="n">
        <v>58</v>
      </c>
      <c r="J235" t="n">
        <v>254.66</v>
      </c>
      <c r="K235" t="n">
        <v>59.19</v>
      </c>
      <c r="L235" t="n">
        <v>2</v>
      </c>
      <c r="M235" t="n">
        <v>56</v>
      </c>
      <c r="N235" t="n">
        <v>63.47</v>
      </c>
      <c r="O235" t="n">
        <v>31642.55</v>
      </c>
      <c r="P235" t="n">
        <v>157.35</v>
      </c>
      <c r="Q235" t="n">
        <v>2116.29</v>
      </c>
      <c r="R235" t="n">
        <v>84.36</v>
      </c>
      <c r="S235" t="n">
        <v>30.45</v>
      </c>
      <c r="T235" t="n">
        <v>26894.75</v>
      </c>
      <c r="U235" t="n">
        <v>0.36</v>
      </c>
      <c r="V235" t="n">
        <v>0.84</v>
      </c>
      <c r="W235" t="n">
        <v>0.17</v>
      </c>
      <c r="X235" t="n">
        <v>1.65</v>
      </c>
      <c r="Y235" t="n">
        <v>1</v>
      </c>
      <c r="Z235" t="n">
        <v>10</v>
      </c>
    </row>
    <row r="236">
      <c r="A236" t="n">
        <v>5</v>
      </c>
      <c r="B236" t="n">
        <v>130</v>
      </c>
      <c r="C236" t="inlineStr">
        <is>
          <t xml:space="preserve">CONCLUIDO	</t>
        </is>
      </c>
      <c r="D236" t="n">
        <v>6.4926</v>
      </c>
      <c r="E236" t="n">
        <v>15.4</v>
      </c>
      <c r="F236" t="n">
        <v>10.15</v>
      </c>
      <c r="G236" t="n">
        <v>12.18</v>
      </c>
      <c r="H236" t="n">
        <v>0.16</v>
      </c>
      <c r="I236" t="n">
        <v>50</v>
      </c>
      <c r="J236" t="n">
        <v>255.12</v>
      </c>
      <c r="K236" t="n">
        <v>59.19</v>
      </c>
      <c r="L236" t="n">
        <v>2.25</v>
      </c>
      <c r="M236" t="n">
        <v>48</v>
      </c>
      <c r="N236" t="n">
        <v>63.67</v>
      </c>
      <c r="O236" t="n">
        <v>31698.72</v>
      </c>
      <c r="P236" t="n">
        <v>152.02</v>
      </c>
      <c r="Q236" t="n">
        <v>2116.2</v>
      </c>
      <c r="R236" t="n">
        <v>77.56999999999999</v>
      </c>
      <c r="S236" t="n">
        <v>30.45</v>
      </c>
      <c r="T236" t="n">
        <v>23541.34</v>
      </c>
      <c r="U236" t="n">
        <v>0.39</v>
      </c>
      <c r="V236" t="n">
        <v>0.85</v>
      </c>
      <c r="W236" t="n">
        <v>0.15</v>
      </c>
      <c r="X236" t="n">
        <v>1.43</v>
      </c>
      <c r="Y236" t="n">
        <v>1</v>
      </c>
      <c r="Z236" t="n">
        <v>10</v>
      </c>
    </row>
    <row r="237">
      <c r="A237" t="n">
        <v>6</v>
      </c>
      <c r="B237" t="n">
        <v>130</v>
      </c>
      <c r="C237" t="inlineStr">
        <is>
          <t xml:space="preserve">CONCLUIDO	</t>
        </is>
      </c>
      <c r="D237" t="n">
        <v>6.7052</v>
      </c>
      <c r="E237" t="n">
        <v>14.91</v>
      </c>
      <c r="F237" t="n">
        <v>9.960000000000001</v>
      </c>
      <c r="G237" t="n">
        <v>13.58</v>
      </c>
      <c r="H237" t="n">
        <v>0.17</v>
      </c>
      <c r="I237" t="n">
        <v>44</v>
      </c>
      <c r="J237" t="n">
        <v>255.57</v>
      </c>
      <c r="K237" t="n">
        <v>59.19</v>
      </c>
      <c r="L237" t="n">
        <v>2.5</v>
      </c>
      <c r="M237" t="n">
        <v>42</v>
      </c>
      <c r="N237" t="n">
        <v>63.88</v>
      </c>
      <c r="O237" t="n">
        <v>31754.97</v>
      </c>
      <c r="P237" t="n">
        <v>146.96</v>
      </c>
      <c r="Q237" t="n">
        <v>2116.14</v>
      </c>
      <c r="R237" t="n">
        <v>71.02</v>
      </c>
      <c r="S237" t="n">
        <v>30.45</v>
      </c>
      <c r="T237" t="n">
        <v>20296.49</v>
      </c>
      <c r="U237" t="n">
        <v>0.43</v>
      </c>
      <c r="V237" t="n">
        <v>0.87</v>
      </c>
      <c r="W237" t="n">
        <v>0.15</v>
      </c>
      <c r="X237" t="n">
        <v>1.24</v>
      </c>
      <c r="Y237" t="n">
        <v>1</v>
      </c>
      <c r="Z237" t="n">
        <v>10</v>
      </c>
    </row>
    <row r="238">
      <c r="A238" t="n">
        <v>7</v>
      </c>
      <c r="B238" t="n">
        <v>130</v>
      </c>
      <c r="C238" t="inlineStr">
        <is>
          <t xml:space="preserve">CONCLUIDO	</t>
        </is>
      </c>
      <c r="D238" t="n">
        <v>6.9292</v>
      </c>
      <c r="E238" t="n">
        <v>14.43</v>
      </c>
      <c r="F238" t="n">
        <v>9.77</v>
      </c>
      <c r="G238" t="n">
        <v>15.42</v>
      </c>
      <c r="H238" t="n">
        <v>0.19</v>
      </c>
      <c r="I238" t="n">
        <v>38</v>
      </c>
      <c r="J238" t="n">
        <v>256.03</v>
      </c>
      <c r="K238" t="n">
        <v>59.19</v>
      </c>
      <c r="L238" t="n">
        <v>2.75</v>
      </c>
      <c r="M238" t="n">
        <v>36</v>
      </c>
      <c r="N238" t="n">
        <v>64.09</v>
      </c>
      <c r="O238" t="n">
        <v>31811.29</v>
      </c>
      <c r="P238" t="n">
        <v>141.77</v>
      </c>
      <c r="Q238" t="n">
        <v>2116.26</v>
      </c>
      <c r="R238" t="n">
        <v>64.65000000000001</v>
      </c>
      <c r="S238" t="n">
        <v>30.45</v>
      </c>
      <c r="T238" t="n">
        <v>17139.02</v>
      </c>
      <c r="U238" t="n">
        <v>0.47</v>
      </c>
      <c r="V238" t="n">
        <v>0.89</v>
      </c>
      <c r="W238" t="n">
        <v>0.14</v>
      </c>
      <c r="X238" t="n">
        <v>1.05</v>
      </c>
      <c r="Y238" t="n">
        <v>1</v>
      </c>
      <c r="Z238" t="n">
        <v>10</v>
      </c>
    </row>
    <row r="239">
      <c r="A239" t="n">
        <v>8</v>
      </c>
      <c r="B239" t="n">
        <v>130</v>
      </c>
      <c r="C239" t="inlineStr">
        <is>
          <t xml:space="preserve">CONCLUIDO	</t>
        </is>
      </c>
      <c r="D239" t="n">
        <v>7.0877</v>
      </c>
      <c r="E239" t="n">
        <v>14.11</v>
      </c>
      <c r="F239" t="n">
        <v>9.640000000000001</v>
      </c>
      <c r="G239" t="n">
        <v>17.01</v>
      </c>
      <c r="H239" t="n">
        <v>0.21</v>
      </c>
      <c r="I239" t="n">
        <v>34</v>
      </c>
      <c r="J239" t="n">
        <v>256.49</v>
      </c>
      <c r="K239" t="n">
        <v>59.19</v>
      </c>
      <c r="L239" t="n">
        <v>3</v>
      </c>
      <c r="M239" t="n">
        <v>32</v>
      </c>
      <c r="N239" t="n">
        <v>64.29000000000001</v>
      </c>
      <c r="O239" t="n">
        <v>31867.69</v>
      </c>
      <c r="P239" t="n">
        <v>137.66</v>
      </c>
      <c r="Q239" t="n">
        <v>2116.18</v>
      </c>
      <c r="R239" t="n">
        <v>60.68</v>
      </c>
      <c r="S239" t="n">
        <v>30.45</v>
      </c>
      <c r="T239" t="n">
        <v>15176.35</v>
      </c>
      <c r="U239" t="n">
        <v>0.5</v>
      </c>
      <c r="V239" t="n">
        <v>0.9</v>
      </c>
      <c r="W239" t="n">
        <v>0.13</v>
      </c>
      <c r="X239" t="n">
        <v>0.92</v>
      </c>
      <c r="Y239" t="n">
        <v>1</v>
      </c>
      <c r="Z239" t="n">
        <v>10</v>
      </c>
    </row>
    <row r="240">
      <c r="A240" t="n">
        <v>9</v>
      </c>
      <c r="B240" t="n">
        <v>130</v>
      </c>
      <c r="C240" t="inlineStr">
        <is>
          <t xml:space="preserve">CONCLUIDO	</t>
        </is>
      </c>
      <c r="D240" t="n">
        <v>7.2128</v>
      </c>
      <c r="E240" t="n">
        <v>13.86</v>
      </c>
      <c r="F240" t="n">
        <v>9.539999999999999</v>
      </c>
      <c r="G240" t="n">
        <v>18.47</v>
      </c>
      <c r="H240" t="n">
        <v>0.23</v>
      </c>
      <c r="I240" t="n">
        <v>31</v>
      </c>
      <c r="J240" t="n">
        <v>256.95</v>
      </c>
      <c r="K240" t="n">
        <v>59.19</v>
      </c>
      <c r="L240" t="n">
        <v>3.25</v>
      </c>
      <c r="M240" t="n">
        <v>29</v>
      </c>
      <c r="N240" t="n">
        <v>64.5</v>
      </c>
      <c r="O240" t="n">
        <v>31924.29</v>
      </c>
      <c r="P240" t="n">
        <v>134.05</v>
      </c>
      <c r="Q240" t="n">
        <v>2116.2</v>
      </c>
      <c r="R240" t="n">
        <v>57.31</v>
      </c>
      <c r="S240" t="n">
        <v>30.45</v>
      </c>
      <c r="T240" t="n">
        <v>13506.35</v>
      </c>
      <c r="U240" t="n">
        <v>0.53</v>
      </c>
      <c r="V240" t="n">
        <v>0.91</v>
      </c>
      <c r="W240" t="n">
        <v>0.13</v>
      </c>
      <c r="X240" t="n">
        <v>0.82</v>
      </c>
      <c r="Y240" t="n">
        <v>1</v>
      </c>
      <c r="Z240" t="n">
        <v>10</v>
      </c>
    </row>
    <row r="241">
      <c r="A241" t="n">
        <v>10</v>
      </c>
      <c r="B241" t="n">
        <v>130</v>
      </c>
      <c r="C241" t="inlineStr">
        <is>
          <t xml:space="preserve">CONCLUIDO	</t>
        </is>
      </c>
      <c r="D241" t="n">
        <v>7.3974</v>
      </c>
      <c r="E241" t="n">
        <v>13.52</v>
      </c>
      <c r="F241" t="n">
        <v>9.34</v>
      </c>
      <c r="G241" t="n">
        <v>20.02</v>
      </c>
      <c r="H241" t="n">
        <v>0.24</v>
      </c>
      <c r="I241" t="n">
        <v>28</v>
      </c>
      <c r="J241" t="n">
        <v>257.41</v>
      </c>
      <c r="K241" t="n">
        <v>59.19</v>
      </c>
      <c r="L241" t="n">
        <v>3.5</v>
      </c>
      <c r="M241" t="n">
        <v>26</v>
      </c>
      <c r="N241" t="n">
        <v>64.70999999999999</v>
      </c>
      <c r="O241" t="n">
        <v>31980.84</v>
      </c>
      <c r="P241" t="n">
        <v>128.17</v>
      </c>
      <c r="Q241" t="n">
        <v>2116.2</v>
      </c>
      <c r="R241" t="n">
        <v>50.62</v>
      </c>
      <c r="S241" t="n">
        <v>30.45</v>
      </c>
      <c r="T241" t="n">
        <v>10177.1</v>
      </c>
      <c r="U241" t="n">
        <v>0.6</v>
      </c>
      <c r="V241" t="n">
        <v>0.93</v>
      </c>
      <c r="W241" t="n">
        <v>0.12</v>
      </c>
      <c r="X241" t="n">
        <v>0.62</v>
      </c>
      <c r="Y241" t="n">
        <v>1</v>
      </c>
      <c r="Z241" t="n">
        <v>10</v>
      </c>
    </row>
    <row r="242">
      <c r="A242" t="n">
        <v>11</v>
      </c>
      <c r="B242" t="n">
        <v>130</v>
      </c>
      <c r="C242" t="inlineStr">
        <is>
          <t xml:space="preserve">CONCLUIDO	</t>
        </is>
      </c>
      <c r="D242" t="n">
        <v>7.3424</v>
      </c>
      <c r="E242" t="n">
        <v>13.62</v>
      </c>
      <c r="F242" t="n">
        <v>9.539999999999999</v>
      </c>
      <c r="G242" t="n">
        <v>22.02</v>
      </c>
      <c r="H242" t="n">
        <v>0.26</v>
      </c>
      <c r="I242" t="n">
        <v>26</v>
      </c>
      <c r="J242" t="n">
        <v>257.86</v>
      </c>
      <c r="K242" t="n">
        <v>59.19</v>
      </c>
      <c r="L242" t="n">
        <v>3.75</v>
      </c>
      <c r="M242" t="n">
        <v>24</v>
      </c>
      <c r="N242" t="n">
        <v>64.92</v>
      </c>
      <c r="O242" t="n">
        <v>32037.48</v>
      </c>
      <c r="P242" t="n">
        <v>129.38</v>
      </c>
      <c r="Q242" t="n">
        <v>2116.12</v>
      </c>
      <c r="R242" t="n">
        <v>58.43</v>
      </c>
      <c r="S242" t="n">
        <v>30.45</v>
      </c>
      <c r="T242" t="n">
        <v>14088.23</v>
      </c>
      <c r="U242" t="n">
        <v>0.52</v>
      </c>
      <c r="V242" t="n">
        <v>0.91</v>
      </c>
      <c r="W242" t="n">
        <v>0.11</v>
      </c>
      <c r="X242" t="n">
        <v>0.82</v>
      </c>
      <c r="Y242" t="n">
        <v>1</v>
      </c>
      <c r="Z242" t="n">
        <v>10</v>
      </c>
    </row>
    <row r="243">
      <c r="A243" t="n">
        <v>12</v>
      </c>
      <c r="B243" t="n">
        <v>130</v>
      </c>
      <c r="C243" t="inlineStr">
        <is>
          <t xml:space="preserve">CONCLUIDO	</t>
        </is>
      </c>
      <c r="D243" t="n">
        <v>7.4574</v>
      </c>
      <c r="E243" t="n">
        <v>13.41</v>
      </c>
      <c r="F243" t="n">
        <v>9.43</v>
      </c>
      <c r="G243" t="n">
        <v>23.58</v>
      </c>
      <c r="H243" t="n">
        <v>0.28</v>
      </c>
      <c r="I243" t="n">
        <v>24</v>
      </c>
      <c r="J243" t="n">
        <v>258.32</v>
      </c>
      <c r="K243" t="n">
        <v>59.19</v>
      </c>
      <c r="L243" t="n">
        <v>4</v>
      </c>
      <c r="M243" t="n">
        <v>22</v>
      </c>
      <c r="N243" t="n">
        <v>65.13</v>
      </c>
      <c r="O243" t="n">
        <v>32094.19</v>
      </c>
      <c r="P243" t="n">
        <v>125.66</v>
      </c>
      <c r="Q243" t="n">
        <v>2116.18</v>
      </c>
      <c r="R243" t="n">
        <v>53.96</v>
      </c>
      <c r="S243" t="n">
        <v>30.45</v>
      </c>
      <c r="T243" t="n">
        <v>11864.2</v>
      </c>
      <c r="U243" t="n">
        <v>0.5600000000000001</v>
      </c>
      <c r="V243" t="n">
        <v>0.92</v>
      </c>
      <c r="W243" t="n">
        <v>0.12</v>
      </c>
      <c r="X243" t="n">
        <v>0.71</v>
      </c>
      <c r="Y243" t="n">
        <v>1</v>
      </c>
      <c r="Z243" t="n">
        <v>10</v>
      </c>
    </row>
    <row r="244">
      <c r="A244" t="n">
        <v>13</v>
      </c>
      <c r="B244" t="n">
        <v>130</v>
      </c>
      <c r="C244" t="inlineStr">
        <is>
          <t xml:space="preserve">CONCLUIDO	</t>
        </is>
      </c>
      <c r="D244" t="n">
        <v>7.5578</v>
      </c>
      <c r="E244" t="n">
        <v>13.23</v>
      </c>
      <c r="F244" t="n">
        <v>9.35</v>
      </c>
      <c r="G244" t="n">
        <v>25.5</v>
      </c>
      <c r="H244" t="n">
        <v>0.29</v>
      </c>
      <c r="I244" t="n">
        <v>22</v>
      </c>
      <c r="J244" t="n">
        <v>258.78</v>
      </c>
      <c r="K244" t="n">
        <v>59.19</v>
      </c>
      <c r="L244" t="n">
        <v>4.25</v>
      </c>
      <c r="M244" t="n">
        <v>20</v>
      </c>
      <c r="N244" t="n">
        <v>65.34</v>
      </c>
      <c r="O244" t="n">
        <v>32150.98</v>
      </c>
      <c r="P244" t="n">
        <v>121.89</v>
      </c>
      <c r="Q244" t="n">
        <v>2116.14</v>
      </c>
      <c r="R244" t="n">
        <v>51.21</v>
      </c>
      <c r="S244" t="n">
        <v>30.45</v>
      </c>
      <c r="T244" t="n">
        <v>10499.11</v>
      </c>
      <c r="U244" t="n">
        <v>0.59</v>
      </c>
      <c r="V244" t="n">
        <v>0.93</v>
      </c>
      <c r="W244" t="n">
        <v>0.12</v>
      </c>
      <c r="X244" t="n">
        <v>0.63</v>
      </c>
      <c r="Y244" t="n">
        <v>1</v>
      </c>
      <c r="Z244" t="n">
        <v>10</v>
      </c>
    </row>
    <row r="245">
      <c r="A245" t="n">
        <v>14</v>
      </c>
      <c r="B245" t="n">
        <v>130</v>
      </c>
      <c r="C245" t="inlineStr">
        <is>
          <t xml:space="preserve">CONCLUIDO	</t>
        </is>
      </c>
      <c r="D245" t="n">
        <v>7.6555</v>
      </c>
      <c r="E245" t="n">
        <v>13.06</v>
      </c>
      <c r="F245" t="n">
        <v>9.279999999999999</v>
      </c>
      <c r="G245" t="n">
        <v>27.84</v>
      </c>
      <c r="H245" t="n">
        <v>0.31</v>
      </c>
      <c r="I245" t="n">
        <v>20</v>
      </c>
      <c r="J245" t="n">
        <v>259.25</v>
      </c>
      <c r="K245" t="n">
        <v>59.19</v>
      </c>
      <c r="L245" t="n">
        <v>4.5</v>
      </c>
      <c r="M245" t="n">
        <v>18</v>
      </c>
      <c r="N245" t="n">
        <v>65.55</v>
      </c>
      <c r="O245" t="n">
        <v>32207.85</v>
      </c>
      <c r="P245" t="n">
        <v>117.86</v>
      </c>
      <c r="Q245" t="n">
        <v>2116.05</v>
      </c>
      <c r="R245" t="n">
        <v>48.82</v>
      </c>
      <c r="S245" t="n">
        <v>30.45</v>
      </c>
      <c r="T245" t="n">
        <v>9313.809999999999</v>
      </c>
      <c r="U245" t="n">
        <v>0.62</v>
      </c>
      <c r="V245" t="n">
        <v>0.93</v>
      </c>
      <c r="W245" t="n">
        <v>0.11</v>
      </c>
      <c r="X245" t="n">
        <v>0.5600000000000001</v>
      </c>
      <c r="Y245" t="n">
        <v>1</v>
      </c>
      <c r="Z245" t="n">
        <v>10</v>
      </c>
    </row>
    <row r="246">
      <c r="A246" t="n">
        <v>15</v>
      </c>
      <c r="B246" t="n">
        <v>130</v>
      </c>
      <c r="C246" t="inlineStr">
        <is>
          <t xml:space="preserve">CONCLUIDO	</t>
        </is>
      </c>
      <c r="D246" t="n">
        <v>7.7043</v>
      </c>
      <c r="E246" t="n">
        <v>12.98</v>
      </c>
      <c r="F246" t="n">
        <v>9.25</v>
      </c>
      <c r="G246" t="n">
        <v>29.2</v>
      </c>
      <c r="H246" t="n">
        <v>0.33</v>
      </c>
      <c r="I246" t="n">
        <v>19</v>
      </c>
      <c r="J246" t="n">
        <v>259.71</v>
      </c>
      <c r="K246" t="n">
        <v>59.19</v>
      </c>
      <c r="L246" t="n">
        <v>4.75</v>
      </c>
      <c r="M246" t="n">
        <v>14</v>
      </c>
      <c r="N246" t="n">
        <v>65.76000000000001</v>
      </c>
      <c r="O246" t="n">
        <v>32264.79</v>
      </c>
      <c r="P246" t="n">
        <v>114.48</v>
      </c>
      <c r="Q246" t="n">
        <v>2116.14</v>
      </c>
      <c r="R246" t="n">
        <v>47.58</v>
      </c>
      <c r="S246" t="n">
        <v>30.45</v>
      </c>
      <c r="T246" t="n">
        <v>8701.41</v>
      </c>
      <c r="U246" t="n">
        <v>0.64</v>
      </c>
      <c r="V246" t="n">
        <v>0.9399999999999999</v>
      </c>
      <c r="W246" t="n">
        <v>0.12</v>
      </c>
      <c r="X246" t="n">
        <v>0.53</v>
      </c>
      <c r="Y246" t="n">
        <v>1</v>
      </c>
      <c r="Z246" t="n">
        <v>10</v>
      </c>
    </row>
    <row r="247">
      <c r="A247" t="n">
        <v>16</v>
      </c>
      <c r="B247" t="n">
        <v>130</v>
      </c>
      <c r="C247" t="inlineStr">
        <is>
          <t xml:space="preserve">CONCLUIDO	</t>
        </is>
      </c>
      <c r="D247" t="n">
        <v>7.7474</v>
      </c>
      <c r="E247" t="n">
        <v>12.91</v>
      </c>
      <c r="F247" t="n">
        <v>9.220000000000001</v>
      </c>
      <c r="G247" t="n">
        <v>30.74</v>
      </c>
      <c r="H247" t="n">
        <v>0.34</v>
      </c>
      <c r="I247" t="n">
        <v>18</v>
      </c>
      <c r="J247" t="n">
        <v>260.17</v>
      </c>
      <c r="K247" t="n">
        <v>59.19</v>
      </c>
      <c r="L247" t="n">
        <v>5</v>
      </c>
      <c r="M247" t="n">
        <v>4</v>
      </c>
      <c r="N247" t="n">
        <v>65.98</v>
      </c>
      <c r="O247" t="n">
        <v>32321.82</v>
      </c>
      <c r="P247" t="n">
        <v>113.19</v>
      </c>
      <c r="Q247" t="n">
        <v>2116.28</v>
      </c>
      <c r="R247" t="n">
        <v>46.39</v>
      </c>
      <c r="S247" t="n">
        <v>30.45</v>
      </c>
      <c r="T247" t="n">
        <v>8112.32</v>
      </c>
      <c r="U247" t="n">
        <v>0.66</v>
      </c>
      <c r="V247" t="n">
        <v>0.9399999999999999</v>
      </c>
      <c r="W247" t="n">
        <v>0.13</v>
      </c>
      <c r="X247" t="n">
        <v>0.5</v>
      </c>
      <c r="Y247" t="n">
        <v>1</v>
      </c>
      <c r="Z247" t="n">
        <v>10</v>
      </c>
    </row>
    <row r="248">
      <c r="A248" t="n">
        <v>17</v>
      </c>
      <c r="B248" t="n">
        <v>130</v>
      </c>
      <c r="C248" t="inlineStr">
        <is>
          <t xml:space="preserve">CONCLUIDO	</t>
        </is>
      </c>
      <c r="D248" t="n">
        <v>7.7354</v>
      </c>
      <c r="E248" t="n">
        <v>12.93</v>
      </c>
      <c r="F248" t="n">
        <v>9.24</v>
      </c>
      <c r="G248" t="n">
        <v>30.81</v>
      </c>
      <c r="H248" t="n">
        <v>0.36</v>
      </c>
      <c r="I248" t="n">
        <v>18</v>
      </c>
      <c r="J248" t="n">
        <v>260.63</v>
      </c>
      <c r="K248" t="n">
        <v>59.19</v>
      </c>
      <c r="L248" t="n">
        <v>5.25</v>
      </c>
      <c r="M248" t="n">
        <v>0</v>
      </c>
      <c r="N248" t="n">
        <v>66.19</v>
      </c>
      <c r="O248" t="n">
        <v>32378.93</v>
      </c>
      <c r="P248" t="n">
        <v>113.11</v>
      </c>
      <c r="Q248" t="n">
        <v>2116.05</v>
      </c>
      <c r="R248" t="n">
        <v>46.95</v>
      </c>
      <c r="S248" t="n">
        <v>30.45</v>
      </c>
      <c r="T248" t="n">
        <v>8390.030000000001</v>
      </c>
      <c r="U248" t="n">
        <v>0.65</v>
      </c>
      <c r="V248" t="n">
        <v>0.9399999999999999</v>
      </c>
      <c r="W248" t="n">
        <v>0.13</v>
      </c>
      <c r="X248" t="n">
        <v>0.52</v>
      </c>
      <c r="Y248" t="n">
        <v>1</v>
      </c>
      <c r="Z248" t="n">
        <v>10</v>
      </c>
    </row>
    <row r="249">
      <c r="A249" t="n">
        <v>0</v>
      </c>
      <c r="B249" t="n">
        <v>75</v>
      </c>
      <c r="C249" t="inlineStr">
        <is>
          <t xml:space="preserve">CONCLUIDO	</t>
        </is>
      </c>
      <c r="D249" t="n">
        <v>6.11</v>
      </c>
      <c r="E249" t="n">
        <v>16.37</v>
      </c>
      <c r="F249" t="n">
        <v>11.34</v>
      </c>
      <c r="G249" t="n">
        <v>7.56</v>
      </c>
      <c r="H249" t="n">
        <v>0.12</v>
      </c>
      <c r="I249" t="n">
        <v>90</v>
      </c>
      <c r="J249" t="n">
        <v>150.44</v>
      </c>
      <c r="K249" t="n">
        <v>49.1</v>
      </c>
      <c r="L249" t="n">
        <v>1</v>
      </c>
      <c r="M249" t="n">
        <v>88</v>
      </c>
      <c r="N249" t="n">
        <v>25.34</v>
      </c>
      <c r="O249" t="n">
        <v>18787.76</v>
      </c>
      <c r="P249" t="n">
        <v>122.86</v>
      </c>
      <c r="Q249" t="n">
        <v>2116.77</v>
      </c>
      <c r="R249" t="n">
        <v>116.16</v>
      </c>
      <c r="S249" t="n">
        <v>30.45</v>
      </c>
      <c r="T249" t="n">
        <v>42632.75</v>
      </c>
      <c r="U249" t="n">
        <v>0.26</v>
      </c>
      <c r="V249" t="n">
        <v>0.76</v>
      </c>
      <c r="W249" t="n">
        <v>0.23</v>
      </c>
      <c r="X249" t="n">
        <v>2.62</v>
      </c>
      <c r="Y249" t="n">
        <v>1</v>
      </c>
      <c r="Z249" t="n">
        <v>10</v>
      </c>
    </row>
    <row r="250">
      <c r="A250" t="n">
        <v>1</v>
      </c>
      <c r="B250" t="n">
        <v>75</v>
      </c>
      <c r="C250" t="inlineStr">
        <is>
          <t xml:space="preserve">CONCLUIDO	</t>
        </is>
      </c>
      <c r="D250" t="n">
        <v>6.7356</v>
      </c>
      <c r="E250" t="n">
        <v>14.85</v>
      </c>
      <c r="F250" t="n">
        <v>10.58</v>
      </c>
      <c r="G250" t="n">
        <v>9.77</v>
      </c>
      <c r="H250" t="n">
        <v>0.15</v>
      </c>
      <c r="I250" t="n">
        <v>65</v>
      </c>
      <c r="J250" t="n">
        <v>150.78</v>
      </c>
      <c r="K250" t="n">
        <v>49.1</v>
      </c>
      <c r="L250" t="n">
        <v>1.25</v>
      </c>
      <c r="M250" t="n">
        <v>63</v>
      </c>
      <c r="N250" t="n">
        <v>25.44</v>
      </c>
      <c r="O250" t="n">
        <v>18830.65</v>
      </c>
      <c r="P250" t="n">
        <v>110.5</v>
      </c>
      <c r="Q250" t="n">
        <v>2116.23</v>
      </c>
      <c r="R250" t="n">
        <v>91.58</v>
      </c>
      <c r="S250" t="n">
        <v>30.45</v>
      </c>
      <c r="T250" t="n">
        <v>30471.31</v>
      </c>
      <c r="U250" t="n">
        <v>0.33</v>
      </c>
      <c r="V250" t="n">
        <v>0.82</v>
      </c>
      <c r="W250" t="n">
        <v>0.18</v>
      </c>
      <c r="X250" t="n">
        <v>1.86</v>
      </c>
      <c r="Y250" t="n">
        <v>1</v>
      </c>
      <c r="Z250" t="n">
        <v>10</v>
      </c>
    </row>
    <row r="251">
      <c r="A251" t="n">
        <v>2</v>
      </c>
      <c r="B251" t="n">
        <v>75</v>
      </c>
      <c r="C251" t="inlineStr">
        <is>
          <t xml:space="preserve">CONCLUIDO	</t>
        </is>
      </c>
      <c r="D251" t="n">
        <v>7.17</v>
      </c>
      <c r="E251" t="n">
        <v>13.95</v>
      </c>
      <c r="F251" t="n">
        <v>10.14</v>
      </c>
      <c r="G251" t="n">
        <v>12.17</v>
      </c>
      <c r="H251" t="n">
        <v>0.18</v>
      </c>
      <c r="I251" t="n">
        <v>50</v>
      </c>
      <c r="J251" t="n">
        <v>151.13</v>
      </c>
      <c r="K251" t="n">
        <v>49.1</v>
      </c>
      <c r="L251" t="n">
        <v>1.5</v>
      </c>
      <c r="M251" t="n">
        <v>48</v>
      </c>
      <c r="N251" t="n">
        <v>25.54</v>
      </c>
      <c r="O251" t="n">
        <v>18873.58</v>
      </c>
      <c r="P251" t="n">
        <v>101.66</v>
      </c>
      <c r="Q251" t="n">
        <v>2116.74</v>
      </c>
      <c r="R251" t="n">
        <v>77.02</v>
      </c>
      <c r="S251" t="n">
        <v>30.45</v>
      </c>
      <c r="T251" t="n">
        <v>23266.14</v>
      </c>
      <c r="U251" t="n">
        <v>0.4</v>
      </c>
      <c r="V251" t="n">
        <v>0.85</v>
      </c>
      <c r="W251" t="n">
        <v>0.16</v>
      </c>
      <c r="X251" t="n">
        <v>1.42</v>
      </c>
      <c r="Y251" t="n">
        <v>1</v>
      </c>
      <c r="Z251" t="n">
        <v>10</v>
      </c>
    </row>
    <row r="252">
      <c r="A252" t="n">
        <v>3</v>
      </c>
      <c r="B252" t="n">
        <v>75</v>
      </c>
      <c r="C252" t="inlineStr">
        <is>
          <t xml:space="preserve">CONCLUIDO	</t>
        </is>
      </c>
      <c r="D252" t="n">
        <v>7.4952</v>
      </c>
      <c r="E252" t="n">
        <v>13.34</v>
      </c>
      <c r="F252" t="n">
        <v>9.84</v>
      </c>
      <c r="G252" t="n">
        <v>14.76</v>
      </c>
      <c r="H252" t="n">
        <v>0.2</v>
      </c>
      <c r="I252" t="n">
        <v>40</v>
      </c>
      <c r="J252" t="n">
        <v>151.48</v>
      </c>
      <c r="K252" t="n">
        <v>49.1</v>
      </c>
      <c r="L252" t="n">
        <v>1.75</v>
      </c>
      <c r="M252" t="n">
        <v>38</v>
      </c>
      <c r="N252" t="n">
        <v>25.64</v>
      </c>
      <c r="O252" t="n">
        <v>18916.54</v>
      </c>
      <c r="P252" t="n">
        <v>94.01000000000001</v>
      </c>
      <c r="Q252" t="n">
        <v>2116.38</v>
      </c>
      <c r="R252" t="n">
        <v>67.04000000000001</v>
      </c>
      <c r="S252" t="n">
        <v>30.45</v>
      </c>
      <c r="T252" t="n">
        <v>18324.92</v>
      </c>
      <c r="U252" t="n">
        <v>0.45</v>
      </c>
      <c r="V252" t="n">
        <v>0.88</v>
      </c>
      <c r="W252" t="n">
        <v>0.15</v>
      </c>
      <c r="X252" t="n">
        <v>1.12</v>
      </c>
      <c r="Y252" t="n">
        <v>1</v>
      </c>
      <c r="Z252" t="n">
        <v>10</v>
      </c>
    </row>
    <row r="253">
      <c r="A253" t="n">
        <v>4</v>
      </c>
      <c r="B253" t="n">
        <v>75</v>
      </c>
      <c r="C253" t="inlineStr">
        <is>
          <t xml:space="preserve">CONCLUIDO	</t>
        </is>
      </c>
      <c r="D253" t="n">
        <v>7.7469</v>
      </c>
      <c r="E253" t="n">
        <v>12.91</v>
      </c>
      <c r="F253" t="n">
        <v>9.619999999999999</v>
      </c>
      <c r="G253" t="n">
        <v>17.5</v>
      </c>
      <c r="H253" t="n">
        <v>0.23</v>
      </c>
      <c r="I253" t="n">
        <v>33</v>
      </c>
      <c r="J253" t="n">
        <v>151.83</v>
      </c>
      <c r="K253" t="n">
        <v>49.1</v>
      </c>
      <c r="L253" t="n">
        <v>2</v>
      </c>
      <c r="M253" t="n">
        <v>26</v>
      </c>
      <c r="N253" t="n">
        <v>25.73</v>
      </c>
      <c r="O253" t="n">
        <v>18959.54</v>
      </c>
      <c r="P253" t="n">
        <v>86.77</v>
      </c>
      <c r="Q253" t="n">
        <v>2116.31</v>
      </c>
      <c r="R253" t="n">
        <v>59.8</v>
      </c>
      <c r="S253" t="n">
        <v>30.45</v>
      </c>
      <c r="T253" t="n">
        <v>14740.53</v>
      </c>
      <c r="U253" t="n">
        <v>0.51</v>
      </c>
      <c r="V253" t="n">
        <v>0.9</v>
      </c>
      <c r="W253" t="n">
        <v>0.14</v>
      </c>
      <c r="X253" t="n">
        <v>0.9</v>
      </c>
      <c r="Y253" t="n">
        <v>1</v>
      </c>
      <c r="Z253" t="n">
        <v>10</v>
      </c>
    </row>
    <row r="254">
      <c r="A254" t="n">
        <v>5</v>
      </c>
      <c r="B254" t="n">
        <v>75</v>
      </c>
      <c r="C254" t="inlineStr">
        <is>
          <t xml:space="preserve">CONCLUIDO	</t>
        </is>
      </c>
      <c r="D254" t="n">
        <v>7.8295</v>
      </c>
      <c r="E254" t="n">
        <v>12.77</v>
      </c>
      <c r="F254" t="n">
        <v>9.58</v>
      </c>
      <c r="G254" t="n">
        <v>19.16</v>
      </c>
      <c r="H254" t="n">
        <v>0.26</v>
      </c>
      <c r="I254" t="n">
        <v>30</v>
      </c>
      <c r="J254" t="n">
        <v>152.18</v>
      </c>
      <c r="K254" t="n">
        <v>49.1</v>
      </c>
      <c r="L254" t="n">
        <v>2.25</v>
      </c>
      <c r="M254" t="n">
        <v>4</v>
      </c>
      <c r="N254" t="n">
        <v>25.83</v>
      </c>
      <c r="O254" t="n">
        <v>19002.56</v>
      </c>
      <c r="P254" t="n">
        <v>84.29000000000001</v>
      </c>
      <c r="Q254" t="n">
        <v>2116.2</v>
      </c>
      <c r="R254" t="n">
        <v>57.53</v>
      </c>
      <c r="S254" t="n">
        <v>30.45</v>
      </c>
      <c r="T254" t="n">
        <v>13617.76</v>
      </c>
      <c r="U254" t="n">
        <v>0.53</v>
      </c>
      <c r="V254" t="n">
        <v>0.9</v>
      </c>
      <c r="W254" t="n">
        <v>0.16</v>
      </c>
      <c r="X254" t="n">
        <v>0.86</v>
      </c>
      <c r="Y254" t="n">
        <v>1</v>
      </c>
      <c r="Z254" t="n">
        <v>10</v>
      </c>
    </row>
    <row r="255">
      <c r="A255" t="n">
        <v>6</v>
      </c>
      <c r="B255" t="n">
        <v>75</v>
      </c>
      <c r="C255" t="inlineStr">
        <is>
          <t xml:space="preserve">CONCLUIDO	</t>
        </is>
      </c>
      <c r="D255" t="n">
        <v>7.8189</v>
      </c>
      <c r="E255" t="n">
        <v>12.79</v>
      </c>
      <c r="F255" t="n">
        <v>9.6</v>
      </c>
      <c r="G255" t="n">
        <v>19.19</v>
      </c>
      <c r="H255" t="n">
        <v>0.29</v>
      </c>
      <c r="I255" t="n">
        <v>30</v>
      </c>
      <c r="J255" t="n">
        <v>152.53</v>
      </c>
      <c r="K255" t="n">
        <v>49.1</v>
      </c>
      <c r="L255" t="n">
        <v>2.5</v>
      </c>
      <c r="M255" t="n">
        <v>0</v>
      </c>
      <c r="N255" t="n">
        <v>25.93</v>
      </c>
      <c r="O255" t="n">
        <v>19045.63</v>
      </c>
      <c r="P255" t="n">
        <v>84.48</v>
      </c>
      <c r="Q255" t="n">
        <v>2116.34</v>
      </c>
      <c r="R255" t="n">
        <v>58.05</v>
      </c>
      <c r="S255" t="n">
        <v>30.45</v>
      </c>
      <c r="T255" t="n">
        <v>13881.13</v>
      </c>
      <c r="U255" t="n">
        <v>0.52</v>
      </c>
      <c r="V255" t="n">
        <v>0.9</v>
      </c>
      <c r="W255" t="n">
        <v>0.16</v>
      </c>
      <c r="X255" t="n">
        <v>0.88</v>
      </c>
      <c r="Y255" t="n">
        <v>1</v>
      </c>
      <c r="Z255" t="n">
        <v>10</v>
      </c>
    </row>
    <row r="256">
      <c r="A256" t="n">
        <v>0</v>
      </c>
      <c r="B256" t="n">
        <v>95</v>
      </c>
      <c r="C256" t="inlineStr">
        <is>
          <t xml:space="preserve">CONCLUIDO	</t>
        </is>
      </c>
      <c r="D256" t="n">
        <v>5.3374</v>
      </c>
      <c r="E256" t="n">
        <v>18.74</v>
      </c>
      <c r="F256" t="n">
        <v>12.06</v>
      </c>
      <c r="G256" t="n">
        <v>6.4</v>
      </c>
      <c r="H256" t="n">
        <v>0.1</v>
      </c>
      <c r="I256" t="n">
        <v>113</v>
      </c>
      <c r="J256" t="n">
        <v>185.69</v>
      </c>
      <c r="K256" t="n">
        <v>53.44</v>
      </c>
      <c r="L256" t="n">
        <v>1</v>
      </c>
      <c r="M256" t="n">
        <v>111</v>
      </c>
      <c r="N256" t="n">
        <v>36.26</v>
      </c>
      <c r="O256" t="n">
        <v>23136.14</v>
      </c>
      <c r="P256" t="n">
        <v>154.4</v>
      </c>
      <c r="Q256" t="n">
        <v>2116.55</v>
      </c>
      <c r="R256" t="n">
        <v>139.86</v>
      </c>
      <c r="S256" t="n">
        <v>30.45</v>
      </c>
      <c r="T256" t="n">
        <v>54369.24</v>
      </c>
      <c r="U256" t="n">
        <v>0.22</v>
      </c>
      <c r="V256" t="n">
        <v>0.72</v>
      </c>
      <c r="W256" t="n">
        <v>0.26</v>
      </c>
      <c r="X256" t="n">
        <v>3.34</v>
      </c>
      <c r="Y256" t="n">
        <v>1</v>
      </c>
      <c r="Z256" t="n">
        <v>10</v>
      </c>
    </row>
    <row r="257">
      <c r="A257" t="n">
        <v>1</v>
      </c>
      <c r="B257" t="n">
        <v>95</v>
      </c>
      <c r="C257" t="inlineStr">
        <is>
          <t xml:space="preserve">CONCLUIDO	</t>
        </is>
      </c>
      <c r="D257" t="n">
        <v>6.0414</v>
      </c>
      <c r="E257" t="n">
        <v>16.55</v>
      </c>
      <c r="F257" t="n">
        <v>11.07</v>
      </c>
      <c r="G257" t="n">
        <v>8.199999999999999</v>
      </c>
      <c r="H257" t="n">
        <v>0.12</v>
      </c>
      <c r="I257" t="n">
        <v>81</v>
      </c>
      <c r="J257" t="n">
        <v>186.07</v>
      </c>
      <c r="K257" t="n">
        <v>53.44</v>
      </c>
      <c r="L257" t="n">
        <v>1.25</v>
      </c>
      <c r="M257" t="n">
        <v>79</v>
      </c>
      <c r="N257" t="n">
        <v>36.39</v>
      </c>
      <c r="O257" t="n">
        <v>23182.76</v>
      </c>
      <c r="P257" t="n">
        <v>138.4</v>
      </c>
      <c r="Q257" t="n">
        <v>2116.14</v>
      </c>
      <c r="R257" t="n">
        <v>107.6</v>
      </c>
      <c r="S257" t="n">
        <v>30.45</v>
      </c>
      <c r="T257" t="n">
        <v>38401.76</v>
      </c>
      <c r="U257" t="n">
        <v>0.28</v>
      </c>
      <c r="V257" t="n">
        <v>0.78</v>
      </c>
      <c r="W257" t="n">
        <v>0.2</v>
      </c>
      <c r="X257" t="n">
        <v>2.35</v>
      </c>
      <c r="Y257" t="n">
        <v>1</v>
      </c>
      <c r="Z257" t="n">
        <v>10</v>
      </c>
    </row>
    <row r="258">
      <c r="A258" t="n">
        <v>2</v>
      </c>
      <c r="B258" t="n">
        <v>95</v>
      </c>
      <c r="C258" t="inlineStr">
        <is>
          <t xml:space="preserve">CONCLUIDO	</t>
        </is>
      </c>
      <c r="D258" t="n">
        <v>6.5198</v>
      </c>
      <c r="E258" t="n">
        <v>15.34</v>
      </c>
      <c r="F258" t="n">
        <v>10.52</v>
      </c>
      <c r="G258" t="n">
        <v>10.02</v>
      </c>
      <c r="H258" t="n">
        <v>0.14</v>
      </c>
      <c r="I258" t="n">
        <v>63</v>
      </c>
      <c r="J258" t="n">
        <v>186.45</v>
      </c>
      <c r="K258" t="n">
        <v>53.44</v>
      </c>
      <c r="L258" t="n">
        <v>1.5</v>
      </c>
      <c r="M258" t="n">
        <v>61</v>
      </c>
      <c r="N258" t="n">
        <v>36.51</v>
      </c>
      <c r="O258" t="n">
        <v>23229.42</v>
      </c>
      <c r="P258" t="n">
        <v>128.44</v>
      </c>
      <c r="Q258" t="n">
        <v>2116.21</v>
      </c>
      <c r="R258" t="n">
        <v>89.53</v>
      </c>
      <c r="S258" t="n">
        <v>30.45</v>
      </c>
      <c r="T258" t="n">
        <v>29454.1</v>
      </c>
      <c r="U258" t="n">
        <v>0.34</v>
      </c>
      <c r="V258" t="n">
        <v>0.82</v>
      </c>
      <c r="W258" t="n">
        <v>0.18</v>
      </c>
      <c r="X258" t="n">
        <v>1.8</v>
      </c>
      <c r="Y258" t="n">
        <v>1</v>
      </c>
      <c r="Z258" t="n">
        <v>10</v>
      </c>
    </row>
    <row r="259">
      <c r="A259" t="n">
        <v>3</v>
      </c>
      <c r="B259" t="n">
        <v>95</v>
      </c>
      <c r="C259" t="inlineStr">
        <is>
          <t xml:space="preserve">CONCLUIDO	</t>
        </is>
      </c>
      <c r="D259" t="n">
        <v>6.8798</v>
      </c>
      <c r="E259" t="n">
        <v>14.54</v>
      </c>
      <c r="F259" t="n">
        <v>10.17</v>
      </c>
      <c r="G259" t="n">
        <v>11.96</v>
      </c>
      <c r="H259" t="n">
        <v>0.17</v>
      </c>
      <c r="I259" t="n">
        <v>51</v>
      </c>
      <c r="J259" t="n">
        <v>186.83</v>
      </c>
      <c r="K259" t="n">
        <v>53.44</v>
      </c>
      <c r="L259" t="n">
        <v>1.75</v>
      </c>
      <c r="M259" t="n">
        <v>49</v>
      </c>
      <c r="N259" t="n">
        <v>36.64</v>
      </c>
      <c r="O259" t="n">
        <v>23276.13</v>
      </c>
      <c r="P259" t="n">
        <v>120.92</v>
      </c>
      <c r="Q259" t="n">
        <v>2116.53</v>
      </c>
      <c r="R259" t="n">
        <v>77.81</v>
      </c>
      <c r="S259" t="n">
        <v>30.45</v>
      </c>
      <c r="T259" t="n">
        <v>23652.59</v>
      </c>
      <c r="U259" t="n">
        <v>0.39</v>
      </c>
      <c r="V259" t="n">
        <v>0.85</v>
      </c>
      <c r="W259" t="n">
        <v>0.16</v>
      </c>
      <c r="X259" t="n">
        <v>1.45</v>
      </c>
      <c r="Y259" t="n">
        <v>1</v>
      </c>
      <c r="Z259" t="n">
        <v>10</v>
      </c>
    </row>
    <row r="260">
      <c r="A260" t="n">
        <v>4</v>
      </c>
      <c r="B260" t="n">
        <v>95</v>
      </c>
      <c r="C260" t="inlineStr">
        <is>
          <t xml:space="preserve">CONCLUIDO	</t>
        </is>
      </c>
      <c r="D260" t="n">
        <v>7.1841</v>
      </c>
      <c r="E260" t="n">
        <v>13.92</v>
      </c>
      <c r="F260" t="n">
        <v>9.890000000000001</v>
      </c>
      <c r="G260" t="n">
        <v>14.13</v>
      </c>
      <c r="H260" t="n">
        <v>0.19</v>
      </c>
      <c r="I260" t="n">
        <v>42</v>
      </c>
      <c r="J260" t="n">
        <v>187.21</v>
      </c>
      <c r="K260" t="n">
        <v>53.44</v>
      </c>
      <c r="L260" t="n">
        <v>2</v>
      </c>
      <c r="M260" t="n">
        <v>40</v>
      </c>
      <c r="N260" t="n">
        <v>36.77</v>
      </c>
      <c r="O260" t="n">
        <v>23322.88</v>
      </c>
      <c r="P260" t="n">
        <v>114.24</v>
      </c>
      <c r="Q260" t="n">
        <v>2116.23</v>
      </c>
      <c r="R260" t="n">
        <v>68.62</v>
      </c>
      <c r="S260" t="n">
        <v>30.45</v>
      </c>
      <c r="T260" t="n">
        <v>19107.17</v>
      </c>
      <c r="U260" t="n">
        <v>0.44</v>
      </c>
      <c r="V260" t="n">
        <v>0.88</v>
      </c>
      <c r="W260" t="n">
        <v>0.15</v>
      </c>
      <c r="X260" t="n">
        <v>1.17</v>
      </c>
      <c r="Y260" t="n">
        <v>1</v>
      </c>
      <c r="Z260" t="n">
        <v>10</v>
      </c>
    </row>
    <row r="261">
      <c r="A261" t="n">
        <v>5</v>
      </c>
      <c r="B261" t="n">
        <v>95</v>
      </c>
      <c r="C261" t="inlineStr">
        <is>
          <t xml:space="preserve">CONCLUIDO	</t>
        </is>
      </c>
      <c r="D261" t="n">
        <v>7.3933</v>
      </c>
      <c r="E261" t="n">
        <v>13.53</v>
      </c>
      <c r="F261" t="n">
        <v>9.720000000000001</v>
      </c>
      <c r="G261" t="n">
        <v>16.2</v>
      </c>
      <c r="H261" t="n">
        <v>0.21</v>
      </c>
      <c r="I261" t="n">
        <v>36</v>
      </c>
      <c r="J261" t="n">
        <v>187.59</v>
      </c>
      <c r="K261" t="n">
        <v>53.44</v>
      </c>
      <c r="L261" t="n">
        <v>2.25</v>
      </c>
      <c r="M261" t="n">
        <v>34</v>
      </c>
      <c r="N261" t="n">
        <v>36.9</v>
      </c>
      <c r="O261" t="n">
        <v>23369.68</v>
      </c>
      <c r="P261" t="n">
        <v>108.73</v>
      </c>
      <c r="Q261" t="n">
        <v>2116.64</v>
      </c>
      <c r="R261" t="n">
        <v>62.94</v>
      </c>
      <c r="S261" t="n">
        <v>30.45</v>
      </c>
      <c r="T261" t="n">
        <v>16294.71</v>
      </c>
      <c r="U261" t="n">
        <v>0.48</v>
      </c>
      <c r="V261" t="n">
        <v>0.89</v>
      </c>
      <c r="W261" t="n">
        <v>0.14</v>
      </c>
      <c r="X261" t="n">
        <v>0.99</v>
      </c>
      <c r="Y261" t="n">
        <v>1</v>
      </c>
      <c r="Z261" t="n">
        <v>10</v>
      </c>
    </row>
    <row r="262">
      <c r="A262" t="n">
        <v>6</v>
      </c>
      <c r="B262" t="n">
        <v>95</v>
      </c>
      <c r="C262" t="inlineStr">
        <is>
          <t xml:space="preserve">CONCLUIDO	</t>
        </is>
      </c>
      <c r="D262" t="n">
        <v>7.5973</v>
      </c>
      <c r="E262" t="n">
        <v>13.16</v>
      </c>
      <c r="F262" t="n">
        <v>9.539999999999999</v>
      </c>
      <c r="G262" t="n">
        <v>18.46</v>
      </c>
      <c r="H262" t="n">
        <v>0.24</v>
      </c>
      <c r="I262" t="n">
        <v>31</v>
      </c>
      <c r="J262" t="n">
        <v>187.97</v>
      </c>
      <c r="K262" t="n">
        <v>53.44</v>
      </c>
      <c r="L262" t="n">
        <v>2.5</v>
      </c>
      <c r="M262" t="n">
        <v>29</v>
      </c>
      <c r="N262" t="n">
        <v>37.03</v>
      </c>
      <c r="O262" t="n">
        <v>23416.52</v>
      </c>
      <c r="P262" t="n">
        <v>103.12</v>
      </c>
      <c r="Q262" t="n">
        <v>2116.59</v>
      </c>
      <c r="R262" t="n">
        <v>57.04</v>
      </c>
      <c r="S262" t="n">
        <v>30.45</v>
      </c>
      <c r="T262" t="n">
        <v>13367.91</v>
      </c>
      <c r="U262" t="n">
        <v>0.53</v>
      </c>
      <c r="V262" t="n">
        <v>0.91</v>
      </c>
      <c r="W262" t="n">
        <v>0.13</v>
      </c>
      <c r="X262" t="n">
        <v>0.82</v>
      </c>
      <c r="Y262" t="n">
        <v>1</v>
      </c>
      <c r="Z262" t="n">
        <v>10</v>
      </c>
    </row>
    <row r="263">
      <c r="A263" t="n">
        <v>7</v>
      </c>
      <c r="B263" t="n">
        <v>95</v>
      </c>
      <c r="C263" t="inlineStr">
        <is>
          <t xml:space="preserve">CONCLUIDO	</t>
        </is>
      </c>
      <c r="D263" t="n">
        <v>7.8244</v>
      </c>
      <c r="E263" t="n">
        <v>12.78</v>
      </c>
      <c r="F263" t="n">
        <v>9.34</v>
      </c>
      <c r="G263" t="n">
        <v>21.56</v>
      </c>
      <c r="H263" t="n">
        <v>0.26</v>
      </c>
      <c r="I263" t="n">
        <v>26</v>
      </c>
      <c r="J263" t="n">
        <v>188.35</v>
      </c>
      <c r="K263" t="n">
        <v>53.44</v>
      </c>
      <c r="L263" t="n">
        <v>2.75</v>
      </c>
      <c r="M263" t="n">
        <v>22</v>
      </c>
      <c r="N263" t="n">
        <v>37.16</v>
      </c>
      <c r="O263" t="n">
        <v>23463.4</v>
      </c>
      <c r="P263" t="n">
        <v>95.86</v>
      </c>
      <c r="Q263" t="n">
        <v>2116.15</v>
      </c>
      <c r="R263" t="n">
        <v>51.13</v>
      </c>
      <c r="S263" t="n">
        <v>30.45</v>
      </c>
      <c r="T263" t="n">
        <v>10441.19</v>
      </c>
      <c r="U263" t="n">
        <v>0.6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8</v>
      </c>
      <c r="B264" t="n">
        <v>95</v>
      </c>
      <c r="C264" t="inlineStr">
        <is>
          <t xml:space="preserve">CONCLUIDO	</t>
        </is>
      </c>
      <c r="D264" t="n">
        <v>7.7667</v>
      </c>
      <c r="E264" t="n">
        <v>12.88</v>
      </c>
      <c r="F264" t="n">
        <v>9.48</v>
      </c>
      <c r="G264" t="n">
        <v>22.74</v>
      </c>
      <c r="H264" t="n">
        <v>0.28</v>
      </c>
      <c r="I264" t="n">
        <v>25</v>
      </c>
      <c r="J264" t="n">
        <v>188.73</v>
      </c>
      <c r="K264" t="n">
        <v>53.44</v>
      </c>
      <c r="L264" t="n">
        <v>3</v>
      </c>
      <c r="M264" t="n">
        <v>11</v>
      </c>
      <c r="N264" t="n">
        <v>37.29</v>
      </c>
      <c r="O264" t="n">
        <v>23510.33</v>
      </c>
      <c r="P264" t="n">
        <v>95.7</v>
      </c>
      <c r="Q264" t="n">
        <v>2116.15</v>
      </c>
      <c r="R264" t="n">
        <v>54.86</v>
      </c>
      <c r="S264" t="n">
        <v>30.45</v>
      </c>
      <c r="T264" t="n">
        <v>12309.65</v>
      </c>
      <c r="U264" t="n">
        <v>0.55</v>
      </c>
      <c r="V264" t="n">
        <v>0.91</v>
      </c>
      <c r="W264" t="n">
        <v>0.14</v>
      </c>
      <c r="X264" t="n">
        <v>0.76</v>
      </c>
      <c r="Y264" t="n">
        <v>1</v>
      </c>
      <c r="Z264" t="n">
        <v>10</v>
      </c>
    </row>
    <row r="265">
      <c r="A265" t="n">
        <v>9</v>
      </c>
      <c r="B265" t="n">
        <v>95</v>
      </c>
      <c r="C265" t="inlineStr">
        <is>
          <t xml:space="preserve">CONCLUIDO	</t>
        </is>
      </c>
      <c r="D265" t="n">
        <v>7.8254</v>
      </c>
      <c r="E265" t="n">
        <v>12.78</v>
      </c>
      <c r="F265" t="n">
        <v>9.42</v>
      </c>
      <c r="G265" t="n">
        <v>23.54</v>
      </c>
      <c r="H265" t="n">
        <v>0.3</v>
      </c>
      <c r="I265" t="n">
        <v>24</v>
      </c>
      <c r="J265" t="n">
        <v>189.11</v>
      </c>
      <c r="K265" t="n">
        <v>53.44</v>
      </c>
      <c r="L265" t="n">
        <v>3.25</v>
      </c>
      <c r="M265" t="n">
        <v>1</v>
      </c>
      <c r="N265" t="n">
        <v>37.42</v>
      </c>
      <c r="O265" t="n">
        <v>23557.3</v>
      </c>
      <c r="P265" t="n">
        <v>94.3</v>
      </c>
      <c r="Q265" t="n">
        <v>2116.39</v>
      </c>
      <c r="R265" t="n">
        <v>52.44</v>
      </c>
      <c r="S265" t="n">
        <v>30.45</v>
      </c>
      <c r="T265" t="n">
        <v>11103.75</v>
      </c>
      <c r="U265" t="n">
        <v>0.58</v>
      </c>
      <c r="V265" t="n">
        <v>0.92</v>
      </c>
      <c r="W265" t="n">
        <v>0.15</v>
      </c>
      <c r="X265" t="n">
        <v>0.7</v>
      </c>
      <c r="Y265" t="n">
        <v>1</v>
      </c>
      <c r="Z265" t="n">
        <v>10</v>
      </c>
    </row>
    <row r="266">
      <c r="A266" t="n">
        <v>10</v>
      </c>
      <c r="B266" t="n">
        <v>95</v>
      </c>
      <c r="C266" t="inlineStr">
        <is>
          <t xml:space="preserve">CONCLUIDO	</t>
        </is>
      </c>
      <c r="D266" t="n">
        <v>7.8249</v>
      </c>
      <c r="E266" t="n">
        <v>12.78</v>
      </c>
      <c r="F266" t="n">
        <v>9.42</v>
      </c>
      <c r="G266" t="n">
        <v>23.54</v>
      </c>
      <c r="H266" t="n">
        <v>0.33</v>
      </c>
      <c r="I266" t="n">
        <v>24</v>
      </c>
      <c r="J266" t="n">
        <v>189.49</v>
      </c>
      <c r="K266" t="n">
        <v>53.44</v>
      </c>
      <c r="L266" t="n">
        <v>3.5</v>
      </c>
      <c r="M266" t="n">
        <v>0</v>
      </c>
      <c r="N266" t="n">
        <v>37.55</v>
      </c>
      <c r="O266" t="n">
        <v>23604.32</v>
      </c>
      <c r="P266" t="n">
        <v>94.47</v>
      </c>
      <c r="Q266" t="n">
        <v>2116.3</v>
      </c>
      <c r="R266" t="n">
        <v>52.47</v>
      </c>
      <c r="S266" t="n">
        <v>30.45</v>
      </c>
      <c r="T266" t="n">
        <v>11120.33</v>
      </c>
      <c r="U266" t="n">
        <v>0.58</v>
      </c>
      <c r="V266" t="n">
        <v>0.92</v>
      </c>
      <c r="W266" t="n">
        <v>0.15</v>
      </c>
      <c r="X266" t="n">
        <v>0.7</v>
      </c>
      <c r="Y266" t="n">
        <v>1</v>
      </c>
      <c r="Z266" t="n">
        <v>10</v>
      </c>
    </row>
    <row r="267">
      <c r="A267" t="n">
        <v>0</v>
      </c>
      <c r="B267" t="n">
        <v>55</v>
      </c>
      <c r="C267" t="inlineStr">
        <is>
          <t xml:space="preserve">CONCLUIDO	</t>
        </is>
      </c>
      <c r="D267" t="n">
        <v>7.0028</v>
      </c>
      <c r="E267" t="n">
        <v>14.28</v>
      </c>
      <c r="F267" t="n">
        <v>10.62</v>
      </c>
      <c r="G267" t="n">
        <v>9.65</v>
      </c>
      <c r="H267" t="n">
        <v>0.15</v>
      </c>
      <c r="I267" t="n">
        <v>66</v>
      </c>
      <c r="J267" t="n">
        <v>116.05</v>
      </c>
      <c r="K267" t="n">
        <v>43.4</v>
      </c>
      <c r="L267" t="n">
        <v>1</v>
      </c>
      <c r="M267" t="n">
        <v>64</v>
      </c>
      <c r="N267" t="n">
        <v>16.65</v>
      </c>
      <c r="O267" t="n">
        <v>14546.17</v>
      </c>
      <c r="P267" t="n">
        <v>90.3</v>
      </c>
      <c r="Q267" t="n">
        <v>2116.42</v>
      </c>
      <c r="R267" t="n">
        <v>92.52</v>
      </c>
      <c r="S267" t="n">
        <v>30.45</v>
      </c>
      <c r="T267" t="n">
        <v>30936.91</v>
      </c>
      <c r="U267" t="n">
        <v>0.33</v>
      </c>
      <c r="V267" t="n">
        <v>0.82</v>
      </c>
      <c r="W267" t="n">
        <v>0.19</v>
      </c>
      <c r="X267" t="n">
        <v>1.9</v>
      </c>
      <c r="Y267" t="n">
        <v>1</v>
      </c>
      <c r="Z267" t="n">
        <v>10</v>
      </c>
    </row>
    <row r="268">
      <c r="A268" t="n">
        <v>1</v>
      </c>
      <c r="B268" t="n">
        <v>55</v>
      </c>
      <c r="C268" t="inlineStr">
        <is>
          <t xml:space="preserve">CONCLUIDO	</t>
        </is>
      </c>
      <c r="D268" t="n">
        <v>7.5476</v>
      </c>
      <c r="E268" t="n">
        <v>13.25</v>
      </c>
      <c r="F268" t="n">
        <v>10.04</v>
      </c>
      <c r="G268" t="n">
        <v>12.82</v>
      </c>
      <c r="H268" t="n">
        <v>0.19</v>
      </c>
      <c r="I268" t="n">
        <v>47</v>
      </c>
      <c r="J268" t="n">
        <v>116.37</v>
      </c>
      <c r="K268" t="n">
        <v>43.4</v>
      </c>
      <c r="L268" t="n">
        <v>1.25</v>
      </c>
      <c r="M268" t="n">
        <v>41</v>
      </c>
      <c r="N268" t="n">
        <v>16.72</v>
      </c>
      <c r="O268" t="n">
        <v>14585.96</v>
      </c>
      <c r="P268" t="n">
        <v>79.09</v>
      </c>
      <c r="Q268" t="n">
        <v>2116.61</v>
      </c>
      <c r="R268" t="n">
        <v>73.33</v>
      </c>
      <c r="S268" t="n">
        <v>30.45</v>
      </c>
      <c r="T268" t="n">
        <v>21435.54</v>
      </c>
      <c r="U268" t="n">
        <v>0.42</v>
      </c>
      <c r="V268" t="n">
        <v>0.86</v>
      </c>
      <c r="W268" t="n">
        <v>0.16</v>
      </c>
      <c r="X268" t="n">
        <v>1.32</v>
      </c>
      <c r="Y268" t="n">
        <v>1</v>
      </c>
      <c r="Z268" t="n">
        <v>10</v>
      </c>
    </row>
    <row r="269">
      <c r="A269" t="n">
        <v>2</v>
      </c>
      <c r="B269" t="n">
        <v>55</v>
      </c>
      <c r="C269" t="inlineStr">
        <is>
          <t xml:space="preserve">CONCLUIDO	</t>
        </is>
      </c>
      <c r="D269" t="n">
        <v>7.7353</v>
      </c>
      <c r="E269" t="n">
        <v>12.93</v>
      </c>
      <c r="F269" t="n">
        <v>9.890000000000001</v>
      </c>
      <c r="G269" t="n">
        <v>14.83</v>
      </c>
      <c r="H269" t="n">
        <v>0.23</v>
      </c>
      <c r="I269" t="n">
        <v>40</v>
      </c>
      <c r="J269" t="n">
        <v>116.69</v>
      </c>
      <c r="K269" t="n">
        <v>43.4</v>
      </c>
      <c r="L269" t="n">
        <v>1.5</v>
      </c>
      <c r="M269" t="n">
        <v>6</v>
      </c>
      <c r="N269" t="n">
        <v>16.79</v>
      </c>
      <c r="O269" t="n">
        <v>14625.77</v>
      </c>
      <c r="P269" t="n">
        <v>74.84999999999999</v>
      </c>
      <c r="Q269" t="n">
        <v>2116.8</v>
      </c>
      <c r="R269" t="n">
        <v>67.03</v>
      </c>
      <c r="S269" t="n">
        <v>30.45</v>
      </c>
      <c r="T269" t="n">
        <v>18317.55</v>
      </c>
      <c r="U269" t="n">
        <v>0.45</v>
      </c>
      <c r="V269" t="n">
        <v>0.88</v>
      </c>
      <c r="W269" t="n">
        <v>0.19</v>
      </c>
      <c r="X269" t="n">
        <v>1.17</v>
      </c>
      <c r="Y269" t="n">
        <v>1</v>
      </c>
      <c r="Z269" t="n">
        <v>10</v>
      </c>
    </row>
    <row r="270">
      <c r="A270" t="n">
        <v>3</v>
      </c>
      <c r="B270" t="n">
        <v>55</v>
      </c>
      <c r="C270" t="inlineStr">
        <is>
          <t xml:space="preserve">CONCLUIDO	</t>
        </is>
      </c>
      <c r="D270" t="n">
        <v>7.7325</v>
      </c>
      <c r="E270" t="n">
        <v>12.93</v>
      </c>
      <c r="F270" t="n">
        <v>9.890000000000001</v>
      </c>
      <c r="G270" t="n">
        <v>14.84</v>
      </c>
      <c r="H270" t="n">
        <v>0.26</v>
      </c>
      <c r="I270" t="n">
        <v>40</v>
      </c>
      <c r="J270" t="n">
        <v>117.01</v>
      </c>
      <c r="K270" t="n">
        <v>43.4</v>
      </c>
      <c r="L270" t="n">
        <v>1.75</v>
      </c>
      <c r="M270" t="n">
        <v>0</v>
      </c>
      <c r="N270" t="n">
        <v>16.86</v>
      </c>
      <c r="O270" t="n">
        <v>14665.62</v>
      </c>
      <c r="P270" t="n">
        <v>74.95999999999999</v>
      </c>
      <c r="Q270" t="n">
        <v>2116.34</v>
      </c>
      <c r="R270" t="n">
        <v>67.09999999999999</v>
      </c>
      <c r="S270" t="n">
        <v>30.45</v>
      </c>
      <c r="T270" t="n">
        <v>18356.96</v>
      </c>
      <c r="U270" t="n">
        <v>0.45</v>
      </c>
      <c r="V270" t="n">
        <v>0.88</v>
      </c>
      <c r="W270" t="n">
        <v>0.2</v>
      </c>
      <c r="X270" t="n">
        <v>1.17</v>
      </c>
      <c r="Y270" t="n">
        <v>1</v>
      </c>
      <c r="Z27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INDEX(resultados!$A$2:$ZZ$270, 1, MATCH($B$1, resultados!$A$1:$ZZ$1, 0))</f>
        <v/>
      </c>
      <c r="B7">
        <f>INDEX(resultados!$A$2:$ZZ$270, 1, MATCH($B$2, resultados!$A$1:$ZZ$1, 0))</f>
        <v/>
      </c>
      <c r="C7">
        <f>INDEX(resultados!$A$2:$ZZ$270, 1, MATCH($B$3, resultados!$A$1:$ZZ$1, 0))</f>
        <v/>
      </c>
    </row>
    <row r="8">
      <c r="A8">
        <f>INDEX(resultados!$A$2:$ZZ$270, 2, MATCH($B$1, resultados!$A$1:$ZZ$1, 0))</f>
        <v/>
      </c>
      <c r="B8">
        <f>INDEX(resultados!$A$2:$ZZ$270, 2, MATCH($B$2, resultados!$A$1:$ZZ$1, 0))</f>
        <v/>
      </c>
      <c r="C8">
        <f>INDEX(resultados!$A$2:$ZZ$270, 2, MATCH($B$3, resultados!$A$1:$ZZ$1, 0))</f>
        <v/>
      </c>
    </row>
    <row r="9">
      <c r="A9">
        <f>INDEX(resultados!$A$2:$ZZ$270, 3, MATCH($B$1, resultados!$A$1:$ZZ$1, 0))</f>
        <v/>
      </c>
      <c r="B9">
        <f>INDEX(resultados!$A$2:$ZZ$270, 3, MATCH($B$2, resultados!$A$1:$ZZ$1, 0))</f>
        <v/>
      </c>
      <c r="C9">
        <f>INDEX(resultados!$A$2:$ZZ$270, 3, MATCH($B$3, resultados!$A$1:$ZZ$1, 0))</f>
        <v/>
      </c>
    </row>
    <row r="10">
      <c r="A10">
        <f>INDEX(resultados!$A$2:$ZZ$270, 4, MATCH($B$1, resultados!$A$1:$ZZ$1, 0))</f>
        <v/>
      </c>
      <c r="B10">
        <f>INDEX(resultados!$A$2:$ZZ$270, 4, MATCH($B$2, resultados!$A$1:$ZZ$1, 0))</f>
        <v/>
      </c>
      <c r="C10">
        <f>INDEX(resultados!$A$2:$ZZ$270, 4, MATCH($B$3, resultados!$A$1:$ZZ$1, 0))</f>
        <v/>
      </c>
    </row>
    <row r="11">
      <c r="A11">
        <f>INDEX(resultados!$A$2:$ZZ$270, 5, MATCH($B$1, resultados!$A$1:$ZZ$1, 0))</f>
        <v/>
      </c>
      <c r="B11">
        <f>INDEX(resultados!$A$2:$ZZ$270, 5, MATCH($B$2, resultados!$A$1:$ZZ$1, 0))</f>
        <v/>
      </c>
      <c r="C11">
        <f>INDEX(resultados!$A$2:$ZZ$270, 5, MATCH($B$3, resultados!$A$1:$ZZ$1, 0))</f>
        <v/>
      </c>
    </row>
    <row r="12">
      <c r="A12">
        <f>INDEX(resultados!$A$2:$ZZ$270, 6, MATCH($B$1, resultados!$A$1:$ZZ$1, 0))</f>
        <v/>
      </c>
      <c r="B12">
        <f>INDEX(resultados!$A$2:$ZZ$270, 6, MATCH($B$2, resultados!$A$1:$ZZ$1, 0))</f>
        <v/>
      </c>
      <c r="C12">
        <f>INDEX(resultados!$A$2:$ZZ$270, 6, MATCH($B$3, resultados!$A$1:$ZZ$1, 0))</f>
        <v/>
      </c>
    </row>
    <row r="13">
      <c r="A13">
        <f>INDEX(resultados!$A$2:$ZZ$270, 7, MATCH($B$1, resultados!$A$1:$ZZ$1, 0))</f>
        <v/>
      </c>
      <c r="B13">
        <f>INDEX(resultados!$A$2:$ZZ$270, 7, MATCH($B$2, resultados!$A$1:$ZZ$1, 0))</f>
        <v/>
      </c>
      <c r="C13">
        <f>INDEX(resultados!$A$2:$ZZ$270, 7, MATCH($B$3, resultados!$A$1:$ZZ$1, 0))</f>
        <v/>
      </c>
    </row>
    <row r="14">
      <c r="A14">
        <f>INDEX(resultados!$A$2:$ZZ$270, 8, MATCH($B$1, resultados!$A$1:$ZZ$1, 0))</f>
        <v/>
      </c>
      <c r="B14">
        <f>INDEX(resultados!$A$2:$ZZ$270, 8, MATCH($B$2, resultados!$A$1:$ZZ$1, 0))</f>
        <v/>
      </c>
      <c r="C14">
        <f>INDEX(resultados!$A$2:$ZZ$270, 8, MATCH($B$3, resultados!$A$1:$ZZ$1, 0))</f>
        <v/>
      </c>
    </row>
    <row r="15">
      <c r="A15">
        <f>INDEX(resultados!$A$2:$ZZ$270, 9, MATCH($B$1, resultados!$A$1:$ZZ$1, 0))</f>
        <v/>
      </c>
      <c r="B15">
        <f>INDEX(resultados!$A$2:$ZZ$270, 9, MATCH($B$2, resultados!$A$1:$ZZ$1, 0))</f>
        <v/>
      </c>
      <c r="C15">
        <f>INDEX(resultados!$A$2:$ZZ$270, 9, MATCH($B$3, resultados!$A$1:$ZZ$1, 0))</f>
        <v/>
      </c>
    </row>
    <row r="16">
      <c r="A16">
        <f>INDEX(resultados!$A$2:$ZZ$270, 10, MATCH($B$1, resultados!$A$1:$ZZ$1, 0))</f>
        <v/>
      </c>
      <c r="B16">
        <f>INDEX(resultados!$A$2:$ZZ$270, 10, MATCH($B$2, resultados!$A$1:$ZZ$1, 0))</f>
        <v/>
      </c>
      <c r="C16">
        <f>INDEX(resultados!$A$2:$ZZ$270, 10, MATCH($B$3, resultados!$A$1:$ZZ$1, 0))</f>
        <v/>
      </c>
    </row>
    <row r="17">
      <c r="A17">
        <f>INDEX(resultados!$A$2:$ZZ$270, 11, MATCH($B$1, resultados!$A$1:$ZZ$1, 0))</f>
        <v/>
      </c>
      <c r="B17">
        <f>INDEX(resultados!$A$2:$ZZ$270, 11, MATCH($B$2, resultados!$A$1:$ZZ$1, 0))</f>
        <v/>
      </c>
      <c r="C17">
        <f>INDEX(resultados!$A$2:$ZZ$270, 11, MATCH($B$3, resultados!$A$1:$ZZ$1, 0))</f>
        <v/>
      </c>
    </row>
    <row r="18">
      <c r="A18">
        <f>INDEX(resultados!$A$2:$ZZ$270, 12, MATCH($B$1, resultados!$A$1:$ZZ$1, 0))</f>
        <v/>
      </c>
      <c r="B18">
        <f>INDEX(resultados!$A$2:$ZZ$270, 12, MATCH($B$2, resultados!$A$1:$ZZ$1, 0))</f>
        <v/>
      </c>
      <c r="C18">
        <f>INDEX(resultados!$A$2:$ZZ$270, 12, MATCH($B$3, resultados!$A$1:$ZZ$1, 0))</f>
        <v/>
      </c>
    </row>
    <row r="19">
      <c r="A19">
        <f>INDEX(resultados!$A$2:$ZZ$270, 13, MATCH($B$1, resultados!$A$1:$ZZ$1, 0))</f>
        <v/>
      </c>
      <c r="B19">
        <f>INDEX(resultados!$A$2:$ZZ$270, 13, MATCH($B$2, resultados!$A$1:$ZZ$1, 0))</f>
        <v/>
      </c>
      <c r="C19">
        <f>INDEX(resultados!$A$2:$ZZ$270, 13, MATCH($B$3, resultados!$A$1:$ZZ$1, 0))</f>
        <v/>
      </c>
    </row>
    <row r="20">
      <c r="A20">
        <f>INDEX(resultados!$A$2:$ZZ$270, 14, MATCH($B$1, resultados!$A$1:$ZZ$1, 0))</f>
        <v/>
      </c>
      <c r="B20">
        <f>INDEX(resultados!$A$2:$ZZ$270, 14, MATCH($B$2, resultados!$A$1:$ZZ$1, 0))</f>
        <v/>
      </c>
      <c r="C20">
        <f>INDEX(resultados!$A$2:$ZZ$270, 14, MATCH($B$3, resultados!$A$1:$ZZ$1, 0))</f>
        <v/>
      </c>
    </row>
    <row r="21">
      <c r="A21">
        <f>INDEX(resultados!$A$2:$ZZ$270, 15, MATCH($B$1, resultados!$A$1:$ZZ$1, 0))</f>
        <v/>
      </c>
      <c r="B21">
        <f>INDEX(resultados!$A$2:$ZZ$270, 15, MATCH($B$2, resultados!$A$1:$ZZ$1, 0))</f>
        <v/>
      </c>
      <c r="C21">
        <f>INDEX(resultados!$A$2:$ZZ$270, 15, MATCH($B$3, resultados!$A$1:$ZZ$1, 0))</f>
        <v/>
      </c>
    </row>
    <row r="22">
      <c r="A22">
        <f>INDEX(resultados!$A$2:$ZZ$270, 16, MATCH($B$1, resultados!$A$1:$ZZ$1, 0))</f>
        <v/>
      </c>
      <c r="B22">
        <f>INDEX(resultados!$A$2:$ZZ$270, 16, MATCH($B$2, resultados!$A$1:$ZZ$1, 0))</f>
        <v/>
      </c>
      <c r="C22">
        <f>INDEX(resultados!$A$2:$ZZ$270, 16, MATCH($B$3, resultados!$A$1:$ZZ$1, 0))</f>
        <v/>
      </c>
    </row>
    <row r="23">
      <c r="A23">
        <f>INDEX(resultados!$A$2:$ZZ$270, 17, MATCH($B$1, resultados!$A$1:$ZZ$1, 0))</f>
        <v/>
      </c>
      <c r="B23">
        <f>INDEX(resultados!$A$2:$ZZ$270, 17, MATCH($B$2, resultados!$A$1:$ZZ$1, 0))</f>
        <v/>
      </c>
      <c r="C23">
        <f>INDEX(resultados!$A$2:$ZZ$270, 17, MATCH($B$3, resultados!$A$1:$ZZ$1, 0))</f>
        <v/>
      </c>
    </row>
    <row r="24">
      <c r="A24">
        <f>INDEX(resultados!$A$2:$ZZ$270, 18, MATCH($B$1, resultados!$A$1:$ZZ$1, 0))</f>
        <v/>
      </c>
      <c r="B24">
        <f>INDEX(resultados!$A$2:$ZZ$270, 18, MATCH($B$2, resultados!$A$1:$ZZ$1, 0))</f>
        <v/>
      </c>
      <c r="C24">
        <f>INDEX(resultados!$A$2:$ZZ$270, 18, MATCH($B$3, resultados!$A$1:$ZZ$1, 0))</f>
        <v/>
      </c>
    </row>
    <row r="25">
      <c r="A25">
        <f>INDEX(resultados!$A$2:$ZZ$270, 19, MATCH($B$1, resultados!$A$1:$ZZ$1, 0))</f>
        <v/>
      </c>
      <c r="B25">
        <f>INDEX(resultados!$A$2:$ZZ$270, 19, MATCH($B$2, resultados!$A$1:$ZZ$1, 0))</f>
        <v/>
      </c>
      <c r="C25">
        <f>INDEX(resultados!$A$2:$ZZ$270, 19, MATCH($B$3, resultados!$A$1:$ZZ$1, 0))</f>
        <v/>
      </c>
    </row>
    <row r="26">
      <c r="A26">
        <f>INDEX(resultados!$A$2:$ZZ$270, 20, MATCH($B$1, resultados!$A$1:$ZZ$1, 0))</f>
        <v/>
      </c>
      <c r="B26">
        <f>INDEX(resultados!$A$2:$ZZ$270, 20, MATCH($B$2, resultados!$A$1:$ZZ$1, 0))</f>
        <v/>
      </c>
      <c r="C26">
        <f>INDEX(resultados!$A$2:$ZZ$270, 20, MATCH($B$3, resultados!$A$1:$ZZ$1, 0))</f>
        <v/>
      </c>
    </row>
    <row r="27">
      <c r="A27">
        <f>INDEX(resultados!$A$2:$ZZ$270, 21, MATCH($B$1, resultados!$A$1:$ZZ$1, 0))</f>
        <v/>
      </c>
      <c r="B27">
        <f>INDEX(resultados!$A$2:$ZZ$270, 21, MATCH($B$2, resultados!$A$1:$ZZ$1, 0))</f>
        <v/>
      </c>
      <c r="C27">
        <f>INDEX(resultados!$A$2:$ZZ$270, 21, MATCH($B$3, resultados!$A$1:$ZZ$1, 0))</f>
        <v/>
      </c>
    </row>
    <row r="28">
      <c r="A28">
        <f>INDEX(resultados!$A$2:$ZZ$270, 22, MATCH($B$1, resultados!$A$1:$ZZ$1, 0))</f>
        <v/>
      </c>
      <c r="B28">
        <f>INDEX(resultados!$A$2:$ZZ$270, 22, MATCH($B$2, resultados!$A$1:$ZZ$1, 0))</f>
        <v/>
      </c>
      <c r="C28">
        <f>INDEX(resultados!$A$2:$ZZ$270, 22, MATCH($B$3, resultados!$A$1:$ZZ$1, 0))</f>
        <v/>
      </c>
    </row>
    <row r="29">
      <c r="A29">
        <f>INDEX(resultados!$A$2:$ZZ$270, 23, MATCH($B$1, resultados!$A$1:$ZZ$1, 0))</f>
        <v/>
      </c>
      <c r="B29">
        <f>INDEX(resultados!$A$2:$ZZ$270, 23, MATCH($B$2, resultados!$A$1:$ZZ$1, 0))</f>
        <v/>
      </c>
      <c r="C29">
        <f>INDEX(resultados!$A$2:$ZZ$270, 23, MATCH($B$3, resultados!$A$1:$ZZ$1, 0))</f>
        <v/>
      </c>
    </row>
    <row r="30">
      <c r="A30">
        <f>INDEX(resultados!$A$2:$ZZ$270, 24, MATCH($B$1, resultados!$A$1:$ZZ$1, 0))</f>
        <v/>
      </c>
      <c r="B30">
        <f>INDEX(resultados!$A$2:$ZZ$270, 24, MATCH($B$2, resultados!$A$1:$ZZ$1, 0))</f>
        <v/>
      </c>
      <c r="C30">
        <f>INDEX(resultados!$A$2:$ZZ$270, 24, MATCH($B$3, resultados!$A$1:$ZZ$1, 0))</f>
        <v/>
      </c>
    </row>
    <row r="31">
      <c r="A31">
        <f>INDEX(resultados!$A$2:$ZZ$270, 25, MATCH($B$1, resultados!$A$1:$ZZ$1, 0))</f>
        <v/>
      </c>
      <c r="B31">
        <f>INDEX(resultados!$A$2:$ZZ$270, 25, MATCH($B$2, resultados!$A$1:$ZZ$1, 0))</f>
        <v/>
      </c>
      <c r="C31">
        <f>INDEX(resultados!$A$2:$ZZ$270, 25, MATCH($B$3, resultados!$A$1:$ZZ$1, 0))</f>
        <v/>
      </c>
    </row>
    <row r="32">
      <c r="A32">
        <f>INDEX(resultados!$A$2:$ZZ$270, 26, MATCH($B$1, resultados!$A$1:$ZZ$1, 0))</f>
        <v/>
      </c>
      <c r="B32">
        <f>INDEX(resultados!$A$2:$ZZ$270, 26, MATCH($B$2, resultados!$A$1:$ZZ$1, 0))</f>
        <v/>
      </c>
      <c r="C32">
        <f>INDEX(resultados!$A$2:$ZZ$270, 26, MATCH($B$3, resultados!$A$1:$ZZ$1, 0))</f>
        <v/>
      </c>
    </row>
    <row r="33">
      <c r="A33">
        <f>INDEX(resultados!$A$2:$ZZ$270, 27, MATCH($B$1, resultados!$A$1:$ZZ$1, 0))</f>
        <v/>
      </c>
      <c r="B33">
        <f>INDEX(resultados!$A$2:$ZZ$270, 27, MATCH($B$2, resultados!$A$1:$ZZ$1, 0))</f>
        <v/>
      </c>
      <c r="C33">
        <f>INDEX(resultados!$A$2:$ZZ$270, 27, MATCH($B$3, resultados!$A$1:$ZZ$1, 0))</f>
        <v/>
      </c>
    </row>
    <row r="34">
      <c r="A34">
        <f>INDEX(resultados!$A$2:$ZZ$270, 28, MATCH($B$1, resultados!$A$1:$ZZ$1, 0))</f>
        <v/>
      </c>
      <c r="B34">
        <f>INDEX(resultados!$A$2:$ZZ$270, 28, MATCH($B$2, resultados!$A$1:$ZZ$1, 0))</f>
        <v/>
      </c>
      <c r="C34">
        <f>INDEX(resultados!$A$2:$ZZ$270, 28, MATCH($B$3, resultados!$A$1:$ZZ$1, 0))</f>
        <v/>
      </c>
    </row>
    <row r="35">
      <c r="A35">
        <f>INDEX(resultados!$A$2:$ZZ$270, 29, MATCH($B$1, resultados!$A$1:$ZZ$1, 0))</f>
        <v/>
      </c>
      <c r="B35">
        <f>INDEX(resultados!$A$2:$ZZ$270, 29, MATCH($B$2, resultados!$A$1:$ZZ$1, 0))</f>
        <v/>
      </c>
      <c r="C35">
        <f>INDEX(resultados!$A$2:$ZZ$270, 29, MATCH($B$3, resultados!$A$1:$ZZ$1, 0))</f>
        <v/>
      </c>
    </row>
    <row r="36">
      <c r="A36">
        <f>INDEX(resultados!$A$2:$ZZ$270, 30, MATCH($B$1, resultados!$A$1:$ZZ$1, 0))</f>
        <v/>
      </c>
      <c r="B36">
        <f>INDEX(resultados!$A$2:$ZZ$270, 30, MATCH($B$2, resultados!$A$1:$ZZ$1, 0))</f>
        <v/>
      </c>
      <c r="C36">
        <f>INDEX(resultados!$A$2:$ZZ$270, 30, MATCH($B$3, resultados!$A$1:$ZZ$1, 0))</f>
        <v/>
      </c>
    </row>
    <row r="37">
      <c r="A37">
        <f>INDEX(resultados!$A$2:$ZZ$270, 31, MATCH($B$1, resultados!$A$1:$ZZ$1, 0))</f>
        <v/>
      </c>
      <c r="B37">
        <f>INDEX(resultados!$A$2:$ZZ$270, 31, MATCH($B$2, resultados!$A$1:$ZZ$1, 0))</f>
        <v/>
      </c>
      <c r="C37">
        <f>INDEX(resultados!$A$2:$ZZ$270, 31, MATCH($B$3, resultados!$A$1:$ZZ$1, 0))</f>
        <v/>
      </c>
    </row>
    <row r="38">
      <c r="A38">
        <f>INDEX(resultados!$A$2:$ZZ$270, 32, MATCH($B$1, resultados!$A$1:$ZZ$1, 0))</f>
        <v/>
      </c>
      <c r="B38">
        <f>INDEX(resultados!$A$2:$ZZ$270, 32, MATCH($B$2, resultados!$A$1:$ZZ$1, 0))</f>
        <v/>
      </c>
      <c r="C38">
        <f>INDEX(resultados!$A$2:$ZZ$270, 32, MATCH($B$3, resultados!$A$1:$ZZ$1, 0))</f>
        <v/>
      </c>
    </row>
    <row r="39">
      <c r="A39">
        <f>INDEX(resultados!$A$2:$ZZ$270, 33, MATCH($B$1, resultados!$A$1:$ZZ$1, 0))</f>
        <v/>
      </c>
      <c r="B39">
        <f>INDEX(resultados!$A$2:$ZZ$270, 33, MATCH($B$2, resultados!$A$1:$ZZ$1, 0))</f>
        <v/>
      </c>
      <c r="C39">
        <f>INDEX(resultados!$A$2:$ZZ$270, 33, MATCH($B$3, resultados!$A$1:$ZZ$1, 0))</f>
        <v/>
      </c>
    </row>
    <row r="40">
      <c r="A40">
        <f>INDEX(resultados!$A$2:$ZZ$270, 34, MATCH($B$1, resultados!$A$1:$ZZ$1, 0))</f>
        <v/>
      </c>
      <c r="B40">
        <f>INDEX(resultados!$A$2:$ZZ$270, 34, MATCH($B$2, resultados!$A$1:$ZZ$1, 0))</f>
        <v/>
      </c>
      <c r="C40">
        <f>INDEX(resultados!$A$2:$ZZ$270, 34, MATCH($B$3, resultados!$A$1:$ZZ$1, 0))</f>
        <v/>
      </c>
    </row>
    <row r="41">
      <c r="A41">
        <f>INDEX(resultados!$A$2:$ZZ$270, 35, MATCH($B$1, resultados!$A$1:$ZZ$1, 0))</f>
        <v/>
      </c>
      <c r="B41">
        <f>INDEX(resultados!$A$2:$ZZ$270, 35, MATCH($B$2, resultados!$A$1:$ZZ$1, 0))</f>
        <v/>
      </c>
      <c r="C41">
        <f>INDEX(resultados!$A$2:$ZZ$270, 35, MATCH($B$3, resultados!$A$1:$ZZ$1, 0))</f>
        <v/>
      </c>
    </row>
    <row r="42">
      <c r="A42">
        <f>INDEX(resultados!$A$2:$ZZ$270, 36, MATCH($B$1, resultados!$A$1:$ZZ$1, 0))</f>
        <v/>
      </c>
      <c r="B42">
        <f>INDEX(resultados!$A$2:$ZZ$270, 36, MATCH($B$2, resultados!$A$1:$ZZ$1, 0))</f>
        <v/>
      </c>
      <c r="C42">
        <f>INDEX(resultados!$A$2:$ZZ$270, 36, MATCH($B$3, resultados!$A$1:$ZZ$1, 0))</f>
        <v/>
      </c>
    </row>
    <row r="43">
      <c r="A43">
        <f>INDEX(resultados!$A$2:$ZZ$270, 37, MATCH($B$1, resultados!$A$1:$ZZ$1, 0))</f>
        <v/>
      </c>
      <c r="B43">
        <f>INDEX(resultados!$A$2:$ZZ$270, 37, MATCH($B$2, resultados!$A$1:$ZZ$1, 0))</f>
        <v/>
      </c>
      <c r="C43">
        <f>INDEX(resultados!$A$2:$ZZ$270, 37, MATCH($B$3, resultados!$A$1:$ZZ$1, 0))</f>
        <v/>
      </c>
    </row>
    <row r="44">
      <c r="A44">
        <f>INDEX(resultados!$A$2:$ZZ$270, 38, MATCH($B$1, resultados!$A$1:$ZZ$1, 0))</f>
        <v/>
      </c>
      <c r="B44">
        <f>INDEX(resultados!$A$2:$ZZ$270, 38, MATCH($B$2, resultados!$A$1:$ZZ$1, 0))</f>
        <v/>
      </c>
      <c r="C44">
        <f>INDEX(resultados!$A$2:$ZZ$270, 38, MATCH($B$3, resultados!$A$1:$ZZ$1, 0))</f>
        <v/>
      </c>
    </row>
    <row r="45">
      <c r="A45">
        <f>INDEX(resultados!$A$2:$ZZ$270, 39, MATCH($B$1, resultados!$A$1:$ZZ$1, 0))</f>
        <v/>
      </c>
      <c r="B45">
        <f>INDEX(resultados!$A$2:$ZZ$270, 39, MATCH($B$2, resultados!$A$1:$ZZ$1, 0))</f>
        <v/>
      </c>
      <c r="C45">
        <f>INDEX(resultados!$A$2:$ZZ$270, 39, MATCH($B$3, resultados!$A$1:$ZZ$1, 0))</f>
        <v/>
      </c>
    </row>
    <row r="46">
      <c r="A46">
        <f>INDEX(resultados!$A$2:$ZZ$270, 40, MATCH($B$1, resultados!$A$1:$ZZ$1, 0))</f>
        <v/>
      </c>
      <c r="B46">
        <f>INDEX(resultados!$A$2:$ZZ$270, 40, MATCH($B$2, resultados!$A$1:$ZZ$1, 0))</f>
        <v/>
      </c>
      <c r="C46">
        <f>INDEX(resultados!$A$2:$ZZ$270, 40, MATCH($B$3, resultados!$A$1:$ZZ$1, 0))</f>
        <v/>
      </c>
    </row>
    <row r="47">
      <c r="A47">
        <f>INDEX(resultados!$A$2:$ZZ$270, 41, MATCH($B$1, resultados!$A$1:$ZZ$1, 0))</f>
        <v/>
      </c>
      <c r="B47">
        <f>INDEX(resultados!$A$2:$ZZ$270, 41, MATCH($B$2, resultados!$A$1:$ZZ$1, 0))</f>
        <v/>
      </c>
      <c r="C47">
        <f>INDEX(resultados!$A$2:$ZZ$270, 41, MATCH($B$3, resultados!$A$1:$ZZ$1, 0))</f>
        <v/>
      </c>
    </row>
    <row r="48">
      <c r="A48">
        <f>INDEX(resultados!$A$2:$ZZ$270, 42, MATCH($B$1, resultados!$A$1:$ZZ$1, 0))</f>
        <v/>
      </c>
      <c r="B48">
        <f>INDEX(resultados!$A$2:$ZZ$270, 42, MATCH($B$2, resultados!$A$1:$ZZ$1, 0))</f>
        <v/>
      </c>
      <c r="C48">
        <f>INDEX(resultados!$A$2:$ZZ$270, 42, MATCH($B$3, resultados!$A$1:$ZZ$1, 0))</f>
        <v/>
      </c>
    </row>
    <row r="49">
      <c r="A49">
        <f>INDEX(resultados!$A$2:$ZZ$270, 43, MATCH($B$1, resultados!$A$1:$ZZ$1, 0))</f>
        <v/>
      </c>
      <c r="B49">
        <f>INDEX(resultados!$A$2:$ZZ$270, 43, MATCH($B$2, resultados!$A$1:$ZZ$1, 0))</f>
        <v/>
      </c>
      <c r="C49">
        <f>INDEX(resultados!$A$2:$ZZ$270, 43, MATCH($B$3, resultados!$A$1:$ZZ$1, 0))</f>
        <v/>
      </c>
    </row>
    <row r="50">
      <c r="A50">
        <f>INDEX(resultados!$A$2:$ZZ$270, 44, MATCH($B$1, resultados!$A$1:$ZZ$1, 0))</f>
        <v/>
      </c>
      <c r="B50">
        <f>INDEX(resultados!$A$2:$ZZ$270, 44, MATCH($B$2, resultados!$A$1:$ZZ$1, 0))</f>
        <v/>
      </c>
      <c r="C50">
        <f>INDEX(resultados!$A$2:$ZZ$270, 44, MATCH($B$3, resultados!$A$1:$ZZ$1, 0))</f>
        <v/>
      </c>
    </row>
    <row r="51">
      <c r="A51">
        <f>INDEX(resultados!$A$2:$ZZ$270, 45, MATCH($B$1, resultados!$A$1:$ZZ$1, 0))</f>
        <v/>
      </c>
      <c r="B51">
        <f>INDEX(resultados!$A$2:$ZZ$270, 45, MATCH($B$2, resultados!$A$1:$ZZ$1, 0))</f>
        <v/>
      </c>
      <c r="C51">
        <f>INDEX(resultados!$A$2:$ZZ$270, 45, MATCH($B$3, resultados!$A$1:$ZZ$1, 0))</f>
        <v/>
      </c>
    </row>
    <row r="52">
      <c r="A52">
        <f>INDEX(resultados!$A$2:$ZZ$270, 46, MATCH($B$1, resultados!$A$1:$ZZ$1, 0))</f>
        <v/>
      </c>
      <c r="B52">
        <f>INDEX(resultados!$A$2:$ZZ$270, 46, MATCH($B$2, resultados!$A$1:$ZZ$1, 0))</f>
        <v/>
      </c>
      <c r="C52">
        <f>INDEX(resultados!$A$2:$ZZ$270, 46, MATCH($B$3, resultados!$A$1:$ZZ$1, 0))</f>
        <v/>
      </c>
    </row>
    <row r="53">
      <c r="A53">
        <f>INDEX(resultados!$A$2:$ZZ$270, 47, MATCH($B$1, resultados!$A$1:$ZZ$1, 0))</f>
        <v/>
      </c>
      <c r="B53">
        <f>INDEX(resultados!$A$2:$ZZ$270, 47, MATCH($B$2, resultados!$A$1:$ZZ$1, 0))</f>
        <v/>
      </c>
      <c r="C53">
        <f>INDEX(resultados!$A$2:$ZZ$270, 47, MATCH($B$3, resultados!$A$1:$ZZ$1, 0))</f>
        <v/>
      </c>
    </row>
    <row r="54">
      <c r="A54">
        <f>INDEX(resultados!$A$2:$ZZ$270, 48, MATCH($B$1, resultados!$A$1:$ZZ$1, 0))</f>
        <v/>
      </c>
      <c r="B54">
        <f>INDEX(resultados!$A$2:$ZZ$270, 48, MATCH($B$2, resultados!$A$1:$ZZ$1, 0))</f>
        <v/>
      </c>
      <c r="C54">
        <f>INDEX(resultados!$A$2:$ZZ$270, 48, MATCH($B$3, resultados!$A$1:$ZZ$1, 0))</f>
        <v/>
      </c>
    </row>
    <row r="55">
      <c r="A55">
        <f>INDEX(resultados!$A$2:$ZZ$270, 49, MATCH($B$1, resultados!$A$1:$ZZ$1, 0))</f>
        <v/>
      </c>
      <c r="B55">
        <f>INDEX(resultados!$A$2:$ZZ$270, 49, MATCH($B$2, resultados!$A$1:$ZZ$1, 0))</f>
        <v/>
      </c>
      <c r="C55">
        <f>INDEX(resultados!$A$2:$ZZ$270, 49, MATCH($B$3, resultados!$A$1:$ZZ$1, 0))</f>
        <v/>
      </c>
    </row>
    <row r="56">
      <c r="A56">
        <f>INDEX(resultados!$A$2:$ZZ$270, 50, MATCH($B$1, resultados!$A$1:$ZZ$1, 0))</f>
        <v/>
      </c>
      <c r="B56">
        <f>INDEX(resultados!$A$2:$ZZ$270, 50, MATCH($B$2, resultados!$A$1:$ZZ$1, 0))</f>
        <v/>
      </c>
      <c r="C56">
        <f>INDEX(resultados!$A$2:$ZZ$270, 50, MATCH($B$3, resultados!$A$1:$ZZ$1, 0))</f>
        <v/>
      </c>
    </row>
    <row r="57">
      <c r="A57">
        <f>INDEX(resultados!$A$2:$ZZ$270, 51, MATCH($B$1, resultados!$A$1:$ZZ$1, 0))</f>
        <v/>
      </c>
      <c r="B57">
        <f>INDEX(resultados!$A$2:$ZZ$270, 51, MATCH($B$2, resultados!$A$1:$ZZ$1, 0))</f>
        <v/>
      </c>
      <c r="C57">
        <f>INDEX(resultados!$A$2:$ZZ$270, 51, MATCH($B$3, resultados!$A$1:$ZZ$1, 0))</f>
        <v/>
      </c>
    </row>
    <row r="58">
      <c r="A58">
        <f>INDEX(resultados!$A$2:$ZZ$270, 52, MATCH($B$1, resultados!$A$1:$ZZ$1, 0))</f>
        <v/>
      </c>
      <c r="B58">
        <f>INDEX(resultados!$A$2:$ZZ$270, 52, MATCH($B$2, resultados!$A$1:$ZZ$1, 0))</f>
        <v/>
      </c>
      <c r="C58">
        <f>INDEX(resultados!$A$2:$ZZ$270, 52, MATCH($B$3, resultados!$A$1:$ZZ$1, 0))</f>
        <v/>
      </c>
    </row>
    <row r="59">
      <c r="A59">
        <f>INDEX(resultados!$A$2:$ZZ$270, 53, MATCH($B$1, resultados!$A$1:$ZZ$1, 0))</f>
        <v/>
      </c>
      <c r="B59">
        <f>INDEX(resultados!$A$2:$ZZ$270, 53, MATCH($B$2, resultados!$A$1:$ZZ$1, 0))</f>
        <v/>
      </c>
      <c r="C59">
        <f>INDEX(resultados!$A$2:$ZZ$270, 53, MATCH($B$3, resultados!$A$1:$ZZ$1, 0))</f>
        <v/>
      </c>
    </row>
    <row r="60">
      <c r="A60">
        <f>INDEX(resultados!$A$2:$ZZ$270, 54, MATCH($B$1, resultados!$A$1:$ZZ$1, 0))</f>
        <v/>
      </c>
      <c r="B60">
        <f>INDEX(resultados!$A$2:$ZZ$270, 54, MATCH($B$2, resultados!$A$1:$ZZ$1, 0))</f>
        <v/>
      </c>
      <c r="C60">
        <f>INDEX(resultados!$A$2:$ZZ$270, 54, MATCH($B$3, resultados!$A$1:$ZZ$1, 0))</f>
        <v/>
      </c>
    </row>
    <row r="61">
      <c r="A61">
        <f>INDEX(resultados!$A$2:$ZZ$270, 55, MATCH($B$1, resultados!$A$1:$ZZ$1, 0))</f>
        <v/>
      </c>
      <c r="B61">
        <f>INDEX(resultados!$A$2:$ZZ$270, 55, MATCH($B$2, resultados!$A$1:$ZZ$1, 0))</f>
        <v/>
      </c>
      <c r="C61">
        <f>INDEX(resultados!$A$2:$ZZ$270, 55, MATCH($B$3, resultados!$A$1:$ZZ$1, 0))</f>
        <v/>
      </c>
    </row>
    <row r="62">
      <c r="A62">
        <f>INDEX(resultados!$A$2:$ZZ$270, 56, MATCH($B$1, resultados!$A$1:$ZZ$1, 0))</f>
        <v/>
      </c>
      <c r="B62">
        <f>INDEX(resultados!$A$2:$ZZ$270, 56, MATCH($B$2, resultados!$A$1:$ZZ$1, 0))</f>
        <v/>
      </c>
      <c r="C62">
        <f>INDEX(resultados!$A$2:$ZZ$270, 56, MATCH($B$3, resultados!$A$1:$ZZ$1, 0))</f>
        <v/>
      </c>
    </row>
    <row r="63">
      <c r="A63">
        <f>INDEX(resultados!$A$2:$ZZ$270, 57, MATCH($B$1, resultados!$A$1:$ZZ$1, 0))</f>
        <v/>
      </c>
      <c r="B63">
        <f>INDEX(resultados!$A$2:$ZZ$270, 57, MATCH($B$2, resultados!$A$1:$ZZ$1, 0))</f>
        <v/>
      </c>
      <c r="C63">
        <f>INDEX(resultados!$A$2:$ZZ$270, 57, MATCH($B$3, resultados!$A$1:$ZZ$1, 0))</f>
        <v/>
      </c>
    </row>
    <row r="64">
      <c r="A64">
        <f>INDEX(resultados!$A$2:$ZZ$270, 58, MATCH($B$1, resultados!$A$1:$ZZ$1, 0))</f>
        <v/>
      </c>
      <c r="B64">
        <f>INDEX(resultados!$A$2:$ZZ$270, 58, MATCH($B$2, resultados!$A$1:$ZZ$1, 0))</f>
        <v/>
      </c>
      <c r="C64">
        <f>INDEX(resultados!$A$2:$ZZ$270, 58, MATCH($B$3, resultados!$A$1:$ZZ$1, 0))</f>
        <v/>
      </c>
    </row>
    <row r="65">
      <c r="A65">
        <f>INDEX(resultados!$A$2:$ZZ$270, 59, MATCH($B$1, resultados!$A$1:$ZZ$1, 0))</f>
        <v/>
      </c>
      <c r="B65">
        <f>INDEX(resultados!$A$2:$ZZ$270, 59, MATCH($B$2, resultados!$A$1:$ZZ$1, 0))</f>
        <v/>
      </c>
      <c r="C65">
        <f>INDEX(resultados!$A$2:$ZZ$270, 59, MATCH($B$3, resultados!$A$1:$ZZ$1, 0))</f>
        <v/>
      </c>
    </row>
    <row r="66">
      <c r="A66">
        <f>INDEX(resultados!$A$2:$ZZ$270, 60, MATCH($B$1, resultados!$A$1:$ZZ$1, 0))</f>
        <v/>
      </c>
      <c r="B66">
        <f>INDEX(resultados!$A$2:$ZZ$270, 60, MATCH($B$2, resultados!$A$1:$ZZ$1, 0))</f>
        <v/>
      </c>
      <c r="C66">
        <f>INDEX(resultados!$A$2:$ZZ$270, 60, MATCH($B$3, resultados!$A$1:$ZZ$1, 0))</f>
        <v/>
      </c>
    </row>
    <row r="67">
      <c r="A67">
        <f>INDEX(resultados!$A$2:$ZZ$270, 61, MATCH($B$1, resultados!$A$1:$ZZ$1, 0))</f>
        <v/>
      </c>
      <c r="B67">
        <f>INDEX(resultados!$A$2:$ZZ$270, 61, MATCH($B$2, resultados!$A$1:$ZZ$1, 0))</f>
        <v/>
      </c>
      <c r="C67">
        <f>INDEX(resultados!$A$2:$ZZ$270, 61, MATCH($B$3, resultados!$A$1:$ZZ$1, 0))</f>
        <v/>
      </c>
    </row>
    <row r="68">
      <c r="A68">
        <f>INDEX(resultados!$A$2:$ZZ$270, 62, MATCH($B$1, resultados!$A$1:$ZZ$1, 0))</f>
        <v/>
      </c>
      <c r="B68">
        <f>INDEX(resultados!$A$2:$ZZ$270, 62, MATCH($B$2, resultados!$A$1:$ZZ$1, 0))</f>
        <v/>
      </c>
      <c r="C68">
        <f>INDEX(resultados!$A$2:$ZZ$270, 62, MATCH($B$3, resultados!$A$1:$ZZ$1, 0))</f>
        <v/>
      </c>
    </row>
    <row r="69">
      <c r="A69">
        <f>INDEX(resultados!$A$2:$ZZ$270, 63, MATCH($B$1, resultados!$A$1:$ZZ$1, 0))</f>
        <v/>
      </c>
      <c r="B69">
        <f>INDEX(resultados!$A$2:$ZZ$270, 63, MATCH($B$2, resultados!$A$1:$ZZ$1, 0))</f>
        <v/>
      </c>
      <c r="C69">
        <f>INDEX(resultados!$A$2:$ZZ$270, 63, MATCH($B$3, resultados!$A$1:$ZZ$1, 0))</f>
        <v/>
      </c>
    </row>
    <row r="70">
      <c r="A70">
        <f>INDEX(resultados!$A$2:$ZZ$270, 64, MATCH($B$1, resultados!$A$1:$ZZ$1, 0))</f>
        <v/>
      </c>
      <c r="B70">
        <f>INDEX(resultados!$A$2:$ZZ$270, 64, MATCH($B$2, resultados!$A$1:$ZZ$1, 0))</f>
        <v/>
      </c>
      <c r="C70">
        <f>INDEX(resultados!$A$2:$ZZ$270, 64, MATCH($B$3, resultados!$A$1:$ZZ$1, 0))</f>
        <v/>
      </c>
    </row>
    <row r="71">
      <c r="A71">
        <f>INDEX(resultados!$A$2:$ZZ$270, 65, MATCH($B$1, resultados!$A$1:$ZZ$1, 0))</f>
        <v/>
      </c>
      <c r="B71">
        <f>INDEX(resultados!$A$2:$ZZ$270, 65, MATCH($B$2, resultados!$A$1:$ZZ$1, 0))</f>
        <v/>
      </c>
      <c r="C71">
        <f>INDEX(resultados!$A$2:$ZZ$270, 65, MATCH($B$3, resultados!$A$1:$ZZ$1, 0))</f>
        <v/>
      </c>
    </row>
    <row r="72">
      <c r="A72">
        <f>INDEX(resultados!$A$2:$ZZ$270, 66, MATCH($B$1, resultados!$A$1:$ZZ$1, 0))</f>
        <v/>
      </c>
      <c r="B72">
        <f>INDEX(resultados!$A$2:$ZZ$270, 66, MATCH($B$2, resultados!$A$1:$ZZ$1, 0))</f>
        <v/>
      </c>
      <c r="C72">
        <f>INDEX(resultados!$A$2:$ZZ$270, 66, MATCH($B$3, resultados!$A$1:$ZZ$1, 0))</f>
        <v/>
      </c>
    </row>
    <row r="73">
      <c r="A73">
        <f>INDEX(resultados!$A$2:$ZZ$270, 67, MATCH($B$1, resultados!$A$1:$ZZ$1, 0))</f>
        <v/>
      </c>
      <c r="B73">
        <f>INDEX(resultados!$A$2:$ZZ$270, 67, MATCH($B$2, resultados!$A$1:$ZZ$1, 0))</f>
        <v/>
      </c>
      <c r="C73">
        <f>INDEX(resultados!$A$2:$ZZ$270, 67, MATCH($B$3, resultados!$A$1:$ZZ$1, 0))</f>
        <v/>
      </c>
    </row>
    <row r="74">
      <c r="A74">
        <f>INDEX(resultados!$A$2:$ZZ$270, 68, MATCH($B$1, resultados!$A$1:$ZZ$1, 0))</f>
        <v/>
      </c>
      <c r="B74">
        <f>INDEX(resultados!$A$2:$ZZ$270, 68, MATCH($B$2, resultados!$A$1:$ZZ$1, 0))</f>
        <v/>
      </c>
      <c r="C74">
        <f>INDEX(resultados!$A$2:$ZZ$270, 68, MATCH($B$3, resultados!$A$1:$ZZ$1, 0))</f>
        <v/>
      </c>
    </row>
    <row r="75">
      <c r="A75">
        <f>INDEX(resultados!$A$2:$ZZ$270, 69, MATCH($B$1, resultados!$A$1:$ZZ$1, 0))</f>
        <v/>
      </c>
      <c r="B75">
        <f>INDEX(resultados!$A$2:$ZZ$270, 69, MATCH($B$2, resultados!$A$1:$ZZ$1, 0))</f>
        <v/>
      </c>
      <c r="C75">
        <f>INDEX(resultados!$A$2:$ZZ$270, 69, MATCH($B$3, resultados!$A$1:$ZZ$1, 0))</f>
        <v/>
      </c>
    </row>
    <row r="76">
      <c r="A76">
        <f>INDEX(resultados!$A$2:$ZZ$270, 70, MATCH($B$1, resultados!$A$1:$ZZ$1, 0))</f>
        <v/>
      </c>
      <c r="B76">
        <f>INDEX(resultados!$A$2:$ZZ$270, 70, MATCH($B$2, resultados!$A$1:$ZZ$1, 0))</f>
        <v/>
      </c>
      <c r="C76">
        <f>INDEX(resultados!$A$2:$ZZ$270, 70, MATCH($B$3, resultados!$A$1:$ZZ$1, 0))</f>
        <v/>
      </c>
    </row>
    <row r="77">
      <c r="A77">
        <f>INDEX(resultados!$A$2:$ZZ$270, 71, MATCH($B$1, resultados!$A$1:$ZZ$1, 0))</f>
        <v/>
      </c>
      <c r="B77">
        <f>INDEX(resultados!$A$2:$ZZ$270, 71, MATCH($B$2, resultados!$A$1:$ZZ$1, 0))</f>
        <v/>
      </c>
      <c r="C77">
        <f>INDEX(resultados!$A$2:$ZZ$270, 71, MATCH($B$3, resultados!$A$1:$ZZ$1, 0))</f>
        <v/>
      </c>
    </row>
    <row r="78">
      <c r="A78">
        <f>INDEX(resultados!$A$2:$ZZ$270, 72, MATCH($B$1, resultados!$A$1:$ZZ$1, 0))</f>
        <v/>
      </c>
      <c r="B78">
        <f>INDEX(resultados!$A$2:$ZZ$270, 72, MATCH($B$2, resultados!$A$1:$ZZ$1, 0))</f>
        <v/>
      </c>
      <c r="C78">
        <f>INDEX(resultados!$A$2:$ZZ$270, 72, MATCH($B$3, resultados!$A$1:$ZZ$1, 0))</f>
        <v/>
      </c>
    </row>
    <row r="79">
      <c r="A79">
        <f>INDEX(resultados!$A$2:$ZZ$270, 73, MATCH($B$1, resultados!$A$1:$ZZ$1, 0))</f>
        <v/>
      </c>
      <c r="B79">
        <f>INDEX(resultados!$A$2:$ZZ$270, 73, MATCH($B$2, resultados!$A$1:$ZZ$1, 0))</f>
        <v/>
      </c>
      <c r="C79">
        <f>INDEX(resultados!$A$2:$ZZ$270, 73, MATCH($B$3, resultados!$A$1:$ZZ$1, 0))</f>
        <v/>
      </c>
    </row>
    <row r="80">
      <c r="A80">
        <f>INDEX(resultados!$A$2:$ZZ$270, 74, MATCH($B$1, resultados!$A$1:$ZZ$1, 0))</f>
        <v/>
      </c>
      <c r="B80">
        <f>INDEX(resultados!$A$2:$ZZ$270, 74, MATCH($B$2, resultados!$A$1:$ZZ$1, 0))</f>
        <v/>
      </c>
      <c r="C80">
        <f>INDEX(resultados!$A$2:$ZZ$270, 74, MATCH($B$3, resultados!$A$1:$ZZ$1, 0))</f>
        <v/>
      </c>
    </row>
    <row r="81">
      <c r="A81">
        <f>INDEX(resultados!$A$2:$ZZ$270, 75, MATCH($B$1, resultados!$A$1:$ZZ$1, 0))</f>
        <v/>
      </c>
      <c r="B81">
        <f>INDEX(resultados!$A$2:$ZZ$270, 75, MATCH($B$2, resultados!$A$1:$ZZ$1, 0))</f>
        <v/>
      </c>
      <c r="C81">
        <f>INDEX(resultados!$A$2:$ZZ$270, 75, MATCH($B$3, resultados!$A$1:$ZZ$1, 0))</f>
        <v/>
      </c>
    </row>
    <row r="82">
      <c r="A82">
        <f>INDEX(resultados!$A$2:$ZZ$270, 76, MATCH($B$1, resultados!$A$1:$ZZ$1, 0))</f>
        <v/>
      </c>
      <c r="B82">
        <f>INDEX(resultados!$A$2:$ZZ$270, 76, MATCH($B$2, resultados!$A$1:$ZZ$1, 0))</f>
        <v/>
      </c>
      <c r="C82">
        <f>INDEX(resultados!$A$2:$ZZ$270, 76, MATCH($B$3, resultados!$A$1:$ZZ$1, 0))</f>
        <v/>
      </c>
    </row>
    <row r="83">
      <c r="A83">
        <f>INDEX(resultados!$A$2:$ZZ$270, 77, MATCH($B$1, resultados!$A$1:$ZZ$1, 0))</f>
        <v/>
      </c>
      <c r="B83">
        <f>INDEX(resultados!$A$2:$ZZ$270, 77, MATCH($B$2, resultados!$A$1:$ZZ$1, 0))</f>
        <v/>
      </c>
      <c r="C83">
        <f>INDEX(resultados!$A$2:$ZZ$270, 77, MATCH($B$3, resultados!$A$1:$ZZ$1, 0))</f>
        <v/>
      </c>
    </row>
    <row r="84">
      <c r="A84">
        <f>INDEX(resultados!$A$2:$ZZ$270, 78, MATCH($B$1, resultados!$A$1:$ZZ$1, 0))</f>
        <v/>
      </c>
      <c r="B84">
        <f>INDEX(resultados!$A$2:$ZZ$270, 78, MATCH($B$2, resultados!$A$1:$ZZ$1, 0))</f>
        <v/>
      </c>
      <c r="C84">
        <f>INDEX(resultados!$A$2:$ZZ$270, 78, MATCH($B$3, resultados!$A$1:$ZZ$1, 0))</f>
        <v/>
      </c>
    </row>
    <row r="85">
      <c r="A85">
        <f>INDEX(resultados!$A$2:$ZZ$270, 79, MATCH($B$1, resultados!$A$1:$ZZ$1, 0))</f>
        <v/>
      </c>
      <c r="B85">
        <f>INDEX(resultados!$A$2:$ZZ$270, 79, MATCH($B$2, resultados!$A$1:$ZZ$1, 0))</f>
        <v/>
      </c>
      <c r="C85">
        <f>INDEX(resultados!$A$2:$ZZ$270, 79, MATCH($B$3, resultados!$A$1:$ZZ$1, 0))</f>
        <v/>
      </c>
    </row>
    <row r="86">
      <c r="A86">
        <f>INDEX(resultados!$A$2:$ZZ$270, 80, MATCH($B$1, resultados!$A$1:$ZZ$1, 0))</f>
        <v/>
      </c>
      <c r="B86">
        <f>INDEX(resultados!$A$2:$ZZ$270, 80, MATCH($B$2, resultados!$A$1:$ZZ$1, 0))</f>
        <v/>
      </c>
      <c r="C86">
        <f>INDEX(resultados!$A$2:$ZZ$270, 80, MATCH($B$3, resultados!$A$1:$ZZ$1, 0))</f>
        <v/>
      </c>
    </row>
    <row r="87">
      <c r="A87">
        <f>INDEX(resultados!$A$2:$ZZ$270, 81, MATCH($B$1, resultados!$A$1:$ZZ$1, 0))</f>
        <v/>
      </c>
      <c r="B87">
        <f>INDEX(resultados!$A$2:$ZZ$270, 81, MATCH($B$2, resultados!$A$1:$ZZ$1, 0))</f>
        <v/>
      </c>
      <c r="C87">
        <f>INDEX(resultados!$A$2:$ZZ$270, 81, MATCH($B$3, resultados!$A$1:$ZZ$1, 0))</f>
        <v/>
      </c>
    </row>
    <row r="88">
      <c r="A88">
        <f>INDEX(resultados!$A$2:$ZZ$270, 82, MATCH($B$1, resultados!$A$1:$ZZ$1, 0))</f>
        <v/>
      </c>
      <c r="B88">
        <f>INDEX(resultados!$A$2:$ZZ$270, 82, MATCH($B$2, resultados!$A$1:$ZZ$1, 0))</f>
        <v/>
      </c>
      <c r="C88">
        <f>INDEX(resultados!$A$2:$ZZ$270, 82, MATCH($B$3, resultados!$A$1:$ZZ$1, 0))</f>
        <v/>
      </c>
    </row>
    <row r="89">
      <c r="A89">
        <f>INDEX(resultados!$A$2:$ZZ$270, 83, MATCH($B$1, resultados!$A$1:$ZZ$1, 0))</f>
        <v/>
      </c>
      <c r="B89">
        <f>INDEX(resultados!$A$2:$ZZ$270, 83, MATCH($B$2, resultados!$A$1:$ZZ$1, 0))</f>
        <v/>
      </c>
      <c r="C89">
        <f>INDEX(resultados!$A$2:$ZZ$270, 83, MATCH($B$3, resultados!$A$1:$ZZ$1, 0))</f>
        <v/>
      </c>
    </row>
    <row r="90">
      <c r="A90">
        <f>INDEX(resultados!$A$2:$ZZ$270, 84, MATCH($B$1, resultados!$A$1:$ZZ$1, 0))</f>
        <v/>
      </c>
      <c r="B90">
        <f>INDEX(resultados!$A$2:$ZZ$270, 84, MATCH($B$2, resultados!$A$1:$ZZ$1, 0))</f>
        <v/>
      </c>
      <c r="C90">
        <f>INDEX(resultados!$A$2:$ZZ$270, 84, MATCH($B$3, resultados!$A$1:$ZZ$1, 0))</f>
        <v/>
      </c>
    </row>
    <row r="91">
      <c r="A91">
        <f>INDEX(resultados!$A$2:$ZZ$270, 85, MATCH($B$1, resultados!$A$1:$ZZ$1, 0))</f>
        <v/>
      </c>
      <c r="B91">
        <f>INDEX(resultados!$A$2:$ZZ$270, 85, MATCH($B$2, resultados!$A$1:$ZZ$1, 0))</f>
        <v/>
      </c>
      <c r="C91">
        <f>INDEX(resultados!$A$2:$ZZ$270, 85, MATCH($B$3, resultados!$A$1:$ZZ$1, 0))</f>
        <v/>
      </c>
    </row>
    <row r="92">
      <c r="A92">
        <f>INDEX(resultados!$A$2:$ZZ$270, 86, MATCH($B$1, resultados!$A$1:$ZZ$1, 0))</f>
        <v/>
      </c>
      <c r="B92">
        <f>INDEX(resultados!$A$2:$ZZ$270, 86, MATCH($B$2, resultados!$A$1:$ZZ$1, 0))</f>
        <v/>
      </c>
      <c r="C92">
        <f>INDEX(resultados!$A$2:$ZZ$270, 86, MATCH($B$3, resultados!$A$1:$ZZ$1, 0))</f>
        <v/>
      </c>
    </row>
    <row r="93">
      <c r="A93">
        <f>INDEX(resultados!$A$2:$ZZ$270, 87, MATCH($B$1, resultados!$A$1:$ZZ$1, 0))</f>
        <v/>
      </c>
      <c r="B93">
        <f>INDEX(resultados!$A$2:$ZZ$270, 87, MATCH($B$2, resultados!$A$1:$ZZ$1, 0))</f>
        <v/>
      </c>
      <c r="C93">
        <f>INDEX(resultados!$A$2:$ZZ$270, 87, MATCH($B$3, resultados!$A$1:$ZZ$1, 0))</f>
        <v/>
      </c>
    </row>
    <row r="94">
      <c r="A94">
        <f>INDEX(resultados!$A$2:$ZZ$270, 88, MATCH($B$1, resultados!$A$1:$ZZ$1, 0))</f>
        <v/>
      </c>
      <c r="B94">
        <f>INDEX(resultados!$A$2:$ZZ$270, 88, MATCH($B$2, resultados!$A$1:$ZZ$1, 0))</f>
        <v/>
      </c>
      <c r="C94">
        <f>INDEX(resultados!$A$2:$ZZ$270, 88, MATCH($B$3, resultados!$A$1:$ZZ$1, 0))</f>
        <v/>
      </c>
    </row>
    <row r="95">
      <c r="A95">
        <f>INDEX(resultados!$A$2:$ZZ$270, 89, MATCH($B$1, resultados!$A$1:$ZZ$1, 0))</f>
        <v/>
      </c>
      <c r="B95">
        <f>INDEX(resultados!$A$2:$ZZ$270, 89, MATCH($B$2, resultados!$A$1:$ZZ$1, 0))</f>
        <v/>
      </c>
      <c r="C95">
        <f>INDEX(resultados!$A$2:$ZZ$270, 89, MATCH($B$3, resultados!$A$1:$ZZ$1, 0))</f>
        <v/>
      </c>
    </row>
    <row r="96">
      <c r="A96">
        <f>INDEX(resultados!$A$2:$ZZ$270, 90, MATCH($B$1, resultados!$A$1:$ZZ$1, 0))</f>
        <v/>
      </c>
      <c r="B96">
        <f>INDEX(resultados!$A$2:$ZZ$270, 90, MATCH($B$2, resultados!$A$1:$ZZ$1, 0))</f>
        <v/>
      </c>
      <c r="C96">
        <f>INDEX(resultados!$A$2:$ZZ$270, 90, MATCH($B$3, resultados!$A$1:$ZZ$1, 0))</f>
        <v/>
      </c>
    </row>
    <row r="97">
      <c r="A97">
        <f>INDEX(resultados!$A$2:$ZZ$270, 91, MATCH($B$1, resultados!$A$1:$ZZ$1, 0))</f>
        <v/>
      </c>
      <c r="B97">
        <f>INDEX(resultados!$A$2:$ZZ$270, 91, MATCH($B$2, resultados!$A$1:$ZZ$1, 0))</f>
        <v/>
      </c>
      <c r="C97">
        <f>INDEX(resultados!$A$2:$ZZ$270, 91, MATCH($B$3, resultados!$A$1:$ZZ$1, 0))</f>
        <v/>
      </c>
    </row>
    <row r="98">
      <c r="A98">
        <f>INDEX(resultados!$A$2:$ZZ$270, 92, MATCH($B$1, resultados!$A$1:$ZZ$1, 0))</f>
        <v/>
      </c>
      <c r="B98">
        <f>INDEX(resultados!$A$2:$ZZ$270, 92, MATCH($B$2, resultados!$A$1:$ZZ$1, 0))</f>
        <v/>
      </c>
      <c r="C98">
        <f>INDEX(resultados!$A$2:$ZZ$270, 92, MATCH($B$3, resultados!$A$1:$ZZ$1, 0))</f>
        <v/>
      </c>
    </row>
    <row r="99">
      <c r="A99">
        <f>INDEX(resultados!$A$2:$ZZ$270, 93, MATCH($B$1, resultados!$A$1:$ZZ$1, 0))</f>
        <v/>
      </c>
      <c r="B99">
        <f>INDEX(resultados!$A$2:$ZZ$270, 93, MATCH($B$2, resultados!$A$1:$ZZ$1, 0))</f>
        <v/>
      </c>
      <c r="C99">
        <f>INDEX(resultados!$A$2:$ZZ$270, 93, MATCH($B$3, resultados!$A$1:$ZZ$1, 0))</f>
        <v/>
      </c>
    </row>
    <row r="100">
      <c r="A100">
        <f>INDEX(resultados!$A$2:$ZZ$270, 94, MATCH($B$1, resultados!$A$1:$ZZ$1, 0))</f>
        <v/>
      </c>
      <c r="B100">
        <f>INDEX(resultados!$A$2:$ZZ$270, 94, MATCH($B$2, resultados!$A$1:$ZZ$1, 0))</f>
        <v/>
      </c>
      <c r="C100">
        <f>INDEX(resultados!$A$2:$ZZ$270, 94, MATCH($B$3, resultados!$A$1:$ZZ$1, 0))</f>
        <v/>
      </c>
    </row>
    <row r="101">
      <c r="A101">
        <f>INDEX(resultados!$A$2:$ZZ$270, 95, MATCH($B$1, resultados!$A$1:$ZZ$1, 0))</f>
        <v/>
      </c>
      <c r="B101">
        <f>INDEX(resultados!$A$2:$ZZ$270, 95, MATCH($B$2, resultados!$A$1:$ZZ$1, 0))</f>
        <v/>
      </c>
      <c r="C101">
        <f>INDEX(resultados!$A$2:$ZZ$270, 95, MATCH($B$3, resultados!$A$1:$ZZ$1, 0))</f>
        <v/>
      </c>
    </row>
    <row r="102">
      <c r="A102">
        <f>INDEX(resultados!$A$2:$ZZ$270, 96, MATCH($B$1, resultados!$A$1:$ZZ$1, 0))</f>
        <v/>
      </c>
      <c r="B102">
        <f>INDEX(resultados!$A$2:$ZZ$270, 96, MATCH($B$2, resultados!$A$1:$ZZ$1, 0))</f>
        <v/>
      </c>
      <c r="C102">
        <f>INDEX(resultados!$A$2:$ZZ$270, 96, MATCH($B$3, resultados!$A$1:$ZZ$1, 0))</f>
        <v/>
      </c>
    </row>
    <row r="103">
      <c r="A103">
        <f>INDEX(resultados!$A$2:$ZZ$270, 97, MATCH($B$1, resultados!$A$1:$ZZ$1, 0))</f>
        <v/>
      </c>
      <c r="B103">
        <f>INDEX(resultados!$A$2:$ZZ$270, 97, MATCH($B$2, resultados!$A$1:$ZZ$1, 0))</f>
        <v/>
      </c>
      <c r="C103">
        <f>INDEX(resultados!$A$2:$ZZ$270, 97, MATCH($B$3, resultados!$A$1:$ZZ$1, 0))</f>
        <v/>
      </c>
    </row>
    <row r="104">
      <c r="A104">
        <f>INDEX(resultados!$A$2:$ZZ$270, 98, MATCH($B$1, resultados!$A$1:$ZZ$1, 0))</f>
        <v/>
      </c>
      <c r="B104">
        <f>INDEX(resultados!$A$2:$ZZ$270, 98, MATCH($B$2, resultados!$A$1:$ZZ$1, 0))</f>
        <v/>
      </c>
      <c r="C104">
        <f>INDEX(resultados!$A$2:$ZZ$270, 98, MATCH($B$3, resultados!$A$1:$ZZ$1, 0))</f>
        <v/>
      </c>
    </row>
    <row r="105">
      <c r="A105">
        <f>INDEX(resultados!$A$2:$ZZ$270, 99, MATCH($B$1, resultados!$A$1:$ZZ$1, 0))</f>
        <v/>
      </c>
      <c r="B105">
        <f>INDEX(resultados!$A$2:$ZZ$270, 99, MATCH($B$2, resultados!$A$1:$ZZ$1, 0))</f>
        <v/>
      </c>
      <c r="C105">
        <f>INDEX(resultados!$A$2:$ZZ$270, 99, MATCH($B$3, resultados!$A$1:$ZZ$1, 0))</f>
        <v/>
      </c>
    </row>
    <row r="106">
      <c r="A106">
        <f>INDEX(resultados!$A$2:$ZZ$270, 100, MATCH($B$1, resultados!$A$1:$ZZ$1, 0))</f>
        <v/>
      </c>
      <c r="B106">
        <f>INDEX(resultados!$A$2:$ZZ$270, 100, MATCH($B$2, resultados!$A$1:$ZZ$1, 0))</f>
        <v/>
      </c>
      <c r="C106">
        <f>INDEX(resultados!$A$2:$ZZ$270, 100, MATCH($B$3, resultados!$A$1:$ZZ$1, 0))</f>
        <v/>
      </c>
    </row>
    <row r="107">
      <c r="A107">
        <f>INDEX(resultados!$A$2:$ZZ$270, 101, MATCH($B$1, resultados!$A$1:$ZZ$1, 0))</f>
        <v/>
      </c>
      <c r="B107">
        <f>INDEX(resultados!$A$2:$ZZ$270, 101, MATCH($B$2, resultados!$A$1:$ZZ$1, 0))</f>
        <v/>
      </c>
      <c r="C107">
        <f>INDEX(resultados!$A$2:$ZZ$270, 101, MATCH($B$3, resultados!$A$1:$ZZ$1, 0))</f>
        <v/>
      </c>
    </row>
    <row r="108">
      <c r="A108">
        <f>INDEX(resultados!$A$2:$ZZ$270, 102, MATCH($B$1, resultados!$A$1:$ZZ$1, 0))</f>
        <v/>
      </c>
      <c r="B108">
        <f>INDEX(resultados!$A$2:$ZZ$270, 102, MATCH($B$2, resultados!$A$1:$ZZ$1, 0))</f>
        <v/>
      </c>
      <c r="C108">
        <f>INDEX(resultados!$A$2:$ZZ$270, 102, MATCH($B$3, resultados!$A$1:$ZZ$1, 0))</f>
        <v/>
      </c>
    </row>
    <row r="109">
      <c r="A109">
        <f>INDEX(resultados!$A$2:$ZZ$270, 103, MATCH($B$1, resultados!$A$1:$ZZ$1, 0))</f>
        <v/>
      </c>
      <c r="B109">
        <f>INDEX(resultados!$A$2:$ZZ$270, 103, MATCH($B$2, resultados!$A$1:$ZZ$1, 0))</f>
        <v/>
      </c>
      <c r="C109">
        <f>INDEX(resultados!$A$2:$ZZ$270, 103, MATCH($B$3, resultados!$A$1:$ZZ$1, 0))</f>
        <v/>
      </c>
    </row>
    <row r="110">
      <c r="A110">
        <f>INDEX(resultados!$A$2:$ZZ$270, 104, MATCH($B$1, resultados!$A$1:$ZZ$1, 0))</f>
        <v/>
      </c>
      <c r="B110">
        <f>INDEX(resultados!$A$2:$ZZ$270, 104, MATCH($B$2, resultados!$A$1:$ZZ$1, 0))</f>
        <v/>
      </c>
      <c r="C110">
        <f>INDEX(resultados!$A$2:$ZZ$270, 104, MATCH($B$3, resultados!$A$1:$ZZ$1, 0))</f>
        <v/>
      </c>
    </row>
    <row r="111">
      <c r="A111">
        <f>INDEX(resultados!$A$2:$ZZ$270, 105, MATCH($B$1, resultados!$A$1:$ZZ$1, 0))</f>
        <v/>
      </c>
      <c r="B111">
        <f>INDEX(resultados!$A$2:$ZZ$270, 105, MATCH($B$2, resultados!$A$1:$ZZ$1, 0))</f>
        <v/>
      </c>
      <c r="C111">
        <f>INDEX(resultados!$A$2:$ZZ$270, 105, MATCH($B$3, resultados!$A$1:$ZZ$1, 0))</f>
        <v/>
      </c>
    </row>
    <row r="112">
      <c r="A112">
        <f>INDEX(resultados!$A$2:$ZZ$270, 106, MATCH($B$1, resultados!$A$1:$ZZ$1, 0))</f>
        <v/>
      </c>
      <c r="B112">
        <f>INDEX(resultados!$A$2:$ZZ$270, 106, MATCH($B$2, resultados!$A$1:$ZZ$1, 0))</f>
        <v/>
      </c>
      <c r="C112">
        <f>INDEX(resultados!$A$2:$ZZ$270, 106, MATCH($B$3, resultados!$A$1:$ZZ$1, 0))</f>
        <v/>
      </c>
    </row>
    <row r="113">
      <c r="A113">
        <f>INDEX(resultados!$A$2:$ZZ$270, 107, MATCH($B$1, resultados!$A$1:$ZZ$1, 0))</f>
        <v/>
      </c>
      <c r="B113">
        <f>INDEX(resultados!$A$2:$ZZ$270, 107, MATCH($B$2, resultados!$A$1:$ZZ$1, 0))</f>
        <v/>
      </c>
      <c r="C113">
        <f>INDEX(resultados!$A$2:$ZZ$270, 107, MATCH($B$3, resultados!$A$1:$ZZ$1, 0))</f>
        <v/>
      </c>
    </row>
    <row r="114">
      <c r="A114">
        <f>INDEX(resultados!$A$2:$ZZ$270, 108, MATCH($B$1, resultados!$A$1:$ZZ$1, 0))</f>
        <v/>
      </c>
      <c r="B114">
        <f>INDEX(resultados!$A$2:$ZZ$270, 108, MATCH($B$2, resultados!$A$1:$ZZ$1, 0))</f>
        <v/>
      </c>
      <c r="C114">
        <f>INDEX(resultados!$A$2:$ZZ$270, 108, MATCH($B$3, resultados!$A$1:$ZZ$1, 0))</f>
        <v/>
      </c>
    </row>
    <row r="115">
      <c r="A115">
        <f>INDEX(resultados!$A$2:$ZZ$270, 109, MATCH($B$1, resultados!$A$1:$ZZ$1, 0))</f>
        <v/>
      </c>
      <c r="B115">
        <f>INDEX(resultados!$A$2:$ZZ$270, 109, MATCH($B$2, resultados!$A$1:$ZZ$1, 0))</f>
        <v/>
      </c>
      <c r="C115">
        <f>INDEX(resultados!$A$2:$ZZ$270, 109, MATCH($B$3, resultados!$A$1:$ZZ$1, 0))</f>
        <v/>
      </c>
    </row>
    <row r="116">
      <c r="A116">
        <f>INDEX(resultados!$A$2:$ZZ$270, 110, MATCH($B$1, resultados!$A$1:$ZZ$1, 0))</f>
        <v/>
      </c>
      <c r="B116">
        <f>INDEX(resultados!$A$2:$ZZ$270, 110, MATCH($B$2, resultados!$A$1:$ZZ$1, 0))</f>
        <v/>
      </c>
      <c r="C116">
        <f>INDEX(resultados!$A$2:$ZZ$270, 110, MATCH($B$3, resultados!$A$1:$ZZ$1, 0))</f>
        <v/>
      </c>
    </row>
    <row r="117">
      <c r="A117">
        <f>INDEX(resultados!$A$2:$ZZ$270, 111, MATCH($B$1, resultados!$A$1:$ZZ$1, 0))</f>
        <v/>
      </c>
      <c r="B117">
        <f>INDEX(resultados!$A$2:$ZZ$270, 111, MATCH($B$2, resultados!$A$1:$ZZ$1, 0))</f>
        <v/>
      </c>
      <c r="C117">
        <f>INDEX(resultados!$A$2:$ZZ$270, 111, MATCH($B$3, resultados!$A$1:$ZZ$1, 0))</f>
        <v/>
      </c>
    </row>
    <row r="118">
      <c r="A118">
        <f>INDEX(resultados!$A$2:$ZZ$270, 112, MATCH($B$1, resultados!$A$1:$ZZ$1, 0))</f>
        <v/>
      </c>
      <c r="B118">
        <f>INDEX(resultados!$A$2:$ZZ$270, 112, MATCH($B$2, resultados!$A$1:$ZZ$1, 0))</f>
        <v/>
      </c>
      <c r="C118">
        <f>INDEX(resultados!$A$2:$ZZ$270, 112, MATCH($B$3, resultados!$A$1:$ZZ$1, 0))</f>
        <v/>
      </c>
    </row>
    <row r="119">
      <c r="A119">
        <f>INDEX(resultados!$A$2:$ZZ$270, 113, MATCH($B$1, resultados!$A$1:$ZZ$1, 0))</f>
        <v/>
      </c>
      <c r="B119">
        <f>INDEX(resultados!$A$2:$ZZ$270, 113, MATCH($B$2, resultados!$A$1:$ZZ$1, 0))</f>
        <v/>
      </c>
      <c r="C119">
        <f>INDEX(resultados!$A$2:$ZZ$270, 113, MATCH($B$3, resultados!$A$1:$ZZ$1, 0))</f>
        <v/>
      </c>
    </row>
    <row r="120">
      <c r="A120">
        <f>INDEX(resultados!$A$2:$ZZ$270, 114, MATCH($B$1, resultados!$A$1:$ZZ$1, 0))</f>
        <v/>
      </c>
      <c r="B120">
        <f>INDEX(resultados!$A$2:$ZZ$270, 114, MATCH($B$2, resultados!$A$1:$ZZ$1, 0))</f>
        <v/>
      </c>
      <c r="C120">
        <f>INDEX(resultados!$A$2:$ZZ$270, 114, MATCH($B$3, resultados!$A$1:$ZZ$1, 0))</f>
        <v/>
      </c>
    </row>
    <row r="121">
      <c r="A121">
        <f>INDEX(resultados!$A$2:$ZZ$270, 115, MATCH($B$1, resultados!$A$1:$ZZ$1, 0))</f>
        <v/>
      </c>
      <c r="B121">
        <f>INDEX(resultados!$A$2:$ZZ$270, 115, MATCH($B$2, resultados!$A$1:$ZZ$1, 0))</f>
        <v/>
      </c>
      <c r="C121">
        <f>INDEX(resultados!$A$2:$ZZ$270, 115, MATCH($B$3, resultados!$A$1:$ZZ$1, 0))</f>
        <v/>
      </c>
    </row>
    <row r="122">
      <c r="A122">
        <f>INDEX(resultados!$A$2:$ZZ$270, 116, MATCH($B$1, resultados!$A$1:$ZZ$1, 0))</f>
        <v/>
      </c>
      <c r="B122">
        <f>INDEX(resultados!$A$2:$ZZ$270, 116, MATCH($B$2, resultados!$A$1:$ZZ$1, 0))</f>
        <v/>
      </c>
      <c r="C122">
        <f>INDEX(resultados!$A$2:$ZZ$270, 116, MATCH($B$3, resultados!$A$1:$ZZ$1, 0))</f>
        <v/>
      </c>
    </row>
    <row r="123">
      <c r="A123">
        <f>INDEX(resultados!$A$2:$ZZ$270, 117, MATCH($B$1, resultados!$A$1:$ZZ$1, 0))</f>
        <v/>
      </c>
      <c r="B123">
        <f>INDEX(resultados!$A$2:$ZZ$270, 117, MATCH($B$2, resultados!$A$1:$ZZ$1, 0))</f>
        <v/>
      </c>
      <c r="C123">
        <f>INDEX(resultados!$A$2:$ZZ$270, 117, MATCH($B$3, resultados!$A$1:$ZZ$1, 0))</f>
        <v/>
      </c>
    </row>
    <row r="124">
      <c r="A124">
        <f>INDEX(resultados!$A$2:$ZZ$270, 118, MATCH($B$1, resultados!$A$1:$ZZ$1, 0))</f>
        <v/>
      </c>
      <c r="B124">
        <f>INDEX(resultados!$A$2:$ZZ$270, 118, MATCH($B$2, resultados!$A$1:$ZZ$1, 0))</f>
        <v/>
      </c>
      <c r="C124">
        <f>INDEX(resultados!$A$2:$ZZ$270, 118, MATCH($B$3, resultados!$A$1:$ZZ$1, 0))</f>
        <v/>
      </c>
    </row>
    <row r="125">
      <c r="A125">
        <f>INDEX(resultados!$A$2:$ZZ$270, 119, MATCH($B$1, resultados!$A$1:$ZZ$1, 0))</f>
        <v/>
      </c>
      <c r="B125">
        <f>INDEX(resultados!$A$2:$ZZ$270, 119, MATCH($B$2, resultados!$A$1:$ZZ$1, 0))</f>
        <v/>
      </c>
      <c r="C125">
        <f>INDEX(resultados!$A$2:$ZZ$270, 119, MATCH($B$3, resultados!$A$1:$ZZ$1, 0))</f>
        <v/>
      </c>
    </row>
    <row r="126">
      <c r="A126">
        <f>INDEX(resultados!$A$2:$ZZ$270, 120, MATCH($B$1, resultados!$A$1:$ZZ$1, 0))</f>
        <v/>
      </c>
      <c r="B126">
        <f>INDEX(resultados!$A$2:$ZZ$270, 120, MATCH($B$2, resultados!$A$1:$ZZ$1, 0))</f>
        <v/>
      </c>
      <c r="C126">
        <f>INDEX(resultados!$A$2:$ZZ$270, 120, MATCH($B$3, resultados!$A$1:$ZZ$1, 0))</f>
        <v/>
      </c>
    </row>
    <row r="127">
      <c r="A127">
        <f>INDEX(resultados!$A$2:$ZZ$270, 121, MATCH($B$1, resultados!$A$1:$ZZ$1, 0))</f>
        <v/>
      </c>
      <c r="B127">
        <f>INDEX(resultados!$A$2:$ZZ$270, 121, MATCH($B$2, resultados!$A$1:$ZZ$1, 0))</f>
        <v/>
      </c>
      <c r="C127">
        <f>INDEX(resultados!$A$2:$ZZ$270, 121, MATCH($B$3, resultados!$A$1:$ZZ$1, 0))</f>
        <v/>
      </c>
    </row>
    <row r="128">
      <c r="A128">
        <f>INDEX(resultados!$A$2:$ZZ$270, 122, MATCH($B$1, resultados!$A$1:$ZZ$1, 0))</f>
        <v/>
      </c>
      <c r="B128">
        <f>INDEX(resultados!$A$2:$ZZ$270, 122, MATCH($B$2, resultados!$A$1:$ZZ$1, 0))</f>
        <v/>
      </c>
      <c r="C128">
        <f>INDEX(resultados!$A$2:$ZZ$270, 122, MATCH($B$3, resultados!$A$1:$ZZ$1, 0))</f>
        <v/>
      </c>
    </row>
    <row r="129">
      <c r="A129">
        <f>INDEX(resultados!$A$2:$ZZ$270, 123, MATCH($B$1, resultados!$A$1:$ZZ$1, 0))</f>
        <v/>
      </c>
      <c r="B129">
        <f>INDEX(resultados!$A$2:$ZZ$270, 123, MATCH($B$2, resultados!$A$1:$ZZ$1, 0))</f>
        <v/>
      </c>
      <c r="C129">
        <f>INDEX(resultados!$A$2:$ZZ$270, 123, MATCH($B$3, resultados!$A$1:$ZZ$1, 0))</f>
        <v/>
      </c>
    </row>
    <row r="130">
      <c r="A130">
        <f>INDEX(resultados!$A$2:$ZZ$270, 124, MATCH($B$1, resultados!$A$1:$ZZ$1, 0))</f>
        <v/>
      </c>
      <c r="B130">
        <f>INDEX(resultados!$A$2:$ZZ$270, 124, MATCH($B$2, resultados!$A$1:$ZZ$1, 0))</f>
        <v/>
      </c>
      <c r="C130">
        <f>INDEX(resultados!$A$2:$ZZ$270, 124, MATCH($B$3, resultados!$A$1:$ZZ$1, 0))</f>
        <v/>
      </c>
    </row>
    <row r="131">
      <c r="A131">
        <f>INDEX(resultados!$A$2:$ZZ$270, 125, MATCH($B$1, resultados!$A$1:$ZZ$1, 0))</f>
        <v/>
      </c>
      <c r="B131">
        <f>INDEX(resultados!$A$2:$ZZ$270, 125, MATCH($B$2, resultados!$A$1:$ZZ$1, 0))</f>
        <v/>
      </c>
      <c r="C131">
        <f>INDEX(resultados!$A$2:$ZZ$270, 125, MATCH($B$3, resultados!$A$1:$ZZ$1, 0))</f>
        <v/>
      </c>
    </row>
    <row r="132">
      <c r="A132">
        <f>INDEX(resultados!$A$2:$ZZ$270, 126, MATCH($B$1, resultados!$A$1:$ZZ$1, 0))</f>
        <v/>
      </c>
      <c r="B132">
        <f>INDEX(resultados!$A$2:$ZZ$270, 126, MATCH($B$2, resultados!$A$1:$ZZ$1, 0))</f>
        <v/>
      </c>
      <c r="C132">
        <f>INDEX(resultados!$A$2:$ZZ$270, 126, MATCH($B$3, resultados!$A$1:$ZZ$1, 0))</f>
        <v/>
      </c>
    </row>
    <row r="133">
      <c r="A133">
        <f>INDEX(resultados!$A$2:$ZZ$270, 127, MATCH($B$1, resultados!$A$1:$ZZ$1, 0))</f>
        <v/>
      </c>
      <c r="B133">
        <f>INDEX(resultados!$A$2:$ZZ$270, 127, MATCH($B$2, resultados!$A$1:$ZZ$1, 0))</f>
        <v/>
      </c>
      <c r="C133">
        <f>INDEX(resultados!$A$2:$ZZ$270, 127, MATCH($B$3, resultados!$A$1:$ZZ$1, 0))</f>
        <v/>
      </c>
    </row>
    <row r="134">
      <c r="A134">
        <f>INDEX(resultados!$A$2:$ZZ$270, 128, MATCH($B$1, resultados!$A$1:$ZZ$1, 0))</f>
        <v/>
      </c>
      <c r="B134">
        <f>INDEX(resultados!$A$2:$ZZ$270, 128, MATCH($B$2, resultados!$A$1:$ZZ$1, 0))</f>
        <v/>
      </c>
      <c r="C134">
        <f>INDEX(resultados!$A$2:$ZZ$270, 128, MATCH($B$3, resultados!$A$1:$ZZ$1, 0))</f>
        <v/>
      </c>
    </row>
    <row r="135">
      <c r="A135">
        <f>INDEX(resultados!$A$2:$ZZ$270, 129, MATCH($B$1, resultados!$A$1:$ZZ$1, 0))</f>
        <v/>
      </c>
      <c r="B135">
        <f>INDEX(resultados!$A$2:$ZZ$270, 129, MATCH($B$2, resultados!$A$1:$ZZ$1, 0))</f>
        <v/>
      </c>
      <c r="C135">
        <f>INDEX(resultados!$A$2:$ZZ$270, 129, MATCH($B$3, resultados!$A$1:$ZZ$1, 0))</f>
        <v/>
      </c>
    </row>
    <row r="136">
      <c r="A136">
        <f>INDEX(resultados!$A$2:$ZZ$270, 130, MATCH($B$1, resultados!$A$1:$ZZ$1, 0))</f>
        <v/>
      </c>
      <c r="B136">
        <f>INDEX(resultados!$A$2:$ZZ$270, 130, MATCH($B$2, resultados!$A$1:$ZZ$1, 0))</f>
        <v/>
      </c>
      <c r="C136">
        <f>INDEX(resultados!$A$2:$ZZ$270, 130, MATCH($B$3, resultados!$A$1:$ZZ$1, 0))</f>
        <v/>
      </c>
    </row>
    <row r="137">
      <c r="A137">
        <f>INDEX(resultados!$A$2:$ZZ$270, 131, MATCH($B$1, resultados!$A$1:$ZZ$1, 0))</f>
        <v/>
      </c>
      <c r="B137">
        <f>INDEX(resultados!$A$2:$ZZ$270, 131, MATCH($B$2, resultados!$A$1:$ZZ$1, 0))</f>
        <v/>
      </c>
      <c r="C137">
        <f>INDEX(resultados!$A$2:$ZZ$270, 131, MATCH($B$3, resultados!$A$1:$ZZ$1, 0))</f>
        <v/>
      </c>
    </row>
    <row r="138">
      <c r="A138">
        <f>INDEX(resultados!$A$2:$ZZ$270, 132, MATCH($B$1, resultados!$A$1:$ZZ$1, 0))</f>
        <v/>
      </c>
      <c r="B138">
        <f>INDEX(resultados!$A$2:$ZZ$270, 132, MATCH($B$2, resultados!$A$1:$ZZ$1, 0))</f>
        <v/>
      </c>
      <c r="C138">
        <f>INDEX(resultados!$A$2:$ZZ$270, 132, MATCH($B$3, resultados!$A$1:$ZZ$1, 0))</f>
        <v/>
      </c>
    </row>
    <row r="139">
      <c r="A139">
        <f>INDEX(resultados!$A$2:$ZZ$270, 133, MATCH($B$1, resultados!$A$1:$ZZ$1, 0))</f>
        <v/>
      </c>
      <c r="B139">
        <f>INDEX(resultados!$A$2:$ZZ$270, 133, MATCH($B$2, resultados!$A$1:$ZZ$1, 0))</f>
        <v/>
      </c>
      <c r="C139">
        <f>INDEX(resultados!$A$2:$ZZ$270, 133, MATCH($B$3, resultados!$A$1:$ZZ$1, 0))</f>
        <v/>
      </c>
    </row>
    <row r="140">
      <c r="A140">
        <f>INDEX(resultados!$A$2:$ZZ$270, 134, MATCH($B$1, resultados!$A$1:$ZZ$1, 0))</f>
        <v/>
      </c>
      <c r="B140">
        <f>INDEX(resultados!$A$2:$ZZ$270, 134, MATCH($B$2, resultados!$A$1:$ZZ$1, 0))</f>
        <v/>
      </c>
      <c r="C140">
        <f>INDEX(resultados!$A$2:$ZZ$270, 134, MATCH($B$3, resultados!$A$1:$ZZ$1, 0))</f>
        <v/>
      </c>
    </row>
    <row r="141">
      <c r="A141">
        <f>INDEX(resultados!$A$2:$ZZ$270, 135, MATCH($B$1, resultados!$A$1:$ZZ$1, 0))</f>
        <v/>
      </c>
      <c r="B141">
        <f>INDEX(resultados!$A$2:$ZZ$270, 135, MATCH($B$2, resultados!$A$1:$ZZ$1, 0))</f>
        <v/>
      </c>
      <c r="C141">
        <f>INDEX(resultados!$A$2:$ZZ$270, 135, MATCH($B$3, resultados!$A$1:$ZZ$1, 0))</f>
        <v/>
      </c>
    </row>
    <row r="142">
      <c r="A142">
        <f>INDEX(resultados!$A$2:$ZZ$270, 136, MATCH($B$1, resultados!$A$1:$ZZ$1, 0))</f>
        <v/>
      </c>
      <c r="B142">
        <f>INDEX(resultados!$A$2:$ZZ$270, 136, MATCH($B$2, resultados!$A$1:$ZZ$1, 0))</f>
        <v/>
      </c>
      <c r="C142">
        <f>INDEX(resultados!$A$2:$ZZ$270, 136, MATCH($B$3, resultados!$A$1:$ZZ$1, 0))</f>
        <v/>
      </c>
    </row>
    <row r="143">
      <c r="A143">
        <f>INDEX(resultados!$A$2:$ZZ$270, 137, MATCH($B$1, resultados!$A$1:$ZZ$1, 0))</f>
        <v/>
      </c>
      <c r="B143">
        <f>INDEX(resultados!$A$2:$ZZ$270, 137, MATCH($B$2, resultados!$A$1:$ZZ$1, 0))</f>
        <v/>
      </c>
      <c r="C143">
        <f>INDEX(resultados!$A$2:$ZZ$270, 137, MATCH($B$3, resultados!$A$1:$ZZ$1, 0))</f>
        <v/>
      </c>
    </row>
    <row r="144">
      <c r="A144">
        <f>INDEX(resultados!$A$2:$ZZ$270, 138, MATCH($B$1, resultados!$A$1:$ZZ$1, 0))</f>
        <v/>
      </c>
      <c r="B144">
        <f>INDEX(resultados!$A$2:$ZZ$270, 138, MATCH($B$2, resultados!$A$1:$ZZ$1, 0))</f>
        <v/>
      </c>
      <c r="C144">
        <f>INDEX(resultados!$A$2:$ZZ$270, 138, MATCH($B$3, resultados!$A$1:$ZZ$1, 0))</f>
        <v/>
      </c>
    </row>
    <row r="145">
      <c r="A145">
        <f>INDEX(resultados!$A$2:$ZZ$270, 139, MATCH($B$1, resultados!$A$1:$ZZ$1, 0))</f>
        <v/>
      </c>
      <c r="B145">
        <f>INDEX(resultados!$A$2:$ZZ$270, 139, MATCH($B$2, resultados!$A$1:$ZZ$1, 0))</f>
        <v/>
      </c>
      <c r="C145">
        <f>INDEX(resultados!$A$2:$ZZ$270, 139, MATCH($B$3, resultados!$A$1:$ZZ$1, 0))</f>
        <v/>
      </c>
    </row>
    <row r="146">
      <c r="A146">
        <f>INDEX(resultados!$A$2:$ZZ$270, 140, MATCH($B$1, resultados!$A$1:$ZZ$1, 0))</f>
        <v/>
      </c>
      <c r="B146">
        <f>INDEX(resultados!$A$2:$ZZ$270, 140, MATCH($B$2, resultados!$A$1:$ZZ$1, 0))</f>
        <v/>
      </c>
      <c r="C146">
        <f>INDEX(resultados!$A$2:$ZZ$270, 140, MATCH($B$3, resultados!$A$1:$ZZ$1, 0))</f>
        <v/>
      </c>
    </row>
    <row r="147">
      <c r="A147">
        <f>INDEX(resultados!$A$2:$ZZ$270, 141, MATCH($B$1, resultados!$A$1:$ZZ$1, 0))</f>
        <v/>
      </c>
      <c r="B147">
        <f>INDEX(resultados!$A$2:$ZZ$270, 141, MATCH($B$2, resultados!$A$1:$ZZ$1, 0))</f>
        <v/>
      </c>
      <c r="C147">
        <f>INDEX(resultados!$A$2:$ZZ$270, 141, MATCH($B$3, resultados!$A$1:$ZZ$1, 0))</f>
        <v/>
      </c>
    </row>
    <row r="148">
      <c r="A148">
        <f>INDEX(resultados!$A$2:$ZZ$270, 142, MATCH($B$1, resultados!$A$1:$ZZ$1, 0))</f>
        <v/>
      </c>
      <c r="B148">
        <f>INDEX(resultados!$A$2:$ZZ$270, 142, MATCH($B$2, resultados!$A$1:$ZZ$1, 0))</f>
        <v/>
      </c>
      <c r="C148">
        <f>INDEX(resultados!$A$2:$ZZ$270, 142, MATCH($B$3, resultados!$A$1:$ZZ$1, 0))</f>
        <v/>
      </c>
    </row>
    <row r="149">
      <c r="A149">
        <f>INDEX(resultados!$A$2:$ZZ$270, 143, MATCH($B$1, resultados!$A$1:$ZZ$1, 0))</f>
        <v/>
      </c>
      <c r="B149">
        <f>INDEX(resultados!$A$2:$ZZ$270, 143, MATCH($B$2, resultados!$A$1:$ZZ$1, 0))</f>
        <v/>
      </c>
      <c r="C149">
        <f>INDEX(resultados!$A$2:$ZZ$270, 143, MATCH($B$3, resultados!$A$1:$ZZ$1, 0))</f>
        <v/>
      </c>
    </row>
    <row r="150">
      <c r="A150">
        <f>INDEX(resultados!$A$2:$ZZ$270, 144, MATCH($B$1, resultados!$A$1:$ZZ$1, 0))</f>
        <v/>
      </c>
      <c r="B150">
        <f>INDEX(resultados!$A$2:$ZZ$270, 144, MATCH($B$2, resultados!$A$1:$ZZ$1, 0))</f>
        <v/>
      </c>
      <c r="C150">
        <f>INDEX(resultados!$A$2:$ZZ$270, 144, MATCH($B$3, resultados!$A$1:$ZZ$1, 0))</f>
        <v/>
      </c>
    </row>
    <row r="151">
      <c r="A151">
        <f>INDEX(resultados!$A$2:$ZZ$270, 145, MATCH($B$1, resultados!$A$1:$ZZ$1, 0))</f>
        <v/>
      </c>
      <c r="B151">
        <f>INDEX(resultados!$A$2:$ZZ$270, 145, MATCH($B$2, resultados!$A$1:$ZZ$1, 0))</f>
        <v/>
      </c>
      <c r="C151">
        <f>INDEX(resultados!$A$2:$ZZ$270, 145, MATCH($B$3, resultados!$A$1:$ZZ$1, 0))</f>
        <v/>
      </c>
    </row>
    <row r="152">
      <c r="A152">
        <f>INDEX(resultados!$A$2:$ZZ$270, 146, MATCH($B$1, resultados!$A$1:$ZZ$1, 0))</f>
        <v/>
      </c>
      <c r="B152">
        <f>INDEX(resultados!$A$2:$ZZ$270, 146, MATCH($B$2, resultados!$A$1:$ZZ$1, 0))</f>
        <v/>
      </c>
      <c r="C152">
        <f>INDEX(resultados!$A$2:$ZZ$270, 146, MATCH($B$3, resultados!$A$1:$ZZ$1, 0))</f>
        <v/>
      </c>
    </row>
    <row r="153">
      <c r="A153">
        <f>INDEX(resultados!$A$2:$ZZ$270, 147, MATCH($B$1, resultados!$A$1:$ZZ$1, 0))</f>
        <v/>
      </c>
      <c r="B153">
        <f>INDEX(resultados!$A$2:$ZZ$270, 147, MATCH($B$2, resultados!$A$1:$ZZ$1, 0))</f>
        <v/>
      </c>
      <c r="C153">
        <f>INDEX(resultados!$A$2:$ZZ$270, 147, MATCH($B$3, resultados!$A$1:$ZZ$1, 0))</f>
        <v/>
      </c>
    </row>
    <row r="154">
      <c r="A154">
        <f>INDEX(resultados!$A$2:$ZZ$270, 148, MATCH($B$1, resultados!$A$1:$ZZ$1, 0))</f>
        <v/>
      </c>
      <c r="B154">
        <f>INDEX(resultados!$A$2:$ZZ$270, 148, MATCH($B$2, resultados!$A$1:$ZZ$1, 0))</f>
        <v/>
      </c>
      <c r="C154">
        <f>INDEX(resultados!$A$2:$ZZ$270, 148, MATCH($B$3, resultados!$A$1:$ZZ$1, 0))</f>
        <v/>
      </c>
    </row>
    <row r="155">
      <c r="A155">
        <f>INDEX(resultados!$A$2:$ZZ$270, 149, MATCH($B$1, resultados!$A$1:$ZZ$1, 0))</f>
        <v/>
      </c>
      <c r="B155">
        <f>INDEX(resultados!$A$2:$ZZ$270, 149, MATCH($B$2, resultados!$A$1:$ZZ$1, 0))</f>
        <v/>
      </c>
      <c r="C155">
        <f>INDEX(resultados!$A$2:$ZZ$270, 149, MATCH($B$3, resultados!$A$1:$ZZ$1, 0))</f>
        <v/>
      </c>
    </row>
    <row r="156">
      <c r="A156">
        <f>INDEX(resultados!$A$2:$ZZ$270, 150, MATCH($B$1, resultados!$A$1:$ZZ$1, 0))</f>
        <v/>
      </c>
      <c r="B156">
        <f>INDEX(resultados!$A$2:$ZZ$270, 150, MATCH($B$2, resultados!$A$1:$ZZ$1, 0))</f>
        <v/>
      </c>
      <c r="C156">
        <f>INDEX(resultados!$A$2:$ZZ$270, 150, MATCH($B$3, resultados!$A$1:$ZZ$1, 0))</f>
        <v/>
      </c>
    </row>
    <row r="157">
      <c r="A157">
        <f>INDEX(resultados!$A$2:$ZZ$270, 151, MATCH($B$1, resultados!$A$1:$ZZ$1, 0))</f>
        <v/>
      </c>
      <c r="B157">
        <f>INDEX(resultados!$A$2:$ZZ$270, 151, MATCH($B$2, resultados!$A$1:$ZZ$1, 0))</f>
        <v/>
      </c>
      <c r="C157">
        <f>INDEX(resultados!$A$2:$ZZ$270, 151, MATCH($B$3, resultados!$A$1:$ZZ$1, 0))</f>
        <v/>
      </c>
    </row>
    <row r="158">
      <c r="A158">
        <f>INDEX(resultados!$A$2:$ZZ$270, 152, MATCH($B$1, resultados!$A$1:$ZZ$1, 0))</f>
        <v/>
      </c>
      <c r="B158">
        <f>INDEX(resultados!$A$2:$ZZ$270, 152, MATCH($B$2, resultados!$A$1:$ZZ$1, 0))</f>
        <v/>
      </c>
      <c r="C158">
        <f>INDEX(resultados!$A$2:$ZZ$270, 152, MATCH($B$3, resultados!$A$1:$ZZ$1, 0))</f>
        <v/>
      </c>
    </row>
    <row r="159">
      <c r="A159">
        <f>INDEX(resultados!$A$2:$ZZ$270, 153, MATCH($B$1, resultados!$A$1:$ZZ$1, 0))</f>
        <v/>
      </c>
      <c r="B159">
        <f>INDEX(resultados!$A$2:$ZZ$270, 153, MATCH($B$2, resultados!$A$1:$ZZ$1, 0))</f>
        <v/>
      </c>
      <c r="C159">
        <f>INDEX(resultados!$A$2:$ZZ$270, 153, MATCH($B$3, resultados!$A$1:$ZZ$1, 0))</f>
        <v/>
      </c>
    </row>
    <row r="160">
      <c r="A160">
        <f>INDEX(resultados!$A$2:$ZZ$270, 154, MATCH($B$1, resultados!$A$1:$ZZ$1, 0))</f>
        <v/>
      </c>
      <c r="B160">
        <f>INDEX(resultados!$A$2:$ZZ$270, 154, MATCH($B$2, resultados!$A$1:$ZZ$1, 0))</f>
        <v/>
      </c>
      <c r="C160">
        <f>INDEX(resultados!$A$2:$ZZ$270, 154, MATCH($B$3, resultados!$A$1:$ZZ$1, 0))</f>
        <v/>
      </c>
    </row>
    <row r="161">
      <c r="A161">
        <f>INDEX(resultados!$A$2:$ZZ$270, 155, MATCH($B$1, resultados!$A$1:$ZZ$1, 0))</f>
        <v/>
      </c>
      <c r="B161">
        <f>INDEX(resultados!$A$2:$ZZ$270, 155, MATCH($B$2, resultados!$A$1:$ZZ$1, 0))</f>
        <v/>
      </c>
      <c r="C161">
        <f>INDEX(resultados!$A$2:$ZZ$270, 155, MATCH($B$3, resultados!$A$1:$ZZ$1, 0))</f>
        <v/>
      </c>
    </row>
    <row r="162">
      <c r="A162">
        <f>INDEX(resultados!$A$2:$ZZ$270, 156, MATCH($B$1, resultados!$A$1:$ZZ$1, 0))</f>
        <v/>
      </c>
      <c r="B162">
        <f>INDEX(resultados!$A$2:$ZZ$270, 156, MATCH($B$2, resultados!$A$1:$ZZ$1, 0))</f>
        <v/>
      </c>
      <c r="C162">
        <f>INDEX(resultados!$A$2:$ZZ$270, 156, MATCH($B$3, resultados!$A$1:$ZZ$1, 0))</f>
        <v/>
      </c>
    </row>
    <row r="163">
      <c r="A163">
        <f>INDEX(resultados!$A$2:$ZZ$270, 157, MATCH($B$1, resultados!$A$1:$ZZ$1, 0))</f>
        <v/>
      </c>
      <c r="B163">
        <f>INDEX(resultados!$A$2:$ZZ$270, 157, MATCH($B$2, resultados!$A$1:$ZZ$1, 0))</f>
        <v/>
      </c>
      <c r="C163">
        <f>INDEX(resultados!$A$2:$ZZ$270, 157, MATCH($B$3, resultados!$A$1:$ZZ$1, 0))</f>
        <v/>
      </c>
    </row>
    <row r="164">
      <c r="A164">
        <f>INDEX(resultados!$A$2:$ZZ$270, 158, MATCH($B$1, resultados!$A$1:$ZZ$1, 0))</f>
        <v/>
      </c>
      <c r="B164">
        <f>INDEX(resultados!$A$2:$ZZ$270, 158, MATCH($B$2, resultados!$A$1:$ZZ$1, 0))</f>
        <v/>
      </c>
      <c r="C164">
        <f>INDEX(resultados!$A$2:$ZZ$270, 158, MATCH($B$3, resultados!$A$1:$ZZ$1, 0))</f>
        <v/>
      </c>
    </row>
    <row r="165">
      <c r="A165">
        <f>INDEX(resultados!$A$2:$ZZ$270, 159, MATCH($B$1, resultados!$A$1:$ZZ$1, 0))</f>
        <v/>
      </c>
      <c r="B165">
        <f>INDEX(resultados!$A$2:$ZZ$270, 159, MATCH($B$2, resultados!$A$1:$ZZ$1, 0))</f>
        <v/>
      </c>
      <c r="C165">
        <f>INDEX(resultados!$A$2:$ZZ$270, 159, MATCH($B$3, resultados!$A$1:$ZZ$1, 0))</f>
        <v/>
      </c>
    </row>
    <row r="166">
      <c r="A166">
        <f>INDEX(resultados!$A$2:$ZZ$270, 160, MATCH($B$1, resultados!$A$1:$ZZ$1, 0))</f>
        <v/>
      </c>
      <c r="B166">
        <f>INDEX(resultados!$A$2:$ZZ$270, 160, MATCH($B$2, resultados!$A$1:$ZZ$1, 0))</f>
        <v/>
      </c>
      <c r="C166">
        <f>INDEX(resultados!$A$2:$ZZ$270, 160, MATCH($B$3, resultados!$A$1:$ZZ$1, 0))</f>
        <v/>
      </c>
    </row>
    <row r="167">
      <c r="A167">
        <f>INDEX(resultados!$A$2:$ZZ$270, 161, MATCH($B$1, resultados!$A$1:$ZZ$1, 0))</f>
        <v/>
      </c>
      <c r="B167">
        <f>INDEX(resultados!$A$2:$ZZ$270, 161, MATCH($B$2, resultados!$A$1:$ZZ$1, 0))</f>
        <v/>
      </c>
      <c r="C167">
        <f>INDEX(resultados!$A$2:$ZZ$270, 161, MATCH($B$3, resultados!$A$1:$ZZ$1, 0))</f>
        <v/>
      </c>
    </row>
    <row r="168">
      <c r="A168">
        <f>INDEX(resultados!$A$2:$ZZ$270, 162, MATCH($B$1, resultados!$A$1:$ZZ$1, 0))</f>
        <v/>
      </c>
      <c r="B168">
        <f>INDEX(resultados!$A$2:$ZZ$270, 162, MATCH($B$2, resultados!$A$1:$ZZ$1, 0))</f>
        <v/>
      </c>
      <c r="C168">
        <f>INDEX(resultados!$A$2:$ZZ$270, 162, MATCH($B$3, resultados!$A$1:$ZZ$1, 0))</f>
        <v/>
      </c>
    </row>
    <row r="169">
      <c r="A169">
        <f>INDEX(resultados!$A$2:$ZZ$270, 163, MATCH($B$1, resultados!$A$1:$ZZ$1, 0))</f>
        <v/>
      </c>
      <c r="B169">
        <f>INDEX(resultados!$A$2:$ZZ$270, 163, MATCH($B$2, resultados!$A$1:$ZZ$1, 0))</f>
        <v/>
      </c>
      <c r="C169">
        <f>INDEX(resultados!$A$2:$ZZ$270, 163, MATCH($B$3, resultados!$A$1:$ZZ$1, 0))</f>
        <v/>
      </c>
    </row>
    <row r="170">
      <c r="A170">
        <f>INDEX(resultados!$A$2:$ZZ$270, 164, MATCH($B$1, resultados!$A$1:$ZZ$1, 0))</f>
        <v/>
      </c>
      <c r="B170">
        <f>INDEX(resultados!$A$2:$ZZ$270, 164, MATCH($B$2, resultados!$A$1:$ZZ$1, 0))</f>
        <v/>
      </c>
      <c r="C170">
        <f>INDEX(resultados!$A$2:$ZZ$270, 164, MATCH($B$3, resultados!$A$1:$ZZ$1, 0))</f>
        <v/>
      </c>
    </row>
    <row r="171">
      <c r="A171">
        <f>INDEX(resultados!$A$2:$ZZ$270, 165, MATCH($B$1, resultados!$A$1:$ZZ$1, 0))</f>
        <v/>
      </c>
      <c r="B171">
        <f>INDEX(resultados!$A$2:$ZZ$270, 165, MATCH($B$2, resultados!$A$1:$ZZ$1, 0))</f>
        <v/>
      </c>
      <c r="C171">
        <f>INDEX(resultados!$A$2:$ZZ$270, 165, MATCH($B$3, resultados!$A$1:$ZZ$1, 0))</f>
        <v/>
      </c>
    </row>
    <row r="172">
      <c r="A172">
        <f>INDEX(resultados!$A$2:$ZZ$270, 166, MATCH($B$1, resultados!$A$1:$ZZ$1, 0))</f>
        <v/>
      </c>
      <c r="B172">
        <f>INDEX(resultados!$A$2:$ZZ$270, 166, MATCH($B$2, resultados!$A$1:$ZZ$1, 0))</f>
        <v/>
      </c>
      <c r="C172">
        <f>INDEX(resultados!$A$2:$ZZ$270, 166, MATCH($B$3, resultados!$A$1:$ZZ$1, 0))</f>
        <v/>
      </c>
    </row>
    <row r="173">
      <c r="A173">
        <f>INDEX(resultados!$A$2:$ZZ$270, 167, MATCH($B$1, resultados!$A$1:$ZZ$1, 0))</f>
        <v/>
      </c>
      <c r="B173">
        <f>INDEX(resultados!$A$2:$ZZ$270, 167, MATCH($B$2, resultados!$A$1:$ZZ$1, 0))</f>
        <v/>
      </c>
      <c r="C173">
        <f>INDEX(resultados!$A$2:$ZZ$270, 167, MATCH($B$3, resultados!$A$1:$ZZ$1, 0))</f>
        <v/>
      </c>
    </row>
    <row r="174">
      <c r="A174">
        <f>INDEX(resultados!$A$2:$ZZ$270, 168, MATCH($B$1, resultados!$A$1:$ZZ$1, 0))</f>
        <v/>
      </c>
      <c r="B174">
        <f>INDEX(resultados!$A$2:$ZZ$270, 168, MATCH($B$2, resultados!$A$1:$ZZ$1, 0))</f>
        <v/>
      </c>
      <c r="C174">
        <f>INDEX(resultados!$A$2:$ZZ$270, 168, MATCH($B$3, resultados!$A$1:$ZZ$1, 0))</f>
        <v/>
      </c>
    </row>
    <row r="175">
      <c r="A175">
        <f>INDEX(resultados!$A$2:$ZZ$270, 169, MATCH($B$1, resultados!$A$1:$ZZ$1, 0))</f>
        <v/>
      </c>
      <c r="B175">
        <f>INDEX(resultados!$A$2:$ZZ$270, 169, MATCH($B$2, resultados!$A$1:$ZZ$1, 0))</f>
        <v/>
      </c>
      <c r="C175">
        <f>INDEX(resultados!$A$2:$ZZ$270, 169, MATCH($B$3, resultados!$A$1:$ZZ$1, 0))</f>
        <v/>
      </c>
    </row>
    <row r="176">
      <c r="A176">
        <f>INDEX(resultados!$A$2:$ZZ$270, 170, MATCH($B$1, resultados!$A$1:$ZZ$1, 0))</f>
        <v/>
      </c>
      <c r="B176">
        <f>INDEX(resultados!$A$2:$ZZ$270, 170, MATCH($B$2, resultados!$A$1:$ZZ$1, 0))</f>
        <v/>
      </c>
      <c r="C176">
        <f>INDEX(resultados!$A$2:$ZZ$270, 170, MATCH($B$3, resultados!$A$1:$ZZ$1, 0))</f>
        <v/>
      </c>
    </row>
    <row r="177">
      <c r="A177">
        <f>INDEX(resultados!$A$2:$ZZ$270, 171, MATCH($B$1, resultados!$A$1:$ZZ$1, 0))</f>
        <v/>
      </c>
      <c r="B177">
        <f>INDEX(resultados!$A$2:$ZZ$270, 171, MATCH($B$2, resultados!$A$1:$ZZ$1, 0))</f>
        <v/>
      </c>
      <c r="C177">
        <f>INDEX(resultados!$A$2:$ZZ$270, 171, MATCH($B$3, resultados!$A$1:$ZZ$1, 0))</f>
        <v/>
      </c>
    </row>
    <row r="178">
      <c r="A178">
        <f>INDEX(resultados!$A$2:$ZZ$270, 172, MATCH($B$1, resultados!$A$1:$ZZ$1, 0))</f>
        <v/>
      </c>
      <c r="B178">
        <f>INDEX(resultados!$A$2:$ZZ$270, 172, MATCH($B$2, resultados!$A$1:$ZZ$1, 0))</f>
        <v/>
      </c>
      <c r="C178">
        <f>INDEX(resultados!$A$2:$ZZ$270, 172, MATCH($B$3, resultados!$A$1:$ZZ$1, 0))</f>
        <v/>
      </c>
    </row>
    <row r="179">
      <c r="A179">
        <f>INDEX(resultados!$A$2:$ZZ$270, 173, MATCH($B$1, resultados!$A$1:$ZZ$1, 0))</f>
        <v/>
      </c>
      <c r="B179">
        <f>INDEX(resultados!$A$2:$ZZ$270, 173, MATCH($B$2, resultados!$A$1:$ZZ$1, 0))</f>
        <v/>
      </c>
      <c r="C179">
        <f>INDEX(resultados!$A$2:$ZZ$270, 173, MATCH($B$3, resultados!$A$1:$ZZ$1, 0))</f>
        <v/>
      </c>
    </row>
    <row r="180">
      <c r="A180">
        <f>INDEX(resultados!$A$2:$ZZ$270, 174, MATCH($B$1, resultados!$A$1:$ZZ$1, 0))</f>
        <v/>
      </c>
      <c r="B180">
        <f>INDEX(resultados!$A$2:$ZZ$270, 174, MATCH($B$2, resultados!$A$1:$ZZ$1, 0))</f>
        <v/>
      </c>
      <c r="C180">
        <f>INDEX(resultados!$A$2:$ZZ$270, 174, MATCH($B$3, resultados!$A$1:$ZZ$1, 0))</f>
        <v/>
      </c>
    </row>
    <row r="181">
      <c r="A181">
        <f>INDEX(resultados!$A$2:$ZZ$270, 175, MATCH($B$1, resultados!$A$1:$ZZ$1, 0))</f>
        <v/>
      </c>
      <c r="B181">
        <f>INDEX(resultados!$A$2:$ZZ$270, 175, MATCH($B$2, resultados!$A$1:$ZZ$1, 0))</f>
        <v/>
      </c>
      <c r="C181">
        <f>INDEX(resultados!$A$2:$ZZ$270, 175, MATCH($B$3, resultados!$A$1:$ZZ$1, 0))</f>
        <v/>
      </c>
    </row>
    <row r="182">
      <c r="A182">
        <f>INDEX(resultados!$A$2:$ZZ$270, 176, MATCH($B$1, resultados!$A$1:$ZZ$1, 0))</f>
        <v/>
      </c>
      <c r="B182">
        <f>INDEX(resultados!$A$2:$ZZ$270, 176, MATCH($B$2, resultados!$A$1:$ZZ$1, 0))</f>
        <v/>
      </c>
      <c r="C182">
        <f>INDEX(resultados!$A$2:$ZZ$270, 176, MATCH($B$3, resultados!$A$1:$ZZ$1, 0))</f>
        <v/>
      </c>
    </row>
    <row r="183">
      <c r="A183">
        <f>INDEX(resultados!$A$2:$ZZ$270, 177, MATCH($B$1, resultados!$A$1:$ZZ$1, 0))</f>
        <v/>
      </c>
      <c r="B183">
        <f>INDEX(resultados!$A$2:$ZZ$270, 177, MATCH($B$2, resultados!$A$1:$ZZ$1, 0))</f>
        <v/>
      </c>
      <c r="C183">
        <f>INDEX(resultados!$A$2:$ZZ$270, 177, MATCH($B$3, resultados!$A$1:$ZZ$1, 0))</f>
        <v/>
      </c>
    </row>
    <row r="184">
      <c r="A184">
        <f>INDEX(resultados!$A$2:$ZZ$270, 178, MATCH($B$1, resultados!$A$1:$ZZ$1, 0))</f>
        <v/>
      </c>
      <c r="B184">
        <f>INDEX(resultados!$A$2:$ZZ$270, 178, MATCH($B$2, resultados!$A$1:$ZZ$1, 0))</f>
        <v/>
      </c>
      <c r="C184">
        <f>INDEX(resultados!$A$2:$ZZ$270, 178, MATCH($B$3, resultados!$A$1:$ZZ$1, 0))</f>
        <v/>
      </c>
    </row>
    <row r="185">
      <c r="A185">
        <f>INDEX(resultados!$A$2:$ZZ$270, 179, MATCH($B$1, resultados!$A$1:$ZZ$1, 0))</f>
        <v/>
      </c>
      <c r="B185">
        <f>INDEX(resultados!$A$2:$ZZ$270, 179, MATCH($B$2, resultados!$A$1:$ZZ$1, 0))</f>
        <v/>
      </c>
      <c r="C185">
        <f>INDEX(resultados!$A$2:$ZZ$270, 179, MATCH($B$3, resultados!$A$1:$ZZ$1, 0))</f>
        <v/>
      </c>
    </row>
    <row r="186">
      <c r="A186">
        <f>INDEX(resultados!$A$2:$ZZ$270, 180, MATCH($B$1, resultados!$A$1:$ZZ$1, 0))</f>
        <v/>
      </c>
      <c r="B186">
        <f>INDEX(resultados!$A$2:$ZZ$270, 180, MATCH($B$2, resultados!$A$1:$ZZ$1, 0))</f>
        <v/>
      </c>
      <c r="C186">
        <f>INDEX(resultados!$A$2:$ZZ$270, 180, MATCH($B$3, resultados!$A$1:$ZZ$1, 0))</f>
        <v/>
      </c>
    </row>
    <row r="187">
      <c r="A187">
        <f>INDEX(resultados!$A$2:$ZZ$270, 181, MATCH($B$1, resultados!$A$1:$ZZ$1, 0))</f>
        <v/>
      </c>
      <c r="B187">
        <f>INDEX(resultados!$A$2:$ZZ$270, 181, MATCH($B$2, resultados!$A$1:$ZZ$1, 0))</f>
        <v/>
      </c>
      <c r="C187">
        <f>INDEX(resultados!$A$2:$ZZ$270, 181, MATCH($B$3, resultados!$A$1:$ZZ$1, 0))</f>
        <v/>
      </c>
    </row>
    <row r="188">
      <c r="A188">
        <f>INDEX(resultados!$A$2:$ZZ$270, 182, MATCH($B$1, resultados!$A$1:$ZZ$1, 0))</f>
        <v/>
      </c>
      <c r="B188">
        <f>INDEX(resultados!$A$2:$ZZ$270, 182, MATCH($B$2, resultados!$A$1:$ZZ$1, 0))</f>
        <v/>
      </c>
      <c r="C188">
        <f>INDEX(resultados!$A$2:$ZZ$270, 182, MATCH($B$3, resultados!$A$1:$ZZ$1, 0))</f>
        <v/>
      </c>
    </row>
    <row r="189">
      <c r="A189">
        <f>INDEX(resultados!$A$2:$ZZ$270, 183, MATCH($B$1, resultados!$A$1:$ZZ$1, 0))</f>
        <v/>
      </c>
      <c r="B189">
        <f>INDEX(resultados!$A$2:$ZZ$270, 183, MATCH($B$2, resultados!$A$1:$ZZ$1, 0))</f>
        <v/>
      </c>
      <c r="C189">
        <f>INDEX(resultados!$A$2:$ZZ$270, 183, MATCH($B$3, resultados!$A$1:$ZZ$1, 0))</f>
        <v/>
      </c>
    </row>
    <row r="190">
      <c r="A190">
        <f>INDEX(resultados!$A$2:$ZZ$270, 184, MATCH($B$1, resultados!$A$1:$ZZ$1, 0))</f>
        <v/>
      </c>
      <c r="B190">
        <f>INDEX(resultados!$A$2:$ZZ$270, 184, MATCH($B$2, resultados!$A$1:$ZZ$1, 0))</f>
        <v/>
      </c>
      <c r="C190">
        <f>INDEX(resultados!$A$2:$ZZ$270, 184, MATCH($B$3, resultados!$A$1:$ZZ$1, 0))</f>
        <v/>
      </c>
    </row>
    <row r="191">
      <c r="A191">
        <f>INDEX(resultados!$A$2:$ZZ$270, 185, MATCH($B$1, resultados!$A$1:$ZZ$1, 0))</f>
        <v/>
      </c>
      <c r="B191">
        <f>INDEX(resultados!$A$2:$ZZ$270, 185, MATCH($B$2, resultados!$A$1:$ZZ$1, 0))</f>
        <v/>
      </c>
      <c r="C191">
        <f>INDEX(resultados!$A$2:$ZZ$270, 185, MATCH($B$3, resultados!$A$1:$ZZ$1, 0))</f>
        <v/>
      </c>
    </row>
    <row r="192">
      <c r="A192">
        <f>INDEX(resultados!$A$2:$ZZ$270, 186, MATCH($B$1, resultados!$A$1:$ZZ$1, 0))</f>
        <v/>
      </c>
      <c r="B192">
        <f>INDEX(resultados!$A$2:$ZZ$270, 186, MATCH($B$2, resultados!$A$1:$ZZ$1, 0))</f>
        <v/>
      </c>
      <c r="C192">
        <f>INDEX(resultados!$A$2:$ZZ$270, 186, MATCH($B$3, resultados!$A$1:$ZZ$1, 0))</f>
        <v/>
      </c>
    </row>
    <row r="193">
      <c r="A193">
        <f>INDEX(resultados!$A$2:$ZZ$270, 187, MATCH($B$1, resultados!$A$1:$ZZ$1, 0))</f>
        <v/>
      </c>
      <c r="B193">
        <f>INDEX(resultados!$A$2:$ZZ$270, 187, MATCH($B$2, resultados!$A$1:$ZZ$1, 0))</f>
        <v/>
      </c>
      <c r="C193">
        <f>INDEX(resultados!$A$2:$ZZ$270, 187, MATCH($B$3, resultados!$A$1:$ZZ$1, 0))</f>
        <v/>
      </c>
    </row>
    <row r="194">
      <c r="A194">
        <f>INDEX(resultados!$A$2:$ZZ$270, 188, MATCH($B$1, resultados!$A$1:$ZZ$1, 0))</f>
        <v/>
      </c>
      <c r="B194">
        <f>INDEX(resultados!$A$2:$ZZ$270, 188, MATCH($B$2, resultados!$A$1:$ZZ$1, 0))</f>
        <v/>
      </c>
      <c r="C194">
        <f>INDEX(resultados!$A$2:$ZZ$270, 188, MATCH($B$3, resultados!$A$1:$ZZ$1, 0))</f>
        <v/>
      </c>
    </row>
    <row r="195">
      <c r="A195">
        <f>INDEX(resultados!$A$2:$ZZ$270, 189, MATCH($B$1, resultados!$A$1:$ZZ$1, 0))</f>
        <v/>
      </c>
      <c r="B195">
        <f>INDEX(resultados!$A$2:$ZZ$270, 189, MATCH($B$2, resultados!$A$1:$ZZ$1, 0))</f>
        <v/>
      </c>
      <c r="C195">
        <f>INDEX(resultados!$A$2:$ZZ$270, 189, MATCH($B$3, resultados!$A$1:$ZZ$1, 0))</f>
        <v/>
      </c>
    </row>
    <row r="196">
      <c r="A196">
        <f>INDEX(resultados!$A$2:$ZZ$270, 190, MATCH($B$1, resultados!$A$1:$ZZ$1, 0))</f>
        <v/>
      </c>
      <c r="B196">
        <f>INDEX(resultados!$A$2:$ZZ$270, 190, MATCH($B$2, resultados!$A$1:$ZZ$1, 0))</f>
        <v/>
      </c>
      <c r="C196">
        <f>INDEX(resultados!$A$2:$ZZ$270, 190, MATCH($B$3, resultados!$A$1:$ZZ$1, 0))</f>
        <v/>
      </c>
    </row>
    <row r="197">
      <c r="A197">
        <f>INDEX(resultados!$A$2:$ZZ$270, 191, MATCH($B$1, resultados!$A$1:$ZZ$1, 0))</f>
        <v/>
      </c>
      <c r="B197">
        <f>INDEX(resultados!$A$2:$ZZ$270, 191, MATCH($B$2, resultados!$A$1:$ZZ$1, 0))</f>
        <v/>
      </c>
      <c r="C197">
        <f>INDEX(resultados!$A$2:$ZZ$270, 191, MATCH($B$3, resultados!$A$1:$ZZ$1, 0))</f>
        <v/>
      </c>
    </row>
    <row r="198">
      <c r="A198">
        <f>INDEX(resultados!$A$2:$ZZ$270, 192, MATCH($B$1, resultados!$A$1:$ZZ$1, 0))</f>
        <v/>
      </c>
      <c r="B198">
        <f>INDEX(resultados!$A$2:$ZZ$270, 192, MATCH($B$2, resultados!$A$1:$ZZ$1, 0))</f>
        <v/>
      </c>
      <c r="C198">
        <f>INDEX(resultados!$A$2:$ZZ$270, 192, MATCH($B$3, resultados!$A$1:$ZZ$1, 0))</f>
        <v/>
      </c>
    </row>
    <row r="199">
      <c r="A199">
        <f>INDEX(resultados!$A$2:$ZZ$270, 193, MATCH($B$1, resultados!$A$1:$ZZ$1, 0))</f>
        <v/>
      </c>
      <c r="B199">
        <f>INDEX(resultados!$A$2:$ZZ$270, 193, MATCH($B$2, resultados!$A$1:$ZZ$1, 0))</f>
        <v/>
      </c>
      <c r="C199">
        <f>INDEX(resultados!$A$2:$ZZ$270, 193, MATCH($B$3, resultados!$A$1:$ZZ$1, 0))</f>
        <v/>
      </c>
    </row>
    <row r="200">
      <c r="A200">
        <f>INDEX(resultados!$A$2:$ZZ$270, 194, MATCH($B$1, resultados!$A$1:$ZZ$1, 0))</f>
        <v/>
      </c>
      <c r="B200">
        <f>INDEX(resultados!$A$2:$ZZ$270, 194, MATCH($B$2, resultados!$A$1:$ZZ$1, 0))</f>
        <v/>
      </c>
      <c r="C200">
        <f>INDEX(resultados!$A$2:$ZZ$270, 194, MATCH($B$3, resultados!$A$1:$ZZ$1, 0))</f>
        <v/>
      </c>
    </row>
    <row r="201">
      <c r="A201">
        <f>INDEX(resultados!$A$2:$ZZ$270, 195, MATCH($B$1, resultados!$A$1:$ZZ$1, 0))</f>
        <v/>
      </c>
      <c r="B201">
        <f>INDEX(resultados!$A$2:$ZZ$270, 195, MATCH($B$2, resultados!$A$1:$ZZ$1, 0))</f>
        <v/>
      </c>
      <c r="C201">
        <f>INDEX(resultados!$A$2:$ZZ$270, 195, MATCH($B$3, resultados!$A$1:$ZZ$1, 0))</f>
        <v/>
      </c>
    </row>
    <row r="202">
      <c r="A202">
        <f>INDEX(resultados!$A$2:$ZZ$270, 196, MATCH($B$1, resultados!$A$1:$ZZ$1, 0))</f>
        <v/>
      </c>
      <c r="B202">
        <f>INDEX(resultados!$A$2:$ZZ$270, 196, MATCH($B$2, resultados!$A$1:$ZZ$1, 0))</f>
        <v/>
      </c>
      <c r="C202">
        <f>INDEX(resultados!$A$2:$ZZ$270, 196, MATCH($B$3, resultados!$A$1:$ZZ$1, 0))</f>
        <v/>
      </c>
    </row>
    <row r="203">
      <c r="A203">
        <f>INDEX(resultados!$A$2:$ZZ$270, 197, MATCH($B$1, resultados!$A$1:$ZZ$1, 0))</f>
        <v/>
      </c>
      <c r="B203">
        <f>INDEX(resultados!$A$2:$ZZ$270, 197, MATCH($B$2, resultados!$A$1:$ZZ$1, 0))</f>
        <v/>
      </c>
      <c r="C203">
        <f>INDEX(resultados!$A$2:$ZZ$270, 197, MATCH($B$3, resultados!$A$1:$ZZ$1, 0))</f>
        <v/>
      </c>
    </row>
    <row r="204">
      <c r="A204">
        <f>INDEX(resultados!$A$2:$ZZ$270, 198, MATCH($B$1, resultados!$A$1:$ZZ$1, 0))</f>
        <v/>
      </c>
      <c r="B204">
        <f>INDEX(resultados!$A$2:$ZZ$270, 198, MATCH($B$2, resultados!$A$1:$ZZ$1, 0))</f>
        <v/>
      </c>
      <c r="C204">
        <f>INDEX(resultados!$A$2:$ZZ$270, 198, MATCH($B$3, resultados!$A$1:$ZZ$1, 0))</f>
        <v/>
      </c>
    </row>
    <row r="205">
      <c r="A205">
        <f>INDEX(resultados!$A$2:$ZZ$270, 199, MATCH($B$1, resultados!$A$1:$ZZ$1, 0))</f>
        <v/>
      </c>
      <c r="B205">
        <f>INDEX(resultados!$A$2:$ZZ$270, 199, MATCH($B$2, resultados!$A$1:$ZZ$1, 0))</f>
        <v/>
      </c>
      <c r="C205">
        <f>INDEX(resultados!$A$2:$ZZ$270, 199, MATCH($B$3, resultados!$A$1:$ZZ$1, 0))</f>
        <v/>
      </c>
    </row>
    <row r="206">
      <c r="A206">
        <f>INDEX(resultados!$A$2:$ZZ$270, 200, MATCH($B$1, resultados!$A$1:$ZZ$1, 0))</f>
        <v/>
      </c>
      <c r="B206">
        <f>INDEX(resultados!$A$2:$ZZ$270, 200, MATCH($B$2, resultados!$A$1:$ZZ$1, 0))</f>
        <v/>
      </c>
      <c r="C206">
        <f>INDEX(resultados!$A$2:$ZZ$270, 200, MATCH($B$3, resultados!$A$1:$ZZ$1, 0))</f>
        <v/>
      </c>
    </row>
    <row r="207">
      <c r="A207">
        <f>INDEX(resultados!$A$2:$ZZ$270, 201, MATCH($B$1, resultados!$A$1:$ZZ$1, 0))</f>
        <v/>
      </c>
      <c r="B207">
        <f>INDEX(resultados!$A$2:$ZZ$270, 201, MATCH($B$2, resultados!$A$1:$ZZ$1, 0))</f>
        <v/>
      </c>
      <c r="C207">
        <f>INDEX(resultados!$A$2:$ZZ$270, 201, MATCH($B$3, resultados!$A$1:$ZZ$1, 0))</f>
        <v/>
      </c>
    </row>
    <row r="208">
      <c r="A208">
        <f>INDEX(resultados!$A$2:$ZZ$270, 202, MATCH($B$1, resultados!$A$1:$ZZ$1, 0))</f>
        <v/>
      </c>
      <c r="B208">
        <f>INDEX(resultados!$A$2:$ZZ$270, 202, MATCH($B$2, resultados!$A$1:$ZZ$1, 0))</f>
        <v/>
      </c>
      <c r="C208">
        <f>INDEX(resultados!$A$2:$ZZ$270, 202, MATCH($B$3, resultados!$A$1:$ZZ$1, 0))</f>
        <v/>
      </c>
    </row>
    <row r="209">
      <c r="A209">
        <f>INDEX(resultados!$A$2:$ZZ$270, 203, MATCH($B$1, resultados!$A$1:$ZZ$1, 0))</f>
        <v/>
      </c>
      <c r="B209">
        <f>INDEX(resultados!$A$2:$ZZ$270, 203, MATCH($B$2, resultados!$A$1:$ZZ$1, 0))</f>
        <v/>
      </c>
      <c r="C209">
        <f>INDEX(resultados!$A$2:$ZZ$270, 203, MATCH($B$3, resultados!$A$1:$ZZ$1, 0))</f>
        <v/>
      </c>
    </row>
    <row r="210">
      <c r="A210">
        <f>INDEX(resultados!$A$2:$ZZ$270, 204, MATCH($B$1, resultados!$A$1:$ZZ$1, 0))</f>
        <v/>
      </c>
      <c r="B210">
        <f>INDEX(resultados!$A$2:$ZZ$270, 204, MATCH($B$2, resultados!$A$1:$ZZ$1, 0))</f>
        <v/>
      </c>
      <c r="C210">
        <f>INDEX(resultados!$A$2:$ZZ$270, 204, MATCH($B$3, resultados!$A$1:$ZZ$1, 0))</f>
        <v/>
      </c>
    </row>
    <row r="211">
      <c r="A211">
        <f>INDEX(resultados!$A$2:$ZZ$270, 205, MATCH($B$1, resultados!$A$1:$ZZ$1, 0))</f>
        <v/>
      </c>
      <c r="B211">
        <f>INDEX(resultados!$A$2:$ZZ$270, 205, MATCH($B$2, resultados!$A$1:$ZZ$1, 0))</f>
        <v/>
      </c>
      <c r="C211">
        <f>INDEX(resultados!$A$2:$ZZ$270, 205, MATCH($B$3, resultados!$A$1:$ZZ$1, 0))</f>
        <v/>
      </c>
    </row>
    <row r="212">
      <c r="A212">
        <f>INDEX(resultados!$A$2:$ZZ$270, 206, MATCH($B$1, resultados!$A$1:$ZZ$1, 0))</f>
        <v/>
      </c>
      <c r="B212">
        <f>INDEX(resultados!$A$2:$ZZ$270, 206, MATCH($B$2, resultados!$A$1:$ZZ$1, 0))</f>
        <v/>
      </c>
      <c r="C212">
        <f>INDEX(resultados!$A$2:$ZZ$270, 206, MATCH($B$3, resultados!$A$1:$ZZ$1, 0))</f>
        <v/>
      </c>
    </row>
    <row r="213">
      <c r="A213">
        <f>INDEX(resultados!$A$2:$ZZ$270, 207, MATCH($B$1, resultados!$A$1:$ZZ$1, 0))</f>
        <v/>
      </c>
      <c r="B213">
        <f>INDEX(resultados!$A$2:$ZZ$270, 207, MATCH($B$2, resultados!$A$1:$ZZ$1, 0))</f>
        <v/>
      </c>
      <c r="C213">
        <f>INDEX(resultados!$A$2:$ZZ$270, 207, MATCH($B$3, resultados!$A$1:$ZZ$1, 0))</f>
        <v/>
      </c>
    </row>
    <row r="214">
      <c r="A214">
        <f>INDEX(resultados!$A$2:$ZZ$270, 208, MATCH($B$1, resultados!$A$1:$ZZ$1, 0))</f>
        <v/>
      </c>
      <c r="B214">
        <f>INDEX(resultados!$A$2:$ZZ$270, 208, MATCH($B$2, resultados!$A$1:$ZZ$1, 0))</f>
        <v/>
      </c>
      <c r="C214">
        <f>INDEX(resultados!$A$2:$ZZ$270, 208, MATCH($B$3, resultados!$A$1:$ZZ$1, 0))</f>
        <v/>
      </c>
    </row>
    <row r="215">
      <c r="A215">
        <f>INDEX(resultados!$A$2:$ZZ$270, 209, MATCH($B$1, resultados!$A$1:$ZZ$1, 0))</f>
        <v/>
      </c>
      <c r="B215">
        <f>INDEX(resultados!$A$2:$ZZ$270, 209, MATCH($B$2, resultados!$A$1:$ZZ$1, 0))</f>
        <v/>
      </c>
      <c r="C215">
        <f>INDEX(resultados!$A$2:$ZZ$270, 209, MATCH($B$3, resultados!$A$1:$ZZ$1, 0))</f>
        <v/>
      </c>
    </row>
    <row r="216">
      <c r="A216">
        <f>INDEX(resultados!$A$2:$ZZ$270, 210, MATCH($B$1, resultados!$A$1:$ZZ$1, 0))</f>
        <v/>
      </c>
      <c r="B216">
        <f>INDEX(resultados!$A$2:$ZZ$270, 210, MATCH($B$2, resultados!$A$1:$ZZ$1, 0))</f>
        <v/>
      </c>
      <c r="C216">
        <f>INDEX(resultados!$A$2:$ZZ$270, 210, MATCH($B$3, resultados!$A$1:$ZZ$1, 0))</f>
        <v/>
      </c>
    </row>
    <row r="217">
      <c r="A217">
        <f>INDEX(resultados!$A$2:$ZZ$270, 211, MATCH($B$1, resultados!$A$1:$ZZ$1, 0))</f>
        <v/>
      </c>
      <c r="B217">
        <f>INDEX(resultados!$A$2:$ZZ$270, 211, MATCH($B$2, resultados!$A$1:$ZZ$1, 0))</f>
        <v/>
      </c>
      <c r="C217">
        <f>INDEX(resultados!$A$2:$ZZ$270, 211, MATCH($B$3, resultados!$A$1:$ZZ$1, 0))</f>
        <v/>
      </c>
    </row>
    <row r="218">
      <c r="A218">
        <f>INDEX(resultados!$A$2:$ZZ$270, 212, MATCH($B$1, resultados!$A$1:$ZZ$1, 0))</f>
        <v/>
      </c>
      <c r="B218">
        <f>INDEX(resultados!$A$2:$ZZ$270, 212, MATCH($B$2, resultados!$A$1:$ZZ$1, 0))</f>
        <v/>
      </c>
      <c r="C218">
        <f>INDEX(resultados!$A$2:$ZZ$270, 212, MATCH($B$3, resultados!$A$1:$ZZ$1, 0))</f>
        <v/>
      </c>
    </row>
    <row r="219">
      <c r="A219">
        <f>INDEX(resultados!$A$2:$ZZ$270, 213, MATCH($B$1, resultados!$A$1:$ZZ$1, 0))</f>
        <v/>
      </c>
      <c r="B219">
        <f>INDEX(resultados!$A$2:$ZZ$270, 213, MATCH($B$2, resultados!$A$1:$ZZ$1, 0))</f>
        <v/>
      </c>
      <c r="C219">
        <f>INDEX(resultados!$A$2:$ZZ$270, 213, MATCH($B$3, resultados!$A$1:$ZZ$1, 0))</f>
        <v/>
      </c>
    </row>
    <row r="220">
      <c r="A220">
        <f>INDEX(resultados!$A$2:$ZZ$270, 214, MATCH($B$1, resultados!$A$1:$ZZ$1, 0))</f>
        <v/>
      </c>
      <c r="B220">
        <f>INDEX(resultados!$A$2:$ZZ$270, 214, MATCH($B$2, resultados!$A$1:$ZZ$1, 0))</f>
        <v/>
      </c>
      <c r="C220">
        <f>INDEX(resultados!$A$2:$ZZ$270, 214, MATCH($B$3, resultados!$A$1:$ZZ$1, 0))</f>
        <v/>
      </c>
    </row>
    <row r="221">
      <c r="A221">
        <f>INDEX(resultados!$A$2:$ZZ$270, 215, MATCH($B$1, resultados!$A$1:$ZZ$1, 0))</f>
        <v/>
      </c>
      <c r="B221">
        <f>INDEX(resultados!$A$2:$ZZ$270, 215, MATCH($B$2, resultados!$A$1:$ZZ$1, 0))</f>
        <v/>
      </c>
      <c r="C221">
        <f>INDEX(resultados!$A$2:$ZZ$270, 215, MATCH($B$3, resultados!$A$1:$ZZ$1, 0))</f>
        <v/>
      </c>
    </row>
    <row r="222">
      <c r="A222">
        <f>INDEX(resultados!$A$2:$ZZ$270, 216, MATCH($B$1, resultados!$A$1:$ZZ$1, 0))</f>
        <v/>
      </c>
      <c r="B222">
        <f>INDEX(resultados!$A$2:$ZZ$270, 216, MATCH($B$2, resultados!$A$1:$ZZ$1, 0))</f>
        <v/>
      </c>
      <c r="C222">
        <f>INDEX(resultados!$A$2:$ZZ$270, 216, MATCH($B$3, resultados!$A$1:$ZZ$1, 0))</f>
        <v/>
      </c>
    </row>
    <row r="223">
      <c r="A223">
        <f>INDEX(resultados!$A$2:$ZZ$270, 217, MATCH($B$1, resultados!$A$1:$ZZ$1, 0))</f>
        <v/>
      </c>
      <c r="B223">
        <f>INDEX(resultados!$A$2:$ZZ$270, 217, MATCH($B$2, resultados!$A$1:$ZZ$1, 0))</f>
        <v/>
      </c>
      <c r="C223">
        <f>INDEX(resultados!$A$2:$ZZ$270, 217, MATCH($B$3, resultados!$A$1:$ZZ$1, 0))</f>
        <v/>
      </c>
    </row>
    <row r="224">
      <c r="A224">
        <f>INDEX(resultados!$A$2:$ZZ$270, 218, MATCH($B$1, resultados!$A$1:$ZZ$1, 0))</f>
        <v/>
      </c>
      <c r="B224">
        <f>INDEX(resultados!$A$2:$ZZ$270, 218, MATCH($B$2, resultados!$A$1:$ZZ$1, 0))</f>
        <v/>
      </c>
      <c r="C224">
        <f>INDEX(resultados!$A$2:$ZZ$270, 218, MATCH($B$3, resultados!$A$1:$ZZ$1, 0))</f>
        <v/>
      </c>
    </row>
    <row r="225">
      <c r="A225">
        <f>INDEX(resultados!$A$2:$ZZ$270, 219, MATCH($B$1, resultados!$A$1:$ZZ$1, 0))</f>
        <v/>
      </c>
      <c r="B225">
        <f>INDEX(resultados!$A$2:$ZZ$270, 219, MATCH($B$2, resultados!$A$1:$ZZ$1, 0))</f>
        <v/>
      </c>
      <c r="C225">
        <f>INDEX(resultados!$A$2:$ZZ$270, 219, MATCH($B$3, resultados!$A$1:$ZZ$1, 0))</f>
        <v/>
      </c>
    </row>
    <row r="226">
      <c r="A226">
        <f>INDEX(resultados!$A$2:$ZZ$270, 220, MATCH($B$1, resultados!$A$1:$ZZ$1, 0))</f>
        <v/>
      </c>
      <c r="B226">
        <f>INDEX(resultados!$A$2:$ZZ$270, 220, MATCH($B$2, resultados!$A$1:$ZZ$1, 0))</f>
        <v/>
      </c>
      <c r="C226">
        <f>INDEX(resultados!$A$2:$ZZ$270, 220, MATCH($B$3, resultados!$A$1:$ZZ$1, 0))</f>
        <v/>
      </c>
    </row>
    <row r="227">
      <c r="A227">
        <f>INDEX(resultados!$A$2:$ZZ$270, 221, MATCH($B$1, resultados!$A$1:$ZZ$1, 0))</f>
        <v/>
      </c>
      <c r="B227">
        <f>INDEX(resultados!$A$2:$ZZ$270, 221, MATCH($B$2, resultados!$A$1:$ZZ$1, 0))</f>
        <v/>
      </c>
      <c r="C227">
        <f>INDEX(resultados!$A$2:$ZZ$270, 221, MATCH($B$3, resultados!$A$1:$ZZ$1, 0))</f>
        <v/>
      </c>
    </row>
    <row r="228">
      <c r="A228">
        <f>INDEX(resultados!$A$2:$ZZ$270, 222, MATCH($B$1, resultados!$A$1:$ZZ$1, 0))</f>
        <v/>
      </c>
      <c r="B228">
        <f>INDEX(resultados!$A$2:$ZZ$270, 222, MATCH($B$2, resultados!$A$1:$ZZ$1, 0))</f>
        <v/>
      </c>
      <c r="C228">
        <f>INDEX(resultados!$A$2:$ZZ$270, 222, MATCH($B$3, resultados!$A$1:$ZZ$1, 0))</f>
        <v/>
      </c>
    </row>
    <row r="229">
      <c r="A229">
        <f>INDEX(resultados!$A$2:$ZZ$270, 223, MATCH($B$1, resultados!$A$1:$ZZ$1, 0))</f>
        <v/>
      </c>
      <c r="B229">
        <f>INDEX(resultados!$A$2:$ZZ$270, 223, MATCH($B$2, resultados!$A$1:$ZZ$1, 0))</f>
        <v/>
      </c>
      <c r="C229">
        <f>INDEX(resultados!$A$2:$ZZ$270, 223, MATCH($B$3, resultados!$A$1:$ZZ$1, 0))</f>
        <v/>
      </c>
    </row>
    <row r="230">
      <c r="A230">
        <f>INDEX(resultados!$A$2:$ZZ$270, 224, MATCH($B$1, resultados!$A$1:$ZZ$1, 0))</f>
        <v/>
      </c>
      <c r="B230">
        <f>INDEX(resultados!$A$2:$ZZ$270, 224, MATCH($B$2, resultados!$A$1:$ZZ$1, 0))</f>
        <v/>
      </c>
      <c r="C230">
        <f>INDEX(resultados!$A$2:$ZZ$270, 224, MATCH($B$3, resultados!$A$1:$ZZ$1, 0))</f>
        <v/>
      </c>
    </row>
    <row r="231">
      <c r="A231">
        <f>INDEX(resultados!$A$2:$ZZ$270, 225, MATCH($B$1, resultados!$A$1:$ZZ$1, 0))</f>
        <v/>
      </c>
      <c r="B231">
        <f>INDEX(resultados!$A$2:$ZZ$270, 225, MATCH($B$2, resultados!$A$1:$ZZ$1, 0))</f>
        <v/>
      </c>
      <c r="C231">
        <f>INDEX(resultados!$A$2:$ZZ$270, 225, MATCH($B$3, resultados!$A$1:$ZZ$1, 0))</f>
        <v/>
      </c>
    </row>
    <row r="232">
      <c r="A232">
        <f>INDEX(resultados!$A$2:$ZZ$270, 226, MATCH($B$1, resultados!$A$1:$ZZ$1, 0))</f>
        <v/>
      </c>
      <c r="B232">
        <f>INDEX(resultados!$A$2:$ZZ$270, 226, MATCH($B$2, resultados!$A$1:$ZZ$1, 0))</f>
        <v/>
      </c>
      <c r="C232">
        <f>INDEX(resultados!$A$2:$ZZ$270, 226, MATCH($B$3, resultados!$A$1:$ZZ$1, 0))</f>
        <v/>
      </c>
    </row>
    <row r="233">
      <c r="A233">
        <f>INDEX(resultados!$A$2:$ZZ$270, 227, MATCH($B$1, resultados!$A$1:$ZZ$1, 0))</f>
        <v/>
      </c>
      <c r="B233">
        <f>INDEX(resultados!$A$2:$ZZ$270, 227, MATCH($B$2, resultados!$A$1:$ZZ$1, 0))</f>
        <v/>
      </c>
      <c r="C233">
        <f>INDEX(resultados!$A$2:$ZZ$270, 227, MATCH($B$3, resultados!$A$1:$ZZ$1, 0))</f>
        <v/>
      </c>
    </row>
    <row r="234">
      <c r="A234">
        <f>INDEX(resultados!$A$2:$ZZ$270, 228, MATCH($B$1, resultados!$A$1:$ZZ$1, 0))</f>
        <v/>
      </c>
      <c r="B234">
        <f>INDEX(resultados!$A$2:$ZZ$270, 228, MATCH($B$2, resultados!$A$1:$ZZ$1, 0))</f>
        <v/>
      </c>
      <c r="C234">
        <f>INDEX(resultados!$A$2:$ZZ$270, 228, MATCH($B$3, resultados!$A$1:$ZZ$1, 0))</f>
        <v/>
      </c>
    </row>
    <row r="235">
      <c r="A235">
        <f>INDEX(resultados!$A$2:$ZZ$270, 229, MATCH($B$1, resultados!$A$1:$ZZ$1, 0))</f>
        <v/>
      </c>
      <c r="B235">
        <f>INDEX(resultados!$A$2:$ZZ$270, 229, MATCH($B$2, resultados!$A$1:$ZZ$1, 0))</f>
        <v/>
      </c>
      <c r="C235">
        <f>INDEX(resultados!$A$2:$ZZ$270, 229, MATCH($B$3, resultados!$A$1:$ZZ$1, 0))</f>
        <v/>
      </c>
    </row>
    <row r="236">
      <c r="A236">
        <f>INDEX(resultados!$A$2:$ZZ$270, 230, MATCH($B$1, resultados!$A$1:$ZZ$1, 0))</f>
        <v/>
      </c>
      <c r="B236">
        <f>INDEX(resultados!$A$2:$ZZ$270, 230, MATCH($B$2, resultados!$A$1:$ZZ$1, 0))</f>
        <v/>
      </c>
      <c r="C236">
        <f>INDEX(resultados!$A$2:$ZZ$270, 230, MATCH($B$3, resultados!$A$1:$ZZ$1, 0))</f>
        <v/>
      </c>
    </row>
    <row r="237">
      <c r="A237">
        <f>INDEX(resultados!$A$2:$ZZ$270, 231, MATCH($B$1, resultados!$A$1:$ZZ$1, 0))</f>
        <v/>
      </c>
      <c r="B237">
        <f>INDEX(resultados!$A$2:$ZZ$270, 231, MATCH($B$2, resultados!$A$1:$ZZ$1, 0))</f>
        <v/>
      </c>
      <c r="C237">
        <f>INDEX(resultados!$A$2:$ZZ$270, 231, MATCH($B$3, resultados!$A$1:$ZZ$1, 0))</f>
        <v/>
      </c>
    </row>
    <row r="238">
      <c r="A238">
        <f>INDEX(resultados!$A$2:$ZZ$270, 232, MATCH($B$1, resultados!$A$1:$ZZ$1, 0))</f>
        <v/>
      </c>
      <c r="B238">
        <f>INDEX(resultados!$A$2:$ZZ$270, 232, MATCH($B$2, resultados!$A$1:$ZZ$1, 0))</f>
        <v/>
      </c>
      <c r="C238">
        <f>INDEX(resultados!$A$2:$ZZ$270, 232, MATCH($B$3, resultados!$A$1:$ZZ$1, 0))</f>
        <v/>
      </c>
    </row>
    <row r="239">
      <c r="A239">
        <f>INDEX(resultados!$A$2:$ZZ$270, 233, MATCH($B$1, resultados!$A$1:$ZZ$1, 0))</f>
        <v/>
      </c>
      <c r="B239">
        <f>INDEX(resultados!$A$2:$ZZ$270, 233, MATCH($B$2, resultados!$A$1:$ZZ$1, 0))</f>
        <v/>
      </c>
      <c r="C239">
        <f>INDEX(resultados!$A$2:$ZZ$270, 233, MATCH($B$3, resultados!$A$1:$ZZ$1, 0))</f>
        <v/>
      </c>
    </row>
    <row r="240">
      <c r="A240">
        <f>INDEX(resultados!$A$2:$ZZ$270, 234, MATCH($B$1, resultados!$A$1:$ZZ$1, 0))</f>
        <v/>
      </c>
      <c r="B240">
        <f>INDEX(resultados!$A$2:$ZZ$270, 234, MATCH($B$2, resultados!$A$1:$ZZ$1, 0))</f>
        <v/>
      </c>
      <c r="C240">
        <f>INDEX(resultados!$A$2:$ZZ$270, 234, MATCH($B$3, resultados!$A$1:$ZZ$1, 0))</f>
        <v/>
      </c>
    </row>
    <row r="241">
      <c r="A241">
        <f>INDEX(resultados!$A$2:$ZZ$270, 235, MATCH($B$1, resultados!$A$1:$ZZ$1, 0))</f>
        <v/>
      </c>
      <c r="B241">
        <f>INDEX(resultados!$A$2:$ZZ$270, 235, MATCH($B$2, resultados!$A$1:$ZZ$1, 0))</f>
        <v/>
      </c>
      <c r="C241">
        <f>INDEX(resultados!$A$2:$ZZ$270, 235, MATCH($B$3, resultados!$A$1:$ZZ$1, 0))</f>
        <v/>
      </c>
    </row>
    <row r="242">
      <c r="A242">
        <f>INDEX(resultados!$A$2:$ZZ$270, 236, MATCH($B$1, resultados!$A$1:$ZZ$1, 0))</f>
        <v/>
      </c>
      <c r="B242">
        <f>INDEX(resultados!$A$2:$ZZ$270, 236, MATCH($B$2, resultados!$A$1:$ZZ$1, 0))</f>
        <v/>
      </c>
      <c r="C242">
        <f>INDEX(resultados!$A$2:$ZZ$270, 236, MATCH($B$3, resultados!$A$1:$ZZ$1, 0))</f>
        <v/>
      </c>
    </row>
    <row r="243">
      <c r="A243">
        <f>INDEX(resultados!$A$2:$ZZ$270, 237, MATCH($B$1, resultados!$A$1:$ZZ$1, 0))</f>
        <v/>
      </c>
      <c r="B243">
        <f>INDEX(resultados!$A$2:$ZZ$270, 237, MATCH($B$2, resultados!$A$1:$ZZ$1, 0))</f>
        <v/>
      </c>
      <c r="C243">
        <f>INDEX(resultados!$A$2:$ZZ$270, 237, MATCH($B$3, resultados!$A$1:$ZZ$1, 0))</f>
        <v/>
      </c>
    </row>
    <row r="244">
      <c r="A244">
        <f>INDEX(resultados!$A$2:$ZZ$270, 238, MATCH($B$1, resultados!$A$1:$ZZ$1, 0))</f>
        <v/>
      </c>
      <c r="B244">
        <f>INDEX(resultados!$A$2:$ZZ$270, 238, MATCH($B$2, resultados!$A$1:$ZZ$1, 0))</f>
        <v/>
      </c>
      <c r="C244">
        <f>INDEX(resultados!$A$2:$ZZ$270, 238, MATCH($B$3, resultados!$A$1:$ZZ$1, 0))</f>
        <v/>
      </c>
    </row>
    <row r="245">
      <c r="A245">
        <f>INDEX(resultados!$A$2:$ZZ$270, 239, MATCH($B$1, resultados!$A$1:$ZZ$1, 0))</f>
        <v/>
      </c>
      <c r="B245">
        <f>INDEX(resultados!$A$2:$ZZ$270, 239, MATCH($B$2, resultados!$A$1:$ZZ$1, 0))</f>
        <v/>
      </c>
      <c r="C245">
        <f>INDEX(resultados!$A$2:$ZZ$270, 239, MATCH($B$3, resultados!$A$1:$ZZ$1, 0))</f>
        <v/>
      </c>
    </row>
    <row r="246">
      <c r="A246">
        <f>INDEX(resultados!$A$2:$ZZ$270, 240, MATCH($B$1, resultados!$A$1:$ZZ$1, 0))</f>
        <v/>
      </c>
      <c r="B246">
        <f>INDEX(resultados!$A$2:$ZZ$270, 240, MATCH($B$2, resultados!$A$1:$ZZ$1, 0))</f>
        <v/>
      </c>
      <c r="C246">
        <f>INDEX(resultados!$A$2:$ZZ$270, 240, MATCH($B$3, resultados!$A$1:$ZZ$1, 0))</f>
        <v/>
      </c>
    </row>
    <row r="247">
      <c r="A247">
        <f>INDEX(resultados!$A$2:$ZZ$270, 241, MATCH($B$1, resultados!$A$1:$ZZ$1, 0))</f>
        <v/>
      </c>
      <c r="B247">
        <f>INDEX(resultados!$A$2:$ZZ$270, 241, MATCH($B$2, resultados!$A$1:$ZZ$1, 0))</f>
        <v/>
      </c>
      <c r="C247">
        <f>INDEX(resultados!$A$2:$ZZ$270, 241, MATCH($B$3, resultados!$A$1:$ZZ$1, 0))</f>
        <v/>
      </c>
    </row>
    <row r="248">
      <c r="A248">
        <f>INDEX(resultados!$A$2:$ZZ$270, 242, MATCH($B$1, resultados!$A$1:$ZZ$1, 0))</f>
        <v/>
      </c>
      <c r="B248">
        <f>INDEX(resultados!$A$2:$ZZ$270, 242, MATCH($B$2, resultados!$A$1:$ZZ$1, 0))</f>
        <v/>
      </c>
      <c r="C248">
        <f>INDEX(resultados!$A$2:$ZZ$270, 242, MATCH($B$3, resultados!$A$1:$ZZ$1, 0))</f>
        <v/>
      </c>
    </row>
    <row r="249">
      <c r="A249">
        <f>INDEX(resultados!$A$2:$ZZ$270, 243, MATCH($B$1, resultados!$A$1:$ZZ$1, 0))</f>
        <v/>
      </c>
      <c r="B249">
        <f>INDEX(resultados!$A$2:$ZZ$270, 243, MATCH($B$2, resultados!$A$1:$ZZ$1, 0))</f>
        <v/>
      </c>
      <c r="C249">
        <f>INDEX(resultados!$A$2:$ZZ$270, 243, MATCH($B$3, resultados!$A$1:$ZZ$1, 0))</f>
        <v/>
      </c>
    </row>
    <row r="250">
      <c r="A250">
        <f>INDEX(resultados!$A$2:$ZZ$270, 244, MATCH($B$1, resultados!$A$1:$ZZ$1, 0))</f>
        <v/>
      </c>
      <c r="B250">
        <f>INDEX(resultados!$A$2:$ZZ$270, 244, MATCH($B$2, resultados!$A$1:$ZZ$1, 0))</f>
        <v/>
      </c>
      <c r="C250">
        <f>INDEX(resultados!$A$2:$ZZ$270, 244, MATCH($B$3, resultados!$A$1:$ZZ$1, 0))</f>
        <v/>
      </c>
    </row>
    <row r="251">
      <c r="A251">
        <f>INDEX(resultados!$A$2:$ZZ$270, 245, MATCH($B$1, resultados!$A$1:$ZZ$1, 0))</f>
        <v/>
      </c>
      <c r="B251">
        <f>INDEX(resultados!$A$2:$ZZ$270, 245, MATCH($B$2, resultados!$A$1:$ZZ$1, 0))</f>
        <v/>
      </c>
      <c r="C251">
        <f>INDEX(resultados!$A$2:$ZZ$270, 245, MATCH($B$3, resultados!$A$1:$ZZ$1, 0))</f>
        <v/>
      </c>
    </row>
    <row r="252">
      <c r="A252">
        <f>INDEX(resultados!$A$2:$ZZ$270, 246, MATCH($B$1, resultados!$A$1:$ZZ$1, 0))</f>
        <v/>
      </c>
      <c r="B252">
        <f>INDEX(resultados!$A$2:$ZZ$270, 246, MATCH($B$2, resultados!$A$1:$ZZ$1, 0))</f>
        <v/>
      </c>
      <c r="C252">
        <f>INDEX(resultados!$A$2:$ZZ$270, 246, MATCH($B$3, resultados!$A$1:$ZZ$1, 0))</f>
        <v/>
      </c>
    </row>
    <row r="253">
      <c r="A253">
        <f>INDEX(resultados!$A$2:$ZZ$270, 247, MATCH($B$1, resultados!$A$1:$ZZ$1, 0))</f>
        <v/>
      </c>
      <c r="B253">
        <f>INDEX(resultados!$A$2:$ZZ$270, 247, MATCH($B$2, resultados!$A$1:$ZZ$1, 0))</f>
        <v/>
      </c>
      <c r="C253">
        <f>INDEX(resultados!$A$2:$ZZ$270, 247, MATCH($B$3, resultados!$A$1:$ZZ$1, 0))</f>
        <v/>
      </c>
    </row>
    <row r="254">
      <c r="A254">
        <f>INDEX(resultados!$A$2:$ZZ$270, 248, MATCH($B$1, resultados!$A$1:$ZZ$1, 0))</f>
        <v/>
      </c>
      <c r="B254">
        <f>INDEX(resultados!$A$2:$ZZ$270, 248, MATCH($B$2, resultados!$A$1:$ZZ$1, 0))</f>
        <v/>
      </c>
      <c r="C254">
        <f>INDEX(resultados!$A$2:$ZZ$270, 248, MATCH($B$3, resultados!$A$1:$ZZ$1, 0))</f>
        <v/>
      </c>
    </row>
    <row r="255">
      <c r="A255">
        <f>INDEX(resultados!$A$2:$ZZ$270, 249, MATCH($B$1, resultados!$A$1:$ZZ$1, 0))</f>
        <v/>
      </c>
      <c r="B255">
        <f>INDEX(resultados!$A$2:$ZZ$270, 249, MATCH($B$2, resultados!$A$1:$ZZ$1, 0))</f>
        <v/>
      </c>
      <c r="C255">
        <f>INDEX(resultados!$A$2:$ZZ$270, 249, MATCH($B$3, resultados!$A$1:$ZZ$1, 0))</f>
        <v/>
      </c>
    </row>
    <row r="256">
      <c r="A256">
        <f>INDEX(resultados!$A$2:$ZZ$270, 250, MATCH($B$1, resultados!$A$1:$ZZ$1, 0))</f>
        <v/>
      </c>
      <c r="B256">
        <f>INDEX(resultados!$A$2:$ZZ$270, 250, MATCH($B$2, resultados!$A$1:$ZZ$1, 0))</f>
        <v/>
      </c>
      <c r="C256">
        <f>INDEX(resultados!$A$2:$ZZ$270, 250, MATCH($B$3, resultados!$A$1:$ZZ$1, 0))</f>
        <v/>
      </c>
    </row>
    <row r="257">
      <c r="A257">
        <f>INDEX(resultados!$A$2:$ZZ$270, 251, MATCH($B$1, resultados!$A$1:$ZZ$1, 0))</f>
        <v/>
      </c>
      <c r="B257">
        <f>INDEX(resultados!$A$2:$ZZ$270, 251, MATCH($B$2, resultados!$A$1:$ZZ$1, 0))</f>
        <v/>
      </c>
      <c r="C257">
        <f>INDEX(resultados!$A$2:$ZZ$270, 251, MATCH($B$3, resultados!$A$1:$ZZ$1, 0))</f>
        <v/>
      </c>
    </row>
    <row r="258">
      <c r="A258">
        <f>INDEX(resultados!$A$2:$ZZ$270, 252, MATCH($B$1, resultados!$A$1:$ZZ$1, 0))</f>
        <v/>
      </c>
      <c r="B258">
        <f>INDEX(resultados!$A$2:$ZZ$270, 252, MATCH($B$2, resultados!$A$1:$ZZ$1, 0))</f>
        <v/>
      </c>
      <c r="C258">
        <f>INDEX(resultados!$A$2:$ZZ$270, 252, MATCH($B$3, resultados!$A$1:$ZZ$1, 0))</f>
        <v/>
      </c>
    </row>
    <row r="259">
      <c r="A259">
        <f>INDEX(resultados!$A$2:$ZZ$270, 253, MATCH($B$1, resultados!$A$1:$ZZ$1, 0))</f>
        <v/>
      </c>
      <c r="B259">
        <f>INDEX(resultados!$A$2:$ZZ$270, 253, MATCH($B$2, resultados!$A$1:$ZZ$1, 0))</f>
        <v/>
      </c>
      <c r="C259">
        <f>INDEX(resultados!$A$2:$ZZ$270, 253, MATCH($B$3, resultados!$A$1:$ZZ$1, 0))</f>
        <v/>
      </c>
    </row>
    <row r="260">
      <c r="A260">
        <f>INDEX(resultados!$A$2:$ZZ$270, 254, MATCH($B$1, resultados!$A$1:$ZZ$1, 0))</f>
        <v/>
      </c>
      <c r="B260">
        <f>INDEX(resultados!$A$2:$ZZ$270, 254, MATCH($B$2, resultados!$A$1:$ZZ$1, 0))</f>
        <v/>
      </c>
      <c r="C260">
        <f>INDEX(resultados!$A$2:$ZZ$270, 254, MATCH($B$3, resultados!$A$1:$ZZ$1, 0))</f>
        <v/>
      </c>
    </row>
    <row r="261">
      <c r="A261">
        <f>INDEX(resultados!$A$2:$ZZ$270, 255, MATCH($B$1, resultados!$A$1:$ZZ$1, 0))</f>
        <v/>
      </c>
      <c r="B261">
        <f>INDEX(resultados!$A$2:$ZZ$270, 255, MATCH($B$2, resultados!$A$1:$ZZ$1, 0))</f>
        <v/>
      </c>
      <c r="C261">
        <f>INDEX(resultados!$A$2:$ZZ$270, 255, MATCH($B$3, resultados!$A$1:$ZZ$1, 0))</f>
        <v/>
      </c>
    </row>
    <row r="262">
      <c r="A262">
        <f>INDEX(resultados!$A$2:$ZZ$270, 256, MATCH($B$1, resultados!$A$1:$ZZ$1, 0))</f>
        <v/>
      </c>
      <c r="B262">
        <f>INDEX(resultados!$A$2:$ZZ$270, 256, MATCH($B$2, resultados!$A$1:$ZZ$1, 0))</f>
        <v/>
      </c>
      <c r="C262">
        <f>INDEX(resultados!$A$2:$ZZ$270, 256, MATCH($B$3, resultados!$A$1:$ZZ$1, 0))</f>
        <v/>
      </c>
    </row>
    <row r="263">
      <c r="A263">
        <f>INDEX(resultados!$A$2:$ZZ$270, 257, MATCH($B$1, resultados!$A$1:$ZZ$1, 0))</f>
        <v/>
      </c>
      <c r="B263">
        <f>INDEX(resultados!$A$2:$ZZ$270, 257, MATCH($B$2, resultados!$A$1:$ZZ$1, 0))</f>
        <v/>
      </c>
      <c r="C263">
        <f>INDEX(resultados!$A$2:$ZZ$270, 257, MATCH($B$3, resultados!$A$1:$ZZ$1, 0))</f>
        <v/>
      </c>
    </row>
    <row r="264">
      <c r="A264">
        <f>INDEX(resultados!$A$2:$ZZ$270, 258, MATCH($B$1, resultados!$A$1:$ZZ$1, 0))</f>
        <v/>
      </c>
      <c r="B264">
        <f>INDEX(resultados!$A$2:$ZZ$270, 258, MATCH($B$2, resultados!$A$1:$ZZ$1, 0))</f>
        <v/>
      </c>
      <c r="C264">
        <f>INDEX(resultados!$A$2:$ZZ$270, 258, MATCH($B$3, resultados!$A$1:$ZZ$1, 0))</f>
        <v/>
      </c>
    </row>
    <row r="265">
      <c r="A265">
        <f>INDEX(resultados!$A$2:$ZZ$270, 259, MATCH($B$1, resultados!$A$1:$ZZ$1, 0))</f>
        <v/>
      </c>
      <c r="B265">
        <f>INDEX(resultados!$A$2:$ZZ$270, 259, MATCH($B$2, resultados!$A$1:$ZZ$1, 0))</f>
        <v/>
      </c>
      <c r="C265">
        <f>INDEX(resultados!$A$2:$ZZ$270, 259, MATCH($B$3, resultados!$A$1:$ZZ$1, 0))</f>
        <v/>
      </c>
    </row>
    <row r="266">
      <c r="A266">
        <f>INDEX(resultados!$A$2:$ZZ$270, 260, MATCH($B$1, resultados!$A$1:$ZZ$1, 0))</f>
        <v/>
      </c>
      <c r="B266">
        <f>INDEX(resultados!$A$2:$ZZ$270, 260, MATCH($B$2, resultados!$A$1:$ZZ$1, 0))</f>
        <v/>
      </c>
      <c r="C266">
        <f>INDEX(resultados!$A$2:$ZZ$270, 260, MATCH($B$3, resultados!$A$1:$ZZ$1, 0))</f>
        <v/>
      </c>
    </row>
    <row r="267">
      <c r="A267">
        <f>INDEX(resultados!$A$2:$ZZ$270, 261, MATCH($B$1, resultados!$A$1:$ZZ$1, 0))</f>
        <v/>
      </c>
      <c r="B267">
        <f>INDEX(resultados!$A$2:$ZZ$270, 261, MATCH($B$2, resultados!$A$1:$ZZ$1, 0))</f>
        <v/>
      </c>
      <c r="C267">
        <f>INDEX(resultados!$A$2:$ZZ$270, 261, MATCH($B$3, resultados!$A$1:$ZZ$1, 0))</f>
        <v/>
      </c>
    </row>
    <row r="268">
      <c r="A268">
        <f>INDEX(resultados!$A$2:$ZZ$270, 262, MATCH($B$1, resultados!$A$1:$ZZ$1, 0))</f>
        <v/>
      </c>
      <c r="B268">
        <f>INDEX(resultados!$A$2:$ZZ$270, 262, MATCH($B$2, resultados!$A$1:$ZZ$1, 0))</f>
        <v/>
      </c>
      <c r="C268">
        <f>INDEX(resultados!$A$2:$ZZ$270, 262, MATCH($B$3, resultados!$A$1:$ZZ$1, 0))</f>
        <v/>
      </c>
    </row>
    <row r="269">
      <c r="A269">
        <f>INDEX(resultados!$A$2:$ZZ$270, 263, MATCH($B$1, resultados!$A$1:$ZZ$1, 0))</f>
        <v/>
      </c>
      <c r="B269">
        <f>INDEX(resultados!$A$2:$ZZ$270, 263, MATCH($B$2, resultados!$A$1:$ZZ$1, 0))</f>
        <v/>
      </c>
      <c r="C269">
        <f>INDEX(resultados!$A$2:$ZZ$270, 263, MATCH($B$3, resultados!$A$1:$ZZ$1, 0))</f>
        <v/>
      </c>
    </row>
    <row r="270">
      <c r="A270">
        <f>INDEX(resultados!$A$2:$ZZ$270, 264, MATCH($B$1, resultados!$A$1:$ZZ$1, 0))</f>
        <v/>
      </c>
      <c r="B270">
        <f>INDEX(resultados!$A$2:$ZZ$270, 264, MATCH($B$2, resultados!$A$1:$ZZ$1, 0))</f>
        <v/>
      </c>
      <c r="C270">
        <f>INDEX(resultados!$A$2:$ZZ$270, 264, MATCH($B$3, resultados!$A$1:$ZZ$1, 0))</f>
        <v/>
      </c>
    </row>
    <row r="271">
      <c r="A271">
        <f>INDEX(resultados!$A$2:$ZZ$270, 265, MATCH($B$1, resultados!$A$1:$ZZ$1, 0))</f>
        <v/>
      </c>
      <c r="B271">
        <f>INDEX(resultados!$A$2:$ZZ$270, 265, MATCH($B$2, resultados!$A$1:$ZZ$1, 0))</f>
        <v/>
      </c>
      <c r="C271">
        <f>INDEX(resultados!$A$2:$ZZ$270, 265, MATCH($B$3, resultados!$A$1:$ZZ$1, 0))</f>
        <v/>
      </c>
    </row>
    <row r="272">
      <c r="A272">
        <f>INDEX(resultados!$A$2:$ZZ$270, 266, MATCH($B$1, resultados!$A$1:$ZZ$1, 0))</f>
        <v/>
      </c>
      <c r="B272">
        <f>INDEX(resultados!$A$2:$ZZ$270, 266, MATCH($B$2, resultados!$A$1:$ZZ$1, 0))</f>
        <v/>
      </c>
      <c r="C272">
        <f>INDEX(resultados!$A$2:$ZZ$270, 266, MATCH($B$3, resultados!$A$1:$ZZ$1, 0))</f>
        <v/>
      </c>
    </row>
    <row r="273">
      <c r="A273">
        <f>INDEX(resultados!$A$2:$ZZ$270, 267, MATCH($B$1, resultados!$A$1:$ZZ$1, 0))</f>
        <v/>
      </c>
      <c r="B273">
        <f>INDEX(resultados!$A$2:$ZZ$270, 267, MATCH($B$2, resultados!$A$1:$ZZ$1, 0))</f>
        <v/>
      </c>
      <c r="C273">
        <f>INDEX(resultados!$A$2:$ZZ$270, 267, MATCH($B$3, resultados!$A$1:$ZZ$1, 0))</f>
        <v/>
      </c>
    </row>
    <row r="274">
      <c r="A274">
        <f>INDEX(resultados!$A$2:$ZZ$270, 268, MATCH($B$1, resultados!$A$1:$ZZ$1, 0))</f>
        <v/>
      </c>
      <c r="B274">
        <f>INDEX(resultados!$A$2:$ZZ$270, 268, MATCH($B$2, resultados!$A$1:$ZZ$1, 0))</f>
        <v/>
      </c>
      <c r="C274">
        <f>INDEX(resultados!$A$2:$ZZ$270, 268, MATCH($B$3, resultados!$A$1:$ZZ$1, 0))</f>
        <v/>
      </c>
    </row>
    <row r="275">
      <c r="A275">
        <f>INDEX(resultados!$A$2:$ZZ$270, 269, MATCH($B$1, resultados!$A$1:$ZZ$1, 0))</f>
        <v/>
      </c>
      <c r="B275">
        <f>INDEX(resultados!$A$2:$ZZ$270, 269, MATCH($B$2, resultados!$A$1:$ZZ$1, 0))</f>
        <v/>
      </c>
      <c r="C275">
        <f>INDEX(resultados!$A$2:$ZZ$270, 269,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4.3368</v>
      </c>
      <c r="E2" t="n">
        <v>23.06</v>
      </c>
      <c r="F2" t="n">
        <v>13.22</v>
      </c>
      <c r="G2" t="n">
        <v>5.29</v>
      </c>
      <c r="H2" t="n">
        <v>0.07000000000000001</v>
      </c>
      <c r="I2" t="n">
        <v>150</v>
      </c>
      <c r="J2" t="n">
        <v>242.64</v>
      </c>
      <c r="K2" t="n">
        <v>58.47</v>
      </c>
      <c r="L2" t="n">
        <v>1</v>
      </c>
      <c r="M2" t="n">
        <v>148</v>
      </c>
      <c r="N2" t="n">
        <v>58.17</v>
      </c>
      <c r="O2" t="n">
        <v>30160.1</v>
      </c>
      <c r="P2" t="n">
        <v>205.4</v>
      </c>
      <c r="Q2" t="n">
        <v>2117.2</v>
      </c>
      <c r="R2" t="n">
        <v>177.87</v>
      </c>
      <c r="S2" t="n">
        <v>30.45</v>
      </c>
      <c r="T2" t="n">
        <v>73190.33</v>
      </c>
      <c r="U2" t="n">
        <v>0.17</v>
      </c>
      <c r="V2" t="n">
        <v>0.66</v>
      </c>
      <c r="W2" t="n">
        <v>0.32</v>
      </c>
      <c r="X2" t="n">
        <v>4.49</v>
      </c>
      <c r="Y2" t="n">
        <v>1</v>
      </c>
      <c r="Z2" t="n">
        <v>10</v>
      </c>
      <c r="AA2" t="n">
        <v>307.754118990536</v>
      </c>
      <c r="AB2" t="n">
        <v>421.0827627563548</v>
      </c>
      <c r="AC2" t="n">
        <v>380.8952148722569</v>
      </c>
      <c r="AD2" t="n">
        <v>307754.118990536</v>
      </c>
      <c r="AE2" t="n">
        <v>421082.7627563548</v>
      </c>
      <c r="AF2" t="n">
        <v>3.626781348166343e-06</v>
      </c>
      <c r="AG2" t="n">
        <v>8.896604938271604</v>
      </c>
      <c r="AH2" t="n">
        <v>380895.2148722569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5.1023</v>
      </c>
      <c r="E3" t="n">
        <v>19.6</v>
      </c>
      <c r="F3" t="n">
        <v>11.84</v>
      </c>
      <c r="G3" t="n">
        <v>6.7</v>
      </c>
      <c r="H3" t="n">
        <v>0.09</v>
      </c>
      <c r="I3" t="n">
        <v>106</v>
      </c>
      <c r="J3" t="n">
        <v>243.08</v>
      </c>
      <c r="K3" t="n">
        <v>58.47</v>
      </c>
      <c r="L3" t="n">
        <v>1.25</v>
      </c>
      <c r="M3" t="n">
        <v>104</v>
      </c>
      <c r="N3" t="n">
        <v>58.36</v>
      </c>
      <c r="O3" t="n">
        <v>30214.33</v>
      </c>
      <c r="P3" t="n">
        <v>181.45</v>
      </c>
      <c r="Q3" t="n">
        <v>2116.7</v>
      </c>
      <c r="R3" t="n">
        <v>132.25</v>
      </c>
      <c r="S3" t="n">
        <v>30.45</v>
      </c>
      <c r="T3" t="n">
        <v>50598.5</v>
      </c>
      <c r="U3" t="n">
        <v>0.23</v>
      </c>
      <c r="V3" t="n">
        <v>0.73</v>
      </c>
      <c r="W3" t="n">
        <v>0.25</v>
      </c>
      <c r="X3" t="n">
        <v>3.11</v>
      </c>
      <c r="Y3" t="n">
        <v>1</v>
      </c>
      <c r="Z3" t="n">
        <v>10</v>
      </c>
      <c r="AA3" t="n">
        <v>248.0567180698132</v>
      </c>
      <c r="AB3" t="n">
        <v>339.402145153008</v>
      </c>
      <c r="AC3" t="n">
        <v>307.0100807736084</v>
      </c>
      <c r="AD3" t="n">
        <v>248056.7180698132</v>
      </c>
      <c r="AE3" t="n">
        <v>339402.1451530079</v>
      </c>
      <c r="AF3" t="n">
        <v>4.26695408429006e-06</v>
      </c>
      <c r="AG3" t="n">
        <v>7.561728395061729</v>
      </c>
      <c r="AH3" t="n">
        <v>307010.0807736084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5.6443</v>
      </c>
      <c r="E4" t="n">
        <v>17.72</v>
      </c>
      <c r="F4" t="n">
        <v>11.09</v>
      </c>
      <c r="G4" t="n">
        <v>8.109999999999999</v>
      </c>
      <c r="H4" t="n">
        <v>0.11</v>
      </c>
      <c r="I4" t="n">
        <v>82</v>
      </c>
      <c r="J4" t="n">
        <v>243.52</v>
      </c>
      <c r="K4" t="n">
        <v>58.47</v>
      </c>
      <c r="L4" t="n">
        <v>1.5</v>
      </c>
      <c r="M4" t="n">
        <v>80</v>
      </c>
      <c r="N4" t="n">
        <v>58.55</v>
      </c>
      <c r="O4" t="n">
        <v>30268.64</v>
      </c>
      <c r="P4" t="n">
        <v>167.54</v>
      </c>
      <c r="Q4" t="n">
        <v>2116.83</v>
      </c>
      <c r="R4" t="n">
        <v>108.06</v>
      </c>
      <c r="S4" t="n">
        <v>30.45</v>
      </c>
      <c r="T4" t="n">
        <v>38622.51</v>
      </c>
      <c r="U4" t="n">
        <v>0.28</v>
      </c>
      <c r="V4" t="n">
        <v>0.78</v>
      </c>
      <c r="W4" t="n">
        <v>0.2</v>
      </c>
      <c r="X4" t="n">
        <v>2.36</v>
      </c>
      <c r="Y4" t="n">
        <v>1</v>
      </c>
      <c r="Z4" t="n">
        <v>10</v>
      </c>
      <c r="AA4" t="n">
        <v>218.1953667302743</v>
      </c>
      <c r="AB4" t="n">
        <v>298.5445268604267</v>
      </c>
      <c r="AC4" t="n">
        <v>270.0518562268309</v>
      </c>
      <c r="AD4" t="n">
        <v>218195.3667302743</v>
      </c>
      <c r="AE4" t="n">
        <v>298544.5268604268</v>
      </c>
      <c r="AF4" t="n">
        <v>4.720218124759105e-06</v>
      </c>
      <c r="AG4" t="n">
        <v>6.83641975308642</v>
      </c>
      <c r="AH4" t="n">
        <v>270051.8562268309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6.0665</v>
      </c>
      <c r="E5" t="n">
        <v>16.48</v>
      </c>
      <c r="F5" t="n">
        <v>10.61</v>
      </c>
      <c r="G5" t="n">
        <v>9.65</v>
      </c>
      <c r="H5" t="n">
        <v>0.13</v>
      </c>
      <c r="I5" t="n">
        <v>66</v>
      </c>
      <c r="J5" t="n">
        <v>243.96</v>
      </c>
      <c r="K5" t="n">
        <v>58.47</v>
      </c>
      <c r="L5" t="n">
        <v>1.75</v>
      </c>
      <c r="M5" t="n">
        <v>64</v>
      </c>
      <c r="N5" t="n">
        <v>58.74</v>
      </c>
      <c r="O5" t="n">
        <v>30323.01</v>
      </c>
      <c r="P5" t="n">
        <v>158</v>
      </c>
      <c r="Q5" t="n">
        <v>2116.58</v>
      </c>
      <c r="R5" t="n">
        <v>92.20999999999999</v>
      </c>
      <c r="S5" t="n">
        <v>30.45</v>
      </c>
      <c r="T5" t="n">
        <v>30780.99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195.7732373766757</v>
      </c>
      <c r="AB5" t="n">
        <v>267.8655802843154</v>
      </c>
      <c r="AC5" t="n">
        <v>242.3008652537618</v>
      </c>
      <c r="AD5" t="n">
        <v>195773.2373766757</v>
      </c>
      <c r="AE5" t="n">
        <v>267865.5802843154</v>
      </c>
      <c r="AF5" t="n">
        <v>5.073295759235178e-06</v>
      </c>
      <c r="AG5" t="n">
        <v>6.358024691358025</v>
      </c>
      <c r="AH5" t="n">
        <v>242300.8652537618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6.3646</v>
      </c>
      <c r="E6" t="n">
        <v>15.71</v>
      </c>
      <c r="F6" t="n">
        <v>10.31</v>
      </c>
      <c r="G6" t="n">
        <v>11.05</v>
      </c>
      <c r="H6" t="n">
        <v>0.15</v>
      </c>
      <c r="I6" t="n">
        <v>56</v>
      </c>
      <c r="J6" t="n">
        <v>244.41</v>
      </c>
      <c r="K6" t="n">
        <v>58.47</v>
      </c>
      <c r="L6" t="n">
        <v>2</v>
      </c>
      <c r="M6" t="n">
        <v>54</v>
      </c>
      <c r="N6" t="n">
        <v>58.93</v>
      </c>
      <c r="O6" t="n">
        <v>30377.45</v>
      </c>
      <c r="P6" t="n">
        <v>151.37</v>
      </c>
      <c r="Q6" t="n">
        <v>2116.39</v>
      </c>
      <c r="R6" t="n">
        <v>82.47</v>
      </c>
      <c r="S6" t="n">
        <v>30.45</v>
      </c>
      <c r="T6" t="n">
        <v>25958.39</v>
      </c>
      <c r="U6" t="n">
        <v>0.37</v>
      </c>
      <c r="V6" t="n">
        <v>0.84</v>
      </c>
      <c r="W6" t="n">
        <v>0.17</v>
      </c>
      <c r="X6" t="n">
        <v>1.59</v>
      </c>
      <c r="Y6" t="n">
        <v>1</v>
      </c>
      <c r="Z6" t="n">
        <v>10</v>
      </c>
      <c r="AA6" t="n">
        <v>188.5974782722113</v>
      </c>
      <c r="AB6" t="n">
        <v>258.0473901054429</v>
      </c>
      <c r="AC6" t="n">
        <v>233.4197093656414</v>
      </c>
      <c r="AD6" t="n">
        <v>188597.4782722113</v>
      </c>
      <c r="AE6" t="n">
        <v>258047.3901054429</v>
      </c>
      <c r="AF6" t="n">
        <v>5.322590981493153e-06</v>
      </c>
      <c r="AG6" t="n">
        <v>6.060956790123457</v>
      </c>
      <c r="AH6" t="n">
        <v>233419.7093656413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6.6276</v>
      </c>
      <c r="E7" t="n">
        <v>15.09</v>
      </c>
      <c r="F7" t="n">
        <v>10.06</v>
      </c>
      <c r="G7" t="n">
        <v>12.58</v>
      </c>
      <c r="H7" t="n">
        <v>0.16</v>
      </c>
      <c r="I7" t="n">
        <v>48</v>
      </c>
      <c r="J7" t="n">
        <v>244.85</v>
      </c>
      <c r="K7" t="n">
        <v>58.47</v>
      </c>
      <c r="L7" t="n">
        <v>2.25</v>
      </c>
      <c r="M7" t="n">
        <v>46</v>
      </c>
      <c r="N7" t="n">
        <v>59.12</v>
      </c>
      <c r="O7" t="n">
        <v>30431.96</v>
      </c>
      <c r="P7" t="n">
        <v>145.37</v>
      </c>
      <c r="Q7" t="n">
        <v>2116.37</v>
      </c>
      <c r="R7" t="n">
        <v>74.45</v>
      </c>
      <c r="S7" t="n">
        <v>30.45</v>
      </c>
      <c r="T7" t="n">
        <v>21992.36</v>
      </c>
      <c r="U7" t="n">
        <v>0.41</v>
      </c>
      <c r="V7" t="n">
        <v>0.86</v>
      </c>
      <c r="W7" t="n">
        <v>0.16</v>
      </c>
      <c r="X7" t="n">
        <v>1.34</v>
      </c>
      <c r="Y7" t="n">
        <v>1</v>
      </c>
      <c r="Z7" t="n">
        <v>10</v>
      </c>
      <c r="AA7" t="n">
        <v>172.0080833986306</v>
      </c>
      <c r="AB7" t="n">
        <v>235.3490481669724</v>
      </c>
      <c r="AC7" t="n">
        <v>212.8876653244482</v>
      </c>
      <c r="AD7" t="n">
        <v>172008.0833986306</v>
      </c>
      <c r="AE7" t="n">
        <v>235349.0481669724</v>
      </c>
      <c r="AF7" t="n">
        <v>5.542532757587912e-06</v>
      </c>
      <c r="AG7" t="n">
        <v>5.82175925925926</v>
      </c>
      <c r="AH7" t="n">
        <v>212887.6653244482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6.8371</v>
      </c>
      <c r="E8" t="n">
        <v>14.63</v>
      </c>
      <c r="F8" t="n">
        <v>9.890000000000001</v>
      </c>
      <c r="G8" t="n">
        <v>14.12</v>
      </c>
      <c r="H8" t="n">
        <v>0.18</v>
      </c>
      <c r="I8" t="n">
        <v>42</v>
      </c>
      <c r="J8" t="n">
        <v>245.29</v>
      </c>
      <c r="K8" t="n">
        <v>58.47</v>
      </c>
      <c r="L8" t="n">
        <v>2.5</v>
      </c>
      <c r="M8" t="n">
        <v>40</v>
      </c>
      <c r="N8" t="n">
        <v>59.32</v>
      </c>
      <c r="O8" t="n">
        <v>30486.54</v>
      </c>
      <c r="P8" t="n">
        <v>140.54</v>
      </c>
      <c r="Q8" t="n">
        <v>2116.27</v>
      </c>
      <c r="R8" t="n">
        <v>68.52</v>
      </c>
      <c r="S8" t="n">
        <v>30.45</v>
      </c>
      <c r="T8" t="n">
        <v>19057.2</v>
      </c>
      <c r="U8" t="n">
        <v>0.44</v>
      </c>
      <c r="V8" t="n">
        <v>0.88</v>
      </c>
      <c r="W8" t="n">
        <v>0.15</v>
      </c>
      <c r="X8" t="n">
        <v>1.16</v>
      </c>
      <c r="Y8" t="n">
        <v>1</v>
      </c>
      <c r="Z8" t="n">
        <v>10</v>
      </c>
      <c r="AA8" t="n">
        <v>167.7304338827973</v>
      </c>
      <c r="AB8" t="n">
        <v>229.4961793828345</v>
      </c>
      <c r="AC8" t="n">
        <v>207.5933861225137</v>
      </c>
      <c r="AD8" t="n">
        <v>167730.4338827973</v>
      </c>
      <c r="AE8" t="n">
        <v>229496.1793828345</v>
      </c>
      <c r="AF8" t="n">
        <v>5.717733525997994e-06</v>
      </c>
      <c r="AG8" t="n">
        <v>5.64429012345679</v>
      </c>
      <c r="AH8" t="n">
        <v>207593.3861225137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7.0215</v>
      </c>
      <c r="E9" t="n">
        <v>14.24</v>
      </c>
      <c r="F9" t="n">
        <v>9.74</v>
      </c>
      <c r="G9" t="n">
        <v>15.79</v>
      </c>
      <c r="H9" t="n">
        <v>0.2</v>
      </c>
      <c r="I9" t="n">
        <v>37</v>
      </c>
      <c r="J9" t="n">
        <v>245.73</v>
      </c>
      <c r="K9" t="n">
        <v>58.47</v>
      </c>
      <c r="L9" t="n">
        <v>2.75</v>
      </c>
      <c r="M9" t="n">
        <v>35</v>
      </c>
      <c r="N9" t="n">
        <v>59.51</v>
      </c>
      <c r="O9" t="n">
        <v>30541.19</v>
      </c>
      <c r="P9" t="n">
        <v>136.26</v>
      </c>
      <c r="Q9" t="n">
        <v>2116.33</v>
      </c>
      <c r="R9" t="n">
        <v>63.75</v>
      </c>
      <c r="S9" t="n">
        <v>30.45</v>
      </c>
      <c r="T9" t="n">
        <v>16693.88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163.9953445327433</v>
      </c>
      <c r="AB9" t="n">
        <v>224.3856653535807</v>
      </c>
      <c r="AC9" t="n">
        <v>202.9706123795588</v>
      </c>
      <c r="AD9" t="n">
        <v>163995.3445327433</v>
      </c>
      <c r="AE9" t="n">
        <v>224385.6653535807</v>
      </c>
      <c r="AF9" t="n">
        <v>5.871943653419566e-06</v>
      </c>
      <c r="AG9" t="n">
        <v>5.493827160493828</v>
      </c>
      <c r="AH9" t="n">
        <v>202970.6123795588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7.1777</v>
      </c>
      <c r="E10" t="n">
        <v>13.93</v>
      </c>
      <c r="F10" t="n">
        <v>9.619999999999999</v>
      </c>
      <c r="G10" t="n">
        <v>17.48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132</v>
      </c>
      <c r="Q10" t="n">
        <v>2116.35</v>
      </c>
      <c r="R10" t="n">
        <v>59.78</v>
      </c>
      <c r="S10" t="n">
        <v>30.45</v>
      </c>
      <c r="T10" t="n">
        <v>14728.29</v>
      </c>
      <c r="U10" t="n">
        <v>0.51</v>
      </c>
      <c r="V10" t="n">
        <v>0.9</v>
      </c>
      <c r="W10" t="n">
        <v>0.13</v>
      </c>
      <c r="X10" t="n">
        <v>0.9</v>
      </c>
      <c r="Y10" t="n">
        <v>1</v>
      </c>
      <c r="Z10" t="n">
        <v>10</v>
      </c>
      <c r="AA10" t="n">
        <v>160.9184237042671</v>
      </c>
      <c r="AB10" t="n">
        <v>220.175686531895</v>
      </c>
      <c r="AC10" t="n">
        <v>199.162428027871</v>
      </c>
      <c r="AD10" t="n">
        <v>160918.4237042671</v>
      </c>
      <c r="AE10" t="n">
        <v>220175.686531895</v>
      </c>
      <c r="AF10" t="n">
        <v>6.002570670248469e-06</v>
      </c>
      <c r="AG10" t="n">
        <v>5.374228395061729</v>
      </c>
      <c r="AH10" t="n">
        <v>199162.428027871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7.3642</v>
      </c>
      <c r="E11" t="n">
        <v>13.58</v>
      </c>
      <c r="F11" t="n">
        <v>9.449999999999999</v>
      </c>
      <c r="G11" t="n">
        <v>19.56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126.95</v>
      </c>
      <c r="Q11" t="n">
        <v>2116.2</v>
      </c>
      <c r="R11" t="n">
        <v>54.21</v>
      </c>
      <c r="S11" t="n">
        <v>30.45</v>
      </c>
      <c r="T11" t="n">
        <v>11962.69</v>
      </c>
      <c r="U11" t="n">
        <v>0.5600000000000001</v>
      </c>
      <c r="V11" t="n">
        <v>0.92</v>
      </c>
      <c r="W11" t="n">
        <v>0.13</v>
      </c>
      <c r="X11" t="n">
        <v>0.73</v>
      </c>
      <c r="Y11" t="n">
        <v>1</v>
      </c>
      <c r="Z11" t="n">
        <v>10</v>
      </c>
      <c r="AA11" t="n">
        <v>146.78135029077</v>
      </c>
      <c r="AB11" t="n">
        <v>200.8327190038964</v>
      </c>
      <c r="AC11" t="n">
        <v>181.665526172713</v>
      </c>
      <c r="AD11" t="n">
        <v>146781.35029077</v>
      </c>
      <c r="AE11" t="n">
        <v>200832.7190038964</v>
      </c>
      <c r="AF11" t="n">
        <v>6.15853698675673e-06</v>
      </c>
      <c r="AG11" t="n">
        <v>5.239197530864198</v>
      </c>
      <c r="AH11" t="n">
        <v>181665.526172713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7.5083</v>
      </c>
      <c r="E12" t="n">
        <v>13.32</v>
      </c>
      <c r="F12" t="n">
        <v>9.33</v>
      </c>
      <c r="G12" t="n">
        <v>21.54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122.11</v>
      </c>
      <c r="Q12" t="n">
        <v>2116.16</v>
      </c>
      <c r="R12" t="n">
        <v>50.76</v>
      </c>
      <c r="S12" t="n">
        <v>30.45</v>
      </c>
      <c r="T12" t="n">
        <v>10254.63</v>
      </c>
      <c r="U12" t="n">
        <v>0.6</v>
      </c>
      <c r="V12" t="n">
        <v>0.93</v>
      </c>
      <c r="W12" t="n">
        <v>0.11</v>
      </c>
      <c r="X12" t="n">
        <v>0.61</v>
      </c>
      <c r="Y12" t="n">
        <v>1</v>
      </c>
      <c r="Z12" t="n">
        <v>10</v>
      </c>
      <c r="AA12" t="n">
        <v>143.8852352734856</v>
      </c>
      <c r="AB12" t="n">
        <v>196.8701266696727</v>
      </c>
      <c r="AC12" t="n">
        <v>178.0811180893331</v>
      </c>
      <c r="AD12" t="n">
        <v>143885.2352734856</v>
      </c>
      <c r="AE12" t="n">
        <v>196870.1266696727</v>
      </c>
      <c r="AF12" t="n">
        <v>6.279045009324238e-06</v>
      </c>
      <c r="AG12" t="n">
        <v>5.138888888888889</v>
      </c>
      <c r="AH12" t="n">
        <v>178081.1180893331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7.4328</v>
      </c>
      <c r="E13" t="n">
        <v>13.45</v>
      </c>
      <c r="F13" t="n">
        <v>9.52</v>
      </c>
      <c r="G13" t="n">
        <v>22.84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123.47</v>
      </c>
      <c r="Q13" t="n">
        <v>2116.2</v>
      </c>
      <c r="R13" t="n">
        <v>57.09</v>
      </c>
      <c r="S13" t="n">
        <v>30.45</v>
      </c>
      <c r="T13" t="n">
        <v>13425.09</v>
      </c>
      <c r="U13" t="n">
        <v>0.53</v>
      </c>
      <c r="V13" t="n">
        <v>0.91</v>
      </c>
      <c r="W13" t="n">
        <v>0.12</v>
      </c>
      <c r="X13" t="n">
        <v>0.8</v>
      </c>
      <c r="Y13" t="n">
        <v>1</v>
      </c>
      <c r="Z13" t="n">
        <v>10</v>
      </c>
      <c r="AA13" t="n">
        <v>145.2320726439508</v>
      </c>
      <c r="AB13" t="n">
        <v>198.7129289782135</v>
      </c>
      <c r="AC13" t="n">
        <v>179.7480459319366</v>
      </c>
      <c r="AD13" t="n">
        <v>145232.0726439508</v>
      </c>
      <c r="AE13" t="n">
        <v>198712.9289782135</v>
      </c>
      <c r="AF13" t="n">
        <v>6.21590583025521e-06</v>
      </c>
      <c r="AG13" t="n">
        <v>5.189043209876543</v>
      </c>
      <c r="AH13" t="n">
        <v>179748.0459319366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7.5618</v>
      </c>
      <c r="E14" t="n">
        <v>13.22</v>
      </c>
      <c r="F14" t="n">
        <v>9.380000000000001</v>
      </c>
      <c r="G14" t="n">
        <v>24.47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118.37</v>
      </c>
      <c r="Q14" t="n">
        <v>2116.05</v>
      </c>
      <c r="R14" t="n">
        <v>52.21</v>
      </c>
      <c r="S14" t="n">
        <v>30.45</v>
      </c>
      <c r="T14" t="n">
        <v>10995.59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142.3818861015693</v>
      </c>
      <c r="AB14" t="n">
        <v>194.8131780095732</v>
      </c>
      <c r="AC14" t="n">
        <v>176.2204817224072</v>
      </c>
      <c r="AD14" t="n">
        <v>142381.8861015693</v>
      </c>
      <c r="AE14" t="n">
        <v>194813.1780095732</v>
      </c>
      <c r="AF14" t="n">
        <v>6.323786017008912e-06</v>
      </c>
      <c r="AG14" t="n">
        <v>5.100308641975309</v>
      </c>
      <c r="AH14" t="n">
        <v>176220.4817224072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7.661</v>
      </c>
      <c r="E15" t="n">
        <v>13.05</v>
      </c>
      <c r="F15" t="n">
        <v>9.300000000000001</v>
      </c>
      <c r="G15" t="n">
        <v>26.58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114.34</v>
      </c>
      <c r="Q15" t="n">
        <v>2116.12</v>
      </c>
      <c r="R15" t="n">
        <v>49.79</v>
      </c>
      <c r="S15" t="n">
        <v>30.45</v>
      </c>
      <c r="T15" t="n">
        <v>9795.5</v>
      </c>
      <c r="U15" t="n">
        <v>0.61</v>
      </c>
      <c r="V15" t="n">
        <v>0.93</v>
      </c>
      <c r="W15" t="n">
        <v>0.11</v>
      </c>
      <c r="X15" t="n">
        <v>0.58</v>
      </c>
      <c r="Y15" t="n">
        <v>1</v>
      </c>
      <c r="Z15" t="n">
        <v>10</v>
      </c>
      <c r="AA15" t="n">
        <v>140.2689836748764</v>
      </c>
      <c r="AB15" t="n">
        <v>191.9222116946972</v>
      </c>
      <c r="AC15" t="n">
        <v>173.6054251751254</v>
      </c>
      <c r="AD15" t="n">
        <v>140268.9836748765</v>
      </c>
      <c r="AE15" t="n">
        <v>191922.2116946972</v>
      </c>
      <c r="AF15" t="n">
        <v>6.406745044341992e-06</v>
      </c>
      <c r="AG15" t="n">
        <v>5.034722222222223</v>
      </c>
      <c r="AH15" t="n">
        <v>173605.4251751254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7.7564</v>
      </c>
      <c r="E16" t="n">
        <v>12.89</v>
      </c>
      <c r="F16" t="n">
        <v>9.24</v>
      </c>
      <c r="G16" t="n">
        <v>29.17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14</v>
      </c>
      <c r="N16" t="n">
        <v>60.88</v>
      </c>
      <c r="O16" t="n">
        <v>30925.72</v>
      </c>
      <c r="P16" t="n">
        <v>111.25</v>
      </c>
      <c r="Q16" t="n">
        <v>2116.11</v>
      </c>
      <c r="R16" t="n">
        <v>47.35</v>
      </c>
      <c r="S16" t="n">
        <v>30.45</v>
      </c>
      <c r="T16" t="n">
        <v>8583.129999999999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138.3912462620626</v>
      </c>
      <c r="AB16" t="n">
        <v>189.3530085265585</v>
      </c>
      <c r="AC16" t="n">
        <v>171.2814231514537</v>
      </c>
      <c r="AD16" t="n">
        <v>138391.2462620626</v>
      </c>
      <c r="AE16" t="n">
        <v>189353.0085265585</v>
      </c>
      <c r="AF16" t="n">
        <v>6.486526205708685e-06</v>
      </c>
      <c r="AG16" t="n">
        <v>4.972993827160495</v>
      </c>
      <c r="AH16" t="n">
        <v>171281.4231514537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7.7421</v>
      </c>
      <c r="E17" t="n">
        <v>12.92</v>
      </c>
      <c r="F17" t="n">
        <v>9.26</v>
      </c>
      <c r="G17" t="n">
        <v>29.25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2</v>
      </c>
      <c r="N17" t="n">
        <v>61.07</v>
      </c>
      <c r="O17" t="n">
        <v>30980.93</v>
      </c>
      <c r="P17" t="n">
        <v>110</v>
      </c>
      <c r="Q17" t="n">
        <v>2116.27</v>
      </c>
      <c r="R17" t="n">
        <v>47.63</v>
      </c>
      <c r="S17" t="n">
        <v>30.45</v>
      </c>
      <c r="T17" t="n">
        <v>8726.860000000001</v>
      </c>
      <c r="U17" t="n">
        <v>0.64</v>
      </c>
      <c r="V17" t="n">
        <v>0.93</v>
      </c>
      <c r="W17" t="n">
        <v>0.13</v>
      </c>
      <c r="X17" t="n">
        <v>0.54</v>
      </c>
      <c r="Y17" t="n">
        <v>1</v>
      </c>
      <c r="Z17" t="n">
        <v>10</v>
      </c>
      <c r="AA17" t="n">
        <v>138.1280501256703</v>
      </c>
      <c r="AB17" t="n">
        <v>188.9928919613526</v>
      </c>
      <c r="AC17" t="n">
        <v>170.9556756058042</v>
      </c>
      <c r="AD17" t="n">
        <v>138128.0501256703</v>
      </c>
      <c r="AE17" t="n">
        <v>188992.8919613526</v>
      </c>
      <c r="AF17" t="n">
        <v>6.474567394308856e-06</v>
      </c>
      <c r="AG17" t="n">
        <v>4.984567901234568</v>
      </c>
      <c r="AH17" t="n">
        <v>170955.6756058042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7.7905</v>
      </c>
      <c r="E18" t="n">
        <v>12.84</v>
      </c>
      <c r="F18" t="n">
        <v>9.23</v>
      </c>
      <c r="G18" t="n">
        <v>30.76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</v>
      </c>
      <c r="N18" t="n">
        <v>61.27</v>
      </c>
      <c r="O18" t="n">
        <v>31036.22</v>
      </c>
      <c r="P18" t="n">
        <v>109.43</v>
      </c>
      <c r="Q18" t="n">
        <v>2116.13</v>
      </c>
      <c r="R18" t="n">
        <v>46.6</v>
      </c>
      <c r="S18" t="n">
        <v>30.45</v>
      </c>
      <c r="T18" t="n">
        <v>8216.5</v>
      </c>
      <c r="U18" t="n">
        <v>0.65</v>
      </c>
      <c r="V18" t="n">
        <v>0.9399999999999999</v>
      </c>
      <c r="W18" t="n">
        <v>0.13</v>
      </c>
      <c r="X18" t="n">
        <v>0.51</v>
      </c>
      <c r="Y18" t="n">
        <v>1</v>
      </c>
      <c r="Z18" t="n">
        <v>10</v>
      </c>
      <c r="AA18" t="n">
        <v>137.5884692128408</v>
      </c>
      <c r="AB18" t="n">
        <v>188.2546135517899</v>
      </c>
      <c r="AC18" t="n">
        <v>170.2878574514697</v>
      </c>
      <c r="AD18" t="n">
        <v>137588.4692128408</v>
      </c>
      <c r="AE18" t="n">
        <v>188254.6135517899</v>
      </c>
      <c r="AF18" t="n">
        <v>6.51504337135443e-06</v>
      </c>
      <c r="AG18" t="n">
        <v>4.953703703703704</v>
      </c>
      <c r="AH18" t="n">
        <v>170287.8574514697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7.7897</v>
      </c>
      <c r="E19" t="n">
        <v>12.84</v>
      </c>
      <c r="F19" t="n">
        <v>9.23</v>
      </c>
      <c r="G19" t="n">
        <v>30.77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0</v>
      </c>
      <c r="N19" t="n">
        <v>61.47</v>
      </c>
      <c r="O19" t="n">
        <v>31091.59</v>
      </c>
      <c r="P19" t="n">
        <v>109.67</v>
      </c>
      <c r="Q19" t="n">
        <v>2116.13</v>
      </c>
      <c r="R19" t="n">
        <v>46.58</v>
      </c>
      <c r="S19" t="n">
        <v>30.45</v>
      </c>
      <c r="T19" t="n">
        <v>8203.870000000001</v>
      </c>
      <c r="U19" t="n">
        <v>0.65</v>
      </c>
      <c r="V19" t="n">
        <v>0.9399999999999999</v>
      </c>
      <c r="W19" t="n">
        <v>0.13</v>
      </c>
      <c r="X19" t="n">
        <v>0.51</v>
      </c>
      <c r="Y19" t="n">
        <v>1</v>
      </c>
      <c r="Z19" t="n">
        <v>10</v>
      </c>
      <c r="AA19" t="n">
        <v>137.6680850122606</v>
      </c>
      <c r="AB19" t="n">
        <v>188.3635474009572</v>
      </c>
      <c r="AC19" t="n">
        <v>170.3863948069621</v>
      </c>
      <c r="AD19" t="n">
        <v>137668.0850122606</v>
      </c>
      <c r="AE19" t="n">
        <v>188363.5474009572</v>
      </c>
      <c r="AF19" t="n">
        <v>6.514374346940454e-06</v>
      </c>
      <c r="AG19" t="n">
        <v>4.953703703703704</v>
      </c>
      <c r="AH19" t="n">
        <v>170386.3948069621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7.2336</v>
      </c>
      <c r="E2" t="n">
        <v>13.82</v>
      </c>
      <c r="F2" t="n">
        <v>10.86</v>
      </c>
      <c r="G2" t="n">
        <v>9.050000000000001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61.81</v>
      </c>
      <c r="Q2" t="n">
        <v>2116.61</v>
      </c>
      <c r="R2" t="n">
        <v>97.41</v>
      </c>
      <c r="S2" t="n">
        <v>30.45</v>
      </c>
      <c r="T2" t="n">
        <v>33349</v>
      </c>
      <c r="U2" t="n">
        <v>0.31</v>
      </c>
      <c r="V2" t="n">
        <v>0.8</v>
      </c>
      <c r="W2" t="n">
        <v>0.29</v>
      </c>
      <c r="X2" t="n">
        <v>2.14</v>
      </c>
      <c r="Y2" t="n">
        <v>1</v>
      </c>
      <c r="Z2" t="n">
        <v>10</v>
      </c>
      <c r="AA2" t="n">
        <v>114.3305719447601</v>
      </c>
      <c r="AB2" t="n">
        <v>156.4321324436064</v>
      </c>
      <c r="AC2" t="n">
        <v>141.5024692771084</v>
      </c>
      <c r="AD2" t="n">
        <v>114330.5719447601</v>
      </c>
      <c r="AE2" t="n">
        <v>156432.1324436064</v>
      </c>
      <c r="AF2" t="n">
        <v>8.58456134740937e-06</v>
      </c>
      <c r="AG2" t="n">
        <v>5.33179012345679</v>
      </c>
      <c r="AH2" t="n">
        <v>141502.4692771084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6.1595</v>
      </c>
      <c r="E2" t="n">
        <v>16.24</v>
      </c>
      <c r="F2" t="n">
        <v>12.96</v>
      </c>
      <c r="G2" t="n">
        <v>5.48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</v>
      </c>
      <c r="Q2" t="n">
        <v>2117.07</v>
      </c>
      <c r="R2" t="n">
        <v>162.66</v>
      </c>
      <c r="S2" t="n">
        <v>30.45</v>
      </c>
      <c r="T2" t="n">
        <v>65623.58</v>
      </c>
      <c r="U2" t="n">
        <v>0.19</v>
      </c>
      <c r="V2" t="n">
        <v>0.67</v>
      </c>
      <c r="W2" t="n">
        <v>0.49</v>
      </c>
      <c r="X2" t="n">
        <v>4.23</v>
      </c>
      <c r="Y2" t="n">
        <v>1</v>
      </c>
      <c r="Z2" t="n">
        <v>10</v>
      </c>
      <c r="AA2" t="n">
        <v>117.8058001294891</v>
      </c>
      <c r="AB2" t="n">
        <v>161.1870929621973</v>
      </c>
      <c r="AC2" t="n">
        <v>145.8036230374354</v>
      </c>
      <c r="AD2" t="n">
        <v>117805.8001294891</v>
      </c>
      <c r="AE2" t="n">
        <v>161187.0929621973</v>
      </c>
      <c r="AF2" t="n">
        <v>8.415103525629187e-06</v>
      </c>
      <c r="AG2" t="n">
        <v>6.265432098765432</v>
      </c>
      <c r="AH2" t="n">
        <v>145803.6230374354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6.3297</v>
      </c>
      <c r="E2" t="n">
        <v>15.8</v>
      </c>
      <c r="F2" t="n">
        <v>11.14</v>
      </c>
      <c r="G2" t="n">
        <v>7.96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114.65</v>
      </c>
      <c r="Q2" t="n">
        <v>2116.38</v>
      </c>
      <c r="R2" t="n">
        <v>109.84</v>
      </c>
      <c r="S2" t="n">
        <v>30.45</v>
      </c>
      <c r="T2" t="n">
        <v>39502.85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163.2965680412603</v>
      </c>
      <c r="AB2" t="n">
        <v>223.4295685300911</v>
      </c>
      <c r="AC2" t="n">
        <v>202.1057640950124</v>
      </c>
      <c r="AD2" t="n">
        <v>163296.5680412604</v>
      </c>
      <c r="AE2" t="n">
        <v>223429.5685300911</v>
      </c>
      <c r="AF2" t="n">
        <v>6.160285552389399e-06</v>
      </c>
      <c r="AG2" t="n">
        <v>6.09567901234568</v>
      </c>
      <c r="AH2" t="n">
        <v>202105.7640950124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6.9174</v>
      </c>
      <c r="E3" t="n">
        <v>14.46</v>
      </c>
      <c r="F3" t="n">
        <v>10.47</v>
      </c>
      <c r="G3" t="n">
        <v>10.29</v>
      </c>
      <c r="H3" t="n">
        <v>0.16</v>
      </c>
      <c r="I3" t="n">
        <v>61</v>
      </c>
      <c r="J3" t="n">
        <v>142.15</v>
      </c>
      <c r="K3" t="n">
        <v>47.83</v>
      </c>
      <c r="L3" t="n">
        <v>1.25</v>
      </c>
      <c r="M3" t="n">
        <v>59</v>
      </c>
      <c r="N3" t="n">
        <v>23.07</v>
      </c>
      <c r="O3" t="n">
        <v>17765.46</v>
      </c>
      <c r="P3" t="n">
        <v>103.13</v>
      </c>
      <c r="Q3" t="n">
        <v>2116.22</v>
      </c>
      <c r="R3" t="n">
        <v>87.63</v>
      </c>
      <c r="S3" t="n">
        <v>30.45</v>
      </c>
      <c r="T3" t="n">
        <v>28514.8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143.0589119899712</v>
      </c>
      <c r="AB3" t="n">
        <v>195.7395146983584</v>
      </c>
      <c r="AC3" t="n">
        <v>177.0584101377368</v>
      </c>
      <c r="AD3" t="n">
        <v>143058.9119899712</v>
      </c>
      <c r="AE3" t="n">
        <v>195739.5146983584</v>
      </c>
      <c r="AF3" t="n">
        <v>6.732255759372233e-06</v>
      </c>
      <c r="AG3" t="n">
        <v>5.578703703703704</v>
      </c>
      <c r="AH3" t="n">
        <v>177058.4101377368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7.3657</v>
      </c>
      <c r="E4" t="n">
        <v>13.58</v>
      </c>
      <c r="F4" t="n">
        <v>10.02</v>
      </c>
      <c r="G4" t="n">
        <v>13.07</v>
      </c>
      <c r="H4" t="n">
        <v>0.19</v>
      </c>
      <c r="I4" t="n">
        <v>46</v>
      </c>
      <c r="J4" t="n">
        <v>142.49</v>
      </c>
      <c r="K4" t="n">
        <v>47.83</v>
      </c>
      <c r="L4" t="n">
        <v>1.5</v>
      </c>
      <c r="M4" t="n">
        <v>44</v>
      </c>
      <c r="N4" t="n">
        <v>23.16</v>
      </c>
      <c r="O4" t="n">
        <v>17807.56</v>
      </c>
      <c r="P4" t="n">
        <v>94</v>
      </c>
      <c r="Q4" t="n">
        <v>2116.34</v>
      </c>
      <c r="R4" t="n">
        <v>72.95</v>
      </c>
      <c r="S4" t="n">
        <v>30.45</v>
      </c>
      <c r="T4" t="n">
        <v>21251.51</v>
      </c>
      <c r="U4" t="n">
        <v>0.42</v>
      </c>
      <c r="V4" t="n">
        <v>0.86</v>
      </c>
      <c r="W4" t="n">
        <v>0.15</v>
      </c>
      <c r="X4" t="n">
        <v>1.3</v>
      </c>
      <c r="Y4" t="n">
        <v>1</v>
      </c>
      <c r="Z4" t="n">
        <v>10</v>
      </c>
      <c r="AA4" t="n">
        <v>126.3532268470269</v>
      </c>
      <c r="AB4" t="n">
        <v>172.88205928298</v>
      </c>
      <c r="AC4" t="n">
        <v>156.3824381865547</v>
      </c>
      <c r="AD4" t="n">
        <v>126353.2268470269</v>
      </c>
      <c r="AE4" t="n">
        <v>172882.05928298</v>
      </c>
      <c r="AF4" t="n">
        <v>7.168557007952128e-06</v>
      </c>
      <c r="AG4" t="n">
        <v>5.239197530864198</v>
      </c>
      <c r="AH4" t="n">
        <v>156382.4381865547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7.6654</v>
      </c>
      <c r="E5" t="n">
        <v>13.05</v>
      </c>
      <c r="F5" t="n">
        <v>9.75</v>
      </c>
      <c r="G5" t="n">
        <v>15.81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86.38</v>
      </c>
      <c r="Q5" t="n">
        <v>2116.29</v>
      </c>
      <c r="R5" t="n">
        <v>64.04000000000001</v>
      </c>
      <c r="S5" t="n">
        <v>30.45</v>
      </c>
      <c r="T5" t="n">
        <v>16837.83</v>
      </c>
      <c r="U5" t="n">
        <v>0.48</v>
      </c>
      <c r="V5" t="n">
        <v>0.89</v>
      </c>
      <c r="W5" t="n">
        <v>0.14</v>
      </c>
      <c r="X5" t="n">
        <v>1.03</v>
      </c>
      <c r="Y5" t="n">
        <v>1</v>
      </c>
      <c r="Z5" t="n">
        <v>10</v>
      </c>
      <c r="AA5" t="n">
        <v>121.8171717845555</v>
      </c>
      <c r="AB5" t="n">
        <v>166.675628629884</v>
      </c>
      <c r="AC5" t="n">
        <v>150.768340564208</v>
      </c>
      <c r="AD5" t="n">
        <v>121817.1717845555</v>
      </c>
      <c r="AE5" t="n">
        <v>166675.628629884</v>
      </c>
      <c r="AF5" t="n">
        <v>7.46023553616849e-06</v>
      </c>
      <c r="AG5" t="n">
        <v>5.034722222222223</v>
      </c>
      <c r="AH5" t="n">
        <v>150768.340564208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7.8176</v>
      </c>
      <c r="E6" t="n">
        <v>12.79</v>
      </c>
      <c r="F6" t="n">
        <v>9.640000000000001</v>
      </c>
      <c r="G6" t="n">
        <v>18.07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9</v>
      </c>
      <c r="N6" t="n">
        <v>23.34</v>
      </c>
      <c r="O6" t="n">
        <v>17891.86</v>
      </c>
      <c r="P6" t="n">
        <v>82.09999999999999</v>
      </c>
      <c r="Q6" t="n">
        <v>2116.16</v>
      </c>
      <c r="R6" t="n">
        <v>59.67</v>
      </c>
      <c r="S6" t="n">
        <v>30.45</v>
      </c>
      <c r="T6" t="n">
        <v>14681.31</v>
      </c>
      <c r="U6" t="n">
        <v>0.51</v>
      </c>
      <c r="V6" t="n">
        <v>0.9</v>
      </c>
      <c r="W6" t="n">
        <v>0.16</v>
      </c>
      <c r="X6" t="n">
        <v>0.92</v>
      </c>
      <c r="Y6" t="n">
        <v>1</v>
      </c>
      <c r="Z6" t="n">
        <v>10</v>
      </c>
      <c r="AA6" t="n">
        <v>119.3855080312431</v>
      </c>
      <c r="AB6" t="n">
        <v>163.3485190051701</v>
      </c>
      <c r="AC6" t="n">
        <v>147.7587656124481</v>
      </c>
      <c r="AD6" t="n">
        <v>119385.5080312431</v>
      </c>
      <c r="AE6" t="n">
        <v>163348.5190051701</v>
      </c>
      <c r="AF6" t="n">
        <v>7.608361902516605e-06</v>
      </c>
      <c r="AG6" t="n">
        <v>4.934413580246914</v>
      </c>
      <c r="AH6" t="n">
        <v>147758.7656124481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7.8103</v>
      </c>
      <c r="E7" t="n">
        <v>12.8</v>
      </c>
      <c r="F7" t="n">
        <v>9.65</v>
      </c>
      <c r="G7" t="n">
        <v>18.1</v>
      </c>
      <c r="H7" t="n">
        <v>0.28</v>
      </c>
      <c r="I7" t="n">
        <v>32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81.92</v>
      </c>
      <c r="Q7" t="n">
        <v>2116.15</v>
      </c>
      <c r="R7" t="n">
        <v>59.6</v>
      </c>
      <c r="S7" t="n">
        <v>30.45</v>
      </c>
      <c r="T7" t="n">
        <v>14642.94</v>
      </c>
      <c r="U7" t="n">
        <v>0.51</v>
      </c>
      <c r="V7" t="n">
        <v>0.9</v>
      </c>
      <c r="W7" t="n">
        <v>0.17</v>
      </c>
      <c r="X7" t="n">
        <v>0.93</v>
      </c>
      <c r="Y7" t="n">
        <v>1</v>
      </c>
      <c r="Z7" t="n">
        <v>10</v>
      </c>
      <c r="AA7" t="n">
        <v>119.3789599994802</v>
      </c>
      <c r="AB7" t="n">
        <v>163.3395596992333</v>
      </c>
      <c r="AC7" t="n">
        <v>147.7506613700954</v>
      </c>
      <c r="AD7" t="n">
        <v>119378.9599994802</v>
      </c>
      <c r="AE7" t="n">
        <v>163339.5596992333</v>
      </c>
      <c r="AF7" t="n">
        <v>7.601257287047873e-06</v>
      </c>
      <c r="AG7" t="n">
        <v>4.938271604938272</v>
      </c>
      <c r="AH7" t="n">
        <v>147750.6613700954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5.5283</v>
      </c>
      <c r="E2" t="n">
        <v>18.09</v>
      </c>
      <c r="F2" t="n">
        <v>11.86</v>
      </c>
      <c r="G2" t="n">
        <v>6.65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146.27</v>
      </c>
      <c r="Q2" t="n">
        <v>2116.67</v>
      </c>
      <c r="R2" t="n">
        <v>133.34</v>
      </c>
      <c r="S2" t="n">
        <v>30.45</v>
      </c>
      <c r="T2" t="n">
        <v>51137.74</v>
      </c>
      <c r="U2" t="n">
        <v>0.23</v>
      </c>
      <c r="V2" t="n">
        <v>0.73</v>
      </c>
      <c r="W2" t="n">
        <v>0.25</v>
      </c>
      <c r="X2" t="n">
        <v>3.14</v>
      </c>
      <c r="Y2" t="n">
        <v>1</v>
      </c>
      <c r="Z2" t="n">
        <v>10</v>
      </c>
      <c r="AA2" t="n">
        <v>203.641842332119</v>
      </c>
      <c r="AB2" t="n">
        <v>278.6317527226983</v>
      </c>
      <c r="AC2" t="n">
        <v>252.0395293050468</v>
      </c>
      <c r="AD2" t="n">
        <v>203641.8423321189</v>
      </c>
      <c r="AE2" t="n">
        <v>278631.7527226983</v>
      </c>
      <c r="AF2" t="n">
        <v>5.045756031006218e-06</v>
      </c>
      <c r="AG2" t="n">
        <v>6.979166666666667</v>
      </c>
      <c r="AH2" t="n">
        <v>252039.5293050468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6.2082</v>
      </c>
      <c r="E3" t="n">
        <v>16.11</v>
      </c>
      <c r="F3" t="n">
        <v>10.95</v>
      </c>
      <c r="G3" t="n">
        <v>8.529999999999999</v>
      </c>
      <c r="H3" t="n">
        <v>0.13</v>
      </c>
      <c r="I3" t="n">
        <v>77</v>
      </c>
      <c r="J3" t="n">
        <v>177.1</v>
      </c>
      <c r="K3" t="n">
        <v>52.44</v>
      </c>
      <c r="L3" t="n">
        <v>1.25</v>
      </c>
      <c r="M3" t="n">
        <v>75</v>
      </c>
      <c r="N3" t="n">
        <v>33.41</v>
      </c>
      <c r="O3" t="n">
        <v>22076.81</v>
      </c>
      <c r="P3" t="n">
        <v>131.6</v>
      </c>
      <c r="Q3" t="n">
        <v>2116.67</v>
      </c>
      <c r="R3" t="n">
        <v>103.23</v>
      </c>
      <c r="S3" t="n">
        <v>30.45</v>
      </c>
      <c r="T3" t="n">
        <v>36236.67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176.2431136508141</v>
      </c>
      <c r="AB3" t="n">
        <v>241.1436033943554</v>
      </c>
      <c r="AC3" t="n">
        <v>218.1291963336409</v>
      </c>
      <c r="AD3" t="n">
        <v>176243.1136508141</v>
      </c>
      <c r="AE3" t="n">
        <v>241143.6033943554</v>
      </c>
      <c r="AF3" t="n">
        <v>5.666310184268726e-06</v>
      </c>
      <c r="AG3" t="n">
        <v>6.215277777777778</v>
      </c>
      <c r="AH3" t="n">
        <v>218129.196333641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6.6725</v>
      </c>
      <c r="E4" t="n">
        <v>14.99</v>
      </c>
      <c r="F4" t="n">
        <v>10.43</v>
      </c>
      <c r="G4" t="n">
        <v>10.43</v>
      </c>
      <c r="H4" t="n">
        <v>0.15</v>
      </c>
      <c r="I4" t="n">
        <v>60</v>
      </c>
      <c r="J4" t="n">
        <v>177.47</v>
      </c>
      <c r="K4" t="n">
        <v>52.44</v>
      </c>
      <c r="L4" t="n">
        <v>1.5</v>
      </c>
      <c r="M4" t="n">
        <v>58</v>
      </c>
      <c r="N4" t="n">
        <v>33.53</v>
      </c>
      <c r="O4" t="n">
        <v>22122.46</v>
      </c>
      <c r="P4" t="n">
        <v>122.12</v>
      </c>
      <c r="Q4" t="n">
        <v>2116.6</v>
      </c>
      <c r="R4" t="n">
        <v>86.54000000000001</v>
      </c>
      <c r="S4" t="n">
        <v>30.45</v>
      </c>
      <c r="T4" t="n">
        <v>27975.2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156.6581504779486</v>
      </c>
      <c r="AB4" t="n">
        <v>214.3465927536591</v>
      </c>
      <c r="AC4" t="n">
        <v>193.8896547786436</v>
      </c>
      <c r="AD4" t="n">
        <v>156658.1504779486</v>
      </c>
      <c r="AE4" t="n">
        <v>214346.5927536591</v>
      </c>
      <c r="AF4" t="n">
        <v>6.090083229363274e-06</v>
      </c>
      <c r="AG4" t="n">
        <v>5.78317901234568</v>
      </c>
      <c r="AH4" t="n">
        <v>193889.6547786436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6.9941</v>
      </c>
      <c r="E5" t="n">
        <v>14.3</v>
      </c>
      <c r="F5" t="n">
        <v>10.13</v>
      </c>
      <c r="G5" t="n">
        <v>12.41</v>
      </c>
      <c r="H5" t="n">
        <v>0.17</v>
      </c>
      <c r="I5" t="n">
        <v>49</v>
      </c>
      <c r="J5" t="n">
        <v>177.84</v>
      </c>
      <c r="K5" t="n">
        <v>52.44</v>
      </c>
      <c r="L5" t="n">
        <v>1.75</v>
      </c>
      <c r="M5" t="n">
        <v>47</v>
      </c>
      <c r="N5" t="n">
        <v>33.65</v>
      </c>
      <c r="O5" t="n">
        <v>22168.15</v>
      </c>
      <c r="P5" t="n">
        <v>115.13</v>
      </c>
      <c r="Q5" t="n">
        <v>2116.16</v>
      </c>
      <c r="R5" t="n">
        <v>76.84999999999999</v>
      </c>
      <c r="S5" t="n">
        <v>30.45</v>
      </c>
      <c r="T5" t="n">
        <v>23183.55</v>
      </c>
      <c r="U5" t="n">
        <v>0.4</v>
      </c>
      <c r="V5" t="n">
        <v>0.85</v>
      </c>
      <c r="W5" t="n">
        <v>0.16</v>
      </c>
      <c r="X5" t="n">
        <v>1.41</v>
      </c>
      <c r="Y5" t="n">
        <v>1</v>
      </c>
      <c r="Z5" t="n">
        <v>10</v>
      </c>
      <c r="AA5" t="n">
        <v>150.8767191790233</v>
      </c>
      <c r="AB5" t="n">
        <v>206.4361833917256</v>
      </c>
      <c r="AC5" t="n">
        <v>186.7342037838813</v>
      </c>
      <c r="AD5" t="n">
        <v>150876.7191790233</v>
      </c>
      <c r="AE5" t="n">
        <v>206436.1833917256</v>
      </c>
      <c r="AF5" t="n">
        <v>6.383612006667619e-06</v>
      </c>
      <c r="AG5" t="n">
        <v>5.516975308641975</v>
      </c>
      <c r="AH5" t="n">
        <v>186734.2037838813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7.3122</v>
      </c>
      <c r="E6" t="n">
        <v>13.68</v>
      </c>
      <c r="F6" t="n">
        <v>9.83</v>
      </c>
      <c r="G6" t="n">
        <v>14.75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107.79</v>
      </c>
      <c r="Q6" t="n">
        <v>2116.36</v>
      </c>
      <c r="R6" t="n">
        <v>67.06</v>
      </c>
      <c r="S6" t="n">
        <v>30.45</v>
      </c>
      <c r="T6" t="n">
        <v>18336.67</v>
      </c>
      <c r="U6" t="n">
        <v>0.45</v>
      </c>
      <c r="V6" t="n">
        <v>0.88</v>
      </c>
      <c r="W6" t="n">
        <v>0.14</v>
      </c>
      <c r="X6" t="n">
        <v>1.11</v>
      </c>
      <c r="Y6" t="n">
        <v>1</v>
      </c>
      <c r="Z6" t="n">
        <v>10</v>
      </c>
      <c r="AA6" t="n">
        <v>135.2545671128994</v>
      </c>
      <c r="AB6" t="n">
        <v>185.0612657341579</v>
      </c>
      <c r="AC6" t="n">
        <v>167.3992782676597</v>
      </c>
      <c r="AD6" t="n">
        <v>135254.5671128994</v>
      </c>
      <c r="AE6" t="n">
        <v>185061.2657341579</v>
      </c>
      <c r="AF6" t="n">
        <v>6.673946285462741e-06</v>
      </c>
      <c r="AG6" t="n">
        <v>5.277777777777778</v>
      </c>
      <c r="AH6" t="n">
        <v>167399.2782676597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7.536</v>
      </c>
      <c r="E7" t="n">
        <v>13.27</v>
      </c>
      <c r="F7" t="n">
        <v>9.640000000000001</v>
      </c>
      <c r="G7" t="n">
        <v>17.01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32</v>
      </c>
      <c r="N7" t="n">
        <v>33.89</v>
      </c>
      <c r="O7" t="n">
        <v>22259.66</v>
      </c>
      <c r="P7" t="n">
        <v>101.7</v>
      </c>
      <c r="Q7" t="n">
        <v>2116.16</v>
      </c>
      <c r="R7" t="n">
        <v>60.48</v>
      </c>
      <c r="S7" t="n">
        <v>30.45</v>
      </c>
      <c r="T7" t="n">
        <v>15073.2</v>
      </c>
      <c r="U7" t="n">
        <v>0.5</v>
      </c>
      <c r="V7" t="n">
        <v>0.9</v>
      </c>
      <c r="W7" t="n">
        <v>0.14</v>
      </c>
      <c r="X7" t="n">
        <v>0.92</v>
      </c>
      <c r="Y7" t="n">
        <v>1</v>
      </c>
      <c r="Z7" t="n">
        <v>10</v>
      </c>
      <c r="AA7" t="n">
        <v>131.487056756129</v>
      </c>
      <c r="AB7" t="n">
        <v>179.9063918532008</v>
      </c>
      <c r="AC7" t="n">
        <v>162.7363783149885</v>
      </c>
      <c r="AD7" t="n">
        <v>131487.056756129</v>
      </c>
      <c r="AE7" t="n">
        <v>179906.3918532008</v>
      </c>
      <c r="AF7" t="n">
        <v>6.878211647280875e-06</v>
      </c>
      <c r="AG7" t="n">
        <v>5.119598765432098</v>
      </c>
      <c r="AH7" t="n">
        <v>162736.3783149885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7.7688</v>
      </c>
      <c r="E8" t="n">
        <v>12.87</v>
      </c>
      <c r="F8" t="n">
        <v>9.42</v>
      </c>
      <c r="G8" t="n">
        <v>19.49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95.09999999999999</v>
      </c>
      <c r="Q8" t="n">
        <v>2116.05</v>
      </c>
      <c r="R8" t="n">
        <v>53.08</v>
      </c>
      <c r="S8" t="n">
        <v>30.45</v>
      </c>
      <c r="T8" t="n">
        <v>11400.48</v>
      </c>
      <c r="U8" t="n">
        <v>0.57</v>
      </c>
      <c r="V8" t="n">
        <v>0.92</v>
      </c>
      <c r="W8" t="n">
        <v>0.13</v>
      </c>
      <c r="X8" t="n">
        <v>0.7</v>
      </c>
      <c r="Y8" t="n">
        <v>1</v>
      </c>
      <c r="Z8" t="n">
        <v>10</v>
      </c>
      <c r="AA8" t="n">
        <v>127.5119271124093</v>
      </c>
      <c r="AB8" t="n">
        <v>174.4674441043234</v>
      </c>
      <c r="AC8" t="n">
        <v>157.8165161056511</v>
      </c>
      <c r="AD8" t="n">
        <v>127511.9271124093</v>
      </c>
      <c r="AE8" t="n">
        <v>174467.4441043234</v>
      </c>
      <c r="AF8" t="n">
        <v>7.090691433837003e-06</v>
      </c>
      <c r="AG8" t="n">
        <v>4.965277777777778</v>
      </c>
      <c r="AH8" t="n">
        <v>157816.5161056511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7.7484</v>
      </c>
      <c r="E9" t="n">
        <v>12.91</v>
      </c>
      <c r="F9" t="n">
        <v>9.56</v>
      </c>
      <c r="G9" t="n">
        <v>22.06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16</v>
      </c>
      <c r="N9" t="n">
        <v>34.14</v>
      </c>
      <c r="O9" t="n">
        <v>22351.34</v>
      </c>
      <c r="P9" t="n">
        <v>93.66</v>
      </c>
      <c r="Q9" t="n">
        <v>2116.19</v>
      </c>
      <c r="R9" t="n">
        <v>58.55</v>
      </c>
      <c r="S9" t="n">
        <v>30.45</v>
      </c>
      <c r="T9" t="n">
        <v>14150.9</v>
      </c>
      <c r="U9" t="n">
        <v>0.52</v>
      </c>
      <c r="V9" t="n">
        <v>0.91</v>
      </c>
      <c r="W9" t="n">
        <v>0.12</v>
      </c>
      <c r="X9" t="n">
        <v>0.84</v>
      </c>
      <c r="Y9" t="n">
        <v>1</v>
      </c>
      <c r="Z9" t="n">
        <v>10</v>
      </c>
      <c r="AA9" t="n">
        <v>127.3865367970804</v>
      </c>
      <c r="AB9" t="n">
        <v>174.2958795430602</v>
      </c>
      <c r="AC9" t="n">
        <v>157.6613254253224</v>
      </c>
      <c r="AD9" t="n">
        <v>127386.5367970804</v>
      </c>
      <c r="AE9" t="n">
        <v>174295.8795430601</v>
      </c>
      <c r="AF9" t="n">
        <v>7.072072071097548e-06</v>
      </c>
      <c r="AG9" t="n">
        <v>4.980709876543211</v>
      </c>
      <c r="AH9" t="n">
        <v>157661.3254253224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7.8546</v>
      </c>
      <c r="E10" t="n">
        <v>12.73</v>
      </c>
      <c r="F10" t="n">
        <v>9.42</v>
      </c>
      <c r="G10" t="n">
        <v>22.61</v>
      </c>
      <c r="H10" t="n">
        <v>0.3</v>
      </c>
      <c r="I10" t="n">
        <v>25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91.17</v>
      </c>
      <c r="Q10" t="n">
        <v>2116.17</v>
      </c>
      <c r="R10" t="n">
        <v>52.53</v>
      </c>
      <c r="S10" t="n">
        <v>30.45</v>
      </c>
      <c r="T10" t="n">
        <v>11144.62</v>
      </c>
      <c r="U10" t="n">
        <v>0.58</v>
      </c>
      <c r="V10" t="n">
        <v>0.92</v>
      </c>
      <c r="W10" t="n">
        <v>0.15</v>
      </c>
      <c r="X10" t="n">
        <v>0.7</v>
      </c>
      <c r="Y10" t="n">
        <v>1</v>
      </c>
      <c r="Z10" t="n">
        <v>10</v>
      </c>
      <c r="AA10" t="n">
        <v>125.8250031179836</v>
      </c>
      <c r="AB10" t="n">
        <v>172.1593202733171</v>
      </c>
      <c r="AC10" t="n">
        <v>155.7286763736032</v>
      </c>
      <c r="AD10" t="n">
        <v>125825.0031179836</v>
      </c>
      <c r="AE10" t="n">
        <v>172159.3202733171</v>
      </c>
      <c r="AF10" t="n">
        <v>7.169002283005886e-06</v>
      </c>
      <c r="AG10" t="n">
        <v>4.911265432098766</v>
      </c>
      <c r="AH10" t="n">
        <v>155728.6763736032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4.8173</v>
      </c>
      <c r="E2" t="n">
        <v>20.76</v>
      </c>
      <c r="F2" t="n">
        <v>12.61</v>
      </c>
      <c r="G2" t="n">
        <v>5.78</v>
      </c>
      <c r="H2" t="n">
        <v>0.08</v>
      </c>
      <c r="I2" t="n">
        <v>131</v>
      </c>
      <c r="J2" t="n">
        <v>213.37</v>
      </c>
      <c r="K2" t="n">
        <v>56.13</v>
      </c>
      <c r="L2" t="n">
        <v>1</v>
      </c>
      <c r="M2" t="n">
        <v>129</v>
      </c>
      <c r="N2" t="n">
        <v>46.25</v>
      </c>
      <c r="O2" t="n">
        <v>26550.29</v>
      </c>
      <c r="P2" t="n">
        <v>178.95</v>
      </c>
      <c r="Q2" t="n">
        <v>2116.87</v>
      </c>
      <c r="R2" t="n">
        <v>158.01</v>
      </c>
      <c r="S2" t="n">
        <v>30.45</v>
      </c>
      <c r="T2" t="n">
        <v>63355.95</v>
      </c>
      <c r="U2" t="n">
        <v>0.19</v>
      </c>
      <c r="V2" t="n">
        <v>0.6899999999999999</v>
      </c>
      <c r="W2" t="n">
        <v>0.29</v>
      </c>
      <c r="X2" t="n">
        <v>3.89</v>
      </c>
      <c r="Y2" t="n">
        <v>1</v>
      </c>
      <c r="Z2" t="n">
        <v>10</v>
      </c>
      <c r="AA2" t="n">
        <v>262.1574518164525</v>
      </c>
      <c r="AB2" t="n">
        <v>358.6953911457885</v>
      </c>
      <c r="AC2" t="n">
        <v>324.4620064469769</v>
      </c>
      <c r="AD2" t="n">
        <v>262157.4518164525</v>
      </c>
      <c r="AE2" t="n">
        <v>358695.3911457885</v>
      </c>
      <c r="AF2" t="n">
        <v>4.1700299914052e-06</v>
      </c>
      <c r="AG2" t="n">
        <v>8.00925925925926</v>
      </c>
      <c r="AH2" t="n">
        <v>324462.006446977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5.5642</v>
      </c>
      <c r="E3" t="n">
        <v>17.97</v>
      </c>
      <c r="F3" t="n">
        <v>11.43</v>
      </c>
      <c r="G3" t="n">
        <v>7.38</v>
      </c>
      <c r="H3" t="n">
        <v>0.1</v>
      </c>
      <c r="I3" t="n">
        <v>93</v>
      </c>
      <c r="J3" t="n">
        <v>213.78</v>
      </c>
      <c r="K3" t="n">
        <v>56.13</v>
      </c>
      <c r="L3" t="n">
        <v>1.25</v>
      </c>
      <c r="M3" t="n">
        <v>91</v>
      </c>
      <c r="N3" t="n">
        <v>46.4</v>
      </c>
      <c r="O3" t="n">
        <v>26600.32</v>
      </c>
      <c r="P3" t="n">
        <v>159.32</v>
      </c>
      <c r="Q3" t="n">
        <v>2116.67</v>
      </c>
      <c r="R3" t="n">
        <v>119.21</v>
      </c>
      <c r="S3" t="n">
        <v>30.45</v>
      </c>
      <c r="T3" t="n">
        <v>44146.93</v>
      </c>
      <c r="U3" t="n">
        <v>0.26</v>
      </c>
      <c r="V3" t="n">
        <v>0.76</v>
      </c>
      <c r="W3" t="n">
        <v>0.23</v>
      </c>
      <c r="X3" t="n">
        <v>2.71</v>
      </c>
      <c r="Y3" t="n">
        <v>1</v>
      </c>
      <c r="Z3" t="n">
        <v>10</v>
      </c>
      <c r="AA3" t="n">
        <v>213.196460894694</v>
      </c>
      <c r="AB3" t="n">
        <v>291.7048033600286</v>
      </c>
      <c r="AC3" t="n">
        <v>263.8649063376961</v>
      </c>
      <c r="AD3" t="n">
        <v>213196.460894694</v>
      </c>
      <c r="AE3" t="n">
        <v>291704.8033600285</v>
      </c>
      <c r="AF3" t="n">
        <v>4.816573781615596e-06</v>
      </c>
      <c r="AG3" t="n">
        <v>6.93287037037037</v>
      </c>
      <c r="AH3" t="n">
        <v>263864.9063376961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6.0782</v>
      </c>
      <c r="E4" t="n">
        <v>16.45</v>
      </c>
      <c r="F4" t="n">
        <v>10.8</v>
      </c>
      <c r="G4" t="n">
        <v>9</v>
      </c>
      <c r="H4" t="n">
        <v>0.12</v>
      </c>
      <c r="I4" t="n">
        <v>72</v>
      </c>
      <c r="J4" t="n">
        <v>214.19</v>
      </c>
      <c r="K4" t="n">
        <v>56.13</v>
      </c>
      <c r="L4" t="n">
        <v>1.5</v>
      </c>
      <c r="M4" t="n">
        <v>70</v>
      </c>
      <c r="N4" t="n">
        <v>46.56</v>
      </c>
      <c r="O4" t="n">
        <v>26650.41</v>
      </c>
      <c r="P4" t="n">
        <v>147.83</v>
      </c>
      <c r="Q4" t="n">
        <v>2116.78</v>
      </c>
      <c r="R4" t="n">
        <v>98.42</v>
      </c>
      <c r="S4" t="n">
        <v>30.45</v>
      </c>
      <c r="T4" t="n">
        <v>33853.84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188.7240865344607</v>
      </c>
      <c r="AB4" t="n">
        <v>258.2206211154148</v>
      </c>
      <c r="AC4" t="n">
        <v>233.5764074511528</v>
      </c>
      <c r="AD4" t="n">
        <v>188724.0865344607</v>
      </c>
      <c r="AE4" t="n">
        <v>258220.6211154148</v>
      </c>
      <c r="AF4" t="n">
        <v>5.261510865787699e-06</v>
      </c>
      <c r="AG4" t="n">
        <v>6.346450617283951</v>
      </c>
      <c r="AH4" t="n">
        <v>233576.4074511528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10.4</v>
      </c>
      <c r="G5" t="n">
        <v>10.58</v>
      </c>
      <c r="H5" t="n">
        <v>0.14</v>
      </c>
      <c r="I5" t="n">
        <v>59</v>
      </c>
      <c r="J5" t="n">
        <v>214.59</v>
      </c>
      <c r="K5" t="n">
        <v>56.13</v>
      </c>
      <c r="L5" t="n">
        <v>1.75</v>
      </c>
      <c r="M5" t="n">
        <v>57</v>
      </c>
      <c r="N5" t="n">
        <v>46.72</v>
      </c>
      <c r="O5" t="n">
        <v>26700.55</v>
      </c>
      <c r="P5" t="n">
        <v>139.83</v>
      </c>
      <c r="Q5" t="n">
        <v>2116.25</v>
      </c>
      <c r="R5" t="n">
        <v>85.58</v>
      </c>
      <c r="S5" t="n">
        <v>30.45</v>
      </c>
      <c r="T5" t="n">
        <v>27499.8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180.1175561507574</v>
      </c>
      <c r="AB5" t="n">
        <v>246.4447865511147</v>
      </c>
      <c r="AC5" t="n">
        <v>222.9244420101782</v>
      </c>
      <c r="AD5" t="n">
        <v>180117.5561507574</v>
      </c>
      <c r="AE5" t="n">
        <v>246444.7865511147</v>
      </c>
      <c r="AF5" t="n">
        <v>5.581882879118625e-06</v>
      </c>
      <c r="AG5" t="n">
        <v>5.983796296296296</v>
      </c>
      <c r="AH5" t="n">
        <v>222924.4420101782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6.772</v>
      </c>
      <c r="E6" t="n">
        <v>14.77</v>
      </c>
      <c r="F6" t="n">
        <v>10.09</v>
      </c>
      <c r="G6" t="n">
        <v>12.35</v>
      </c>
      <c r="H6" t="n">
        <v>0.17</v>
      </c>
      <c r="I6" t="n">
        <v>49</v>
      </c>
      <c r="J6" t="n">
        <v>215</v>
      </c>
      <c r="K6" t="n">
        <v>56.13</v>
      </c>
      <c r="L6" t="n">
        <v>2</v>
      </c>
      <c r="M6" t="n">
        <v>47</v>
      </c>
      <c r="N6" t="n">
        <v>46.87</v>
      </c>
      <c r="O6" t="n">
        <v>26750.75</v>
      </c>
      <c r="P6" t="n">
        <v>132.72</v>
      </c>
      <c r="Q6" t="n">
        <v>2116.3</v>
      </c>
      <c r="R6" t="n">
        <v>75.08</v>
      </c>
      <c r="S6" t="n">
        <v>30.45</v>
      </c>
      <c r="T6" t="n">
        <v>22300.56</v>
      </c>
      <c r="U6" t="n">
        <v>0.41</v>
      </c>
      <c r="V6" t="n">
        <v>0.86</v>
      </c>
      <c r="W6" t="n">
        <v>0.16</v>
      </c>
      <c r="X6" t="n">
        <v>1.36</v>
      </c>
      <c r="Y6" t="n">
        <v>1</v>
      </c>
      <c r="Z6" t="n">
        <v>10</v>
      </c>
      <c r="AA6" t="n">
        <v>163.1373980818996</v>
      </c>
      <c r="AB6" t="n">
        <v>223.2117851696108</v>
      </c>
      <c r="AC6" t="n">
        <v>201.9087656727954</v>
      </c>
      <c r="AD6" t="n">
        <v>163137.3980818996</v>
      </c>
      <c r="AE6" t="n">
        <v>223211.7851696108</v>
      </c>
      <c r="AF6" t="n">
        <v>5.862089365784987e-06</v>
      </c>
      <c r="AG6" t="n">
        <v>5.698302469135802</v>
      </c>
      <c r="AH6" t="n">
        <v>201908.7656727954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7.0048</v>
      </c>
      <c r="E7" t="n">
        <v>14.28</v>
      </c>
      <c r="F7" t="n">
        <v>9.890000000000001</v>
      </c>
      <c r="G7" t="n">
        <v>14.13</v>
      </c>
      <c r="H7" t="n">
        <v>0.19</v>
      </c>
      <c r="I7" t="n">
        <v>42</v>
      </c>
      <c r="J7" t="n">
        <v>215.41</v>
      </c>
      <c r="K7" t="n">
        <v>56.13</v>
      </c>
      <c r="L7" t="n">
        <v>2.25</v>
      </c>
      <c r="M7" t="n">
        <v>40</v>
      </c>
      <c r="N7" t="n">
        <v>47.03</v>
      </c>
      <c r="O7" t="n">
        <v>26801</v>
      </c>
      <c r="P7" t="n">
        <v>127.5</v>
      </c>
      <c r="Q7" t="n">
        <v>2116.32</v>
      </c>
      <c r="R7" t="n">
        <v>68.68000000000001</v>
      </c>
      <c r="S7" t="n">
        <v>30.45</v>
      </c>
      <c r="T7" t="n">
        <v>19137.49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158.7795686438382</v>
      </c>
      <c r="AB7" t="n">
        <v>217.2492106785921</v>
      </c>
      <c r="AC7" t="n">
        <v>196.5152509226717</v>
      </c>
      <c r="AD7" t="n">
        <v>158779.5686438382</v>
      </c>
      <c r="AE7" t="n">
        <v>217249.2106785921</v>
      </c>
      <c r="AF7" t="n">
        <v>6.063609508188227e-06</v>
      </c>
      <c r="AG7" t="n">
        <v>5.50925925925926</v>
      </c>
      <c r="AH7" t="n">
        <v>196515.2509226717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7.1835</v>
      </c>
      <c r="E8" t="n">
        <v>13.92</v>
      </c>
      <c r="F8" t="n">
        <v>9.75</v>
      </c>
      <c r="G8" t="n">
        <v>15.8</v>
      </c>
      <c r="H8" t="n">
        <v>0.21</v>
      </c>
      <c r="I8" t="n">
        <v>37</v>
      </c>
      <c r="J8" t="n">
        <v>215.82</v>
      </c>
      <c r="K8" t="n">
        <v>56.13</v>
      </c>
      <c r="L8" t="n">
        <v>2.5</v>
      </c>
      <c r="M8" t="n">
        <v>35</v>
      </c>
      <c r="N8" t="n">
        <v>47.19</v>
      </c>
      <c r="O8" t="n">
        <v>26851.31</v>
      </c>
      <c r="P8" t="n">
        <v>122.78</v>
      </c>
      <c r="Q8" t="n">
        <v>2116.25</v>
      </c>
      <c r="R8" t="n">
        <v>63.93</v>
      </c>
      <c r="S8" t="n">
        <v>30.45</v>
      </c>
      <c r="T8" t="n">
        <v>16784.04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155.239023510011</v>
      </c>
      <c r="AB8" t="n">
        <v>212.4048806286646</v>
      </c>
      <c r="AC8" t="n">
        <v>192.1332569336479</v>
      </c>
      <c r="AD8" t="n">
        <v>155239.023510011</v>
      </c>
      <c r="AE8" t="n">
        <v>212404.8806286646</v>
      </c>
      <c r="AF8" t="n">
        <v>6.218298724027829e-06</v>
      </c>
      <c r="AG8" t="n">
        <v>5.37037037037037</v>
      </c>
      <c r="AH8" t="n">
        <v>192133.2569336479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7.3822</v>
      </c>
      <c r="E9" t="n">
        <v>13.55</v>
      </c>
      <c r="F9" t="n">
        <v>9.58</v>
      </c>
      <c r="G9" t="n">
        <v>17.97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117.71</v>
      </c>
      <c r="Q9" t="n">
        <v>2116.05</v>
      </c>
      <c r="R9" t="n">
        <v>58.58</v>
      </c>
      <c r="S9" t="n">
        <v>30.45</v>
      </c>
      <c r="T9" t="n">
        <v>14132.93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141.3262112115497</v>
      </c>
      <c r="AB9" t="n">
        <v>193.3687570519599</v>
      </c>
      <c r="AC9" t="n">
        <v>174.9139142737305</v>
      </c>
      <c r="AD9" t="n">
        <v>141326.2112115497</v>
      </c>
      <c r="AE9" t="n">
        <v>193368.7570519599</v>
      </c>
      <c r="AF9" t="n">
        <v>6.390300666878016e-06</v>
      </c>
      <c r="AG9" t="n">
        <v>5.227623456790123</v>
      </c>
      <c r="AH9" t="n">
        <v>174913.9142737305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7.5986</v>
      </c>
      <c r="E10" t="n">
        <v>13.16</v>
      </c>
      <c r="F10" t="n">
        <v>9.369999999999999</v>
      </c>
      <c r="G10" t="n">
        <v>20.07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26</v>
      </c>
      <c r="N10" t="n">
        <v>47.51</v>
      </c>
      <c r="O10" t="n">
        <v>26952.08</v>
      </c>
      <c r="P10" t="n">
        <v>111.65</v>
      </c>
      <c r="Q10" t="n">
        <v>2116.25</v>
      </c>
      <c r="R10" t="n">
        <v>51.29</v>
      </c>
      <c r="S10" t="n">
        <v>30.45</v>
      </c>
      <c r="T10" t="n">
        <v>10512.29</v>
      </c>
      <c r="U10" t="n">
        <v>0.59</v>
      </c>
      <c r="V10" t="n">
        <v>0.92</v>
      </c>
      <c r="W10" t="n">
        <v>0.12</v>
      </c>
      <c r="X10" t="n">
        <v>0.64</v>
      </c>
      <c r="Y10" t="n">
        <v>1</v>
      </c>
      <c r="Z10" t="n">
        <v>10</v>
      </c>
      <c r="AA10" t="n">
        <v>137.4880787388523</v>
      </c>
      <c r="AB10" t="n">
        <v>188.1172548763637</v>
      </c>
      <c r="AC10" t="n">
        <v>170.163608095242</v>
      </c>
      <c r="AD10" t="n">
        <v>137488.0787388523</v>
      </c>
      <c r="AE10" t="n">
        <v>188117.2548763637</v>
      </c>
      <c r="AF10" t="n">
        <v>6.577624373132575e-06</v>
      </c>
      <c r="AG10" t="n">
        <v>5.077160493827161</v>
      </c>
      <c r="AH10" t="n">
        <v>170163.608095242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7.5227</v>
      </c>
      <c r="E11" t="n">
        <v>13.29</v>
      </c>
      <c r="F11" t="n">
        <v>9.58</v>
      </c>
      <c r="G11" t="n">
        <v>22.11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112.04</v>
      </c>
      <c r="Q11" t="n">
        <v>2116.18</v>
      </c>
      <c r="R11" t="n">
        <v>59.86</v>
      </c>
      <c r="S11" t="n">
        <v>30.45</v>
      </c>
      <c r="T11" t="n">
        <v>14803.38</v>
      </c>
      <c r="U11" t="n">
        <v>0.51</v>
      </c>
      <c r="V11" t="n">
        <v>0.9</v>
      </c>
      <c r="W11" t="n">
        <v>0.11</v>
      </c>
      <c r="X11" t="n">
        <v>0.86</v>
      </c>
      <c r="Y11" t="n">
        <v>1</v>
      </c>
      <c r="Z11" t="n">
        <v>10</v>
      </c>
      <c r="AA11" t="n">
        <v>138.478674563593</v>
      </c>
      <c r="AB11" t="n">
        <v>189.4726317857769</v>
      </c>
      <c r="AC11" t="n">
        <v>171.3896297347046</v>
      </c>
      <c r="AD11" t="n">
        <v>138478.6745635931</v>
      </c>
      <c r="AE11" t="n">
        <v>189472.6317857769</v>
      </c>
      <c r="AF11" t="n">
        <v>6.511922574127394e-06</v>
      </c>
      <c r="AG11" t="n">
        <v>5.127314814814814</v>
      </c>
      <c r="AH11" t="n">
        <v>171389.6297347046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7.7192</v>
      </c>
      <c r="E12" t="n">
        <v>12.95</v>
      </c>
      <c r="F12" t="n">
        <v>9.369999999999999</v>
      </c>
      <c r="G12" t="n">
        <v>24.45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105.78</v>
      </c>
      <c r="Q12" t="n">
        <v>2116.25</v>
      </c>
      <c r="R12" t="n">
        <v>51.86</v>
      </c>
      <c r="S12" t="n">
        <v>30.45</v>
      </c>
      <c r="T12" t="n">
        <v>10817.85</v>
      </c>
      <c r="U12" t="n">
        <v>0.59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134.6811566460596</v>
      </c>
      <c r="AB12" t="n">
        <v>184.2767002363436</v>
      </c>
      <c r="AC12" t="n">
        <v>166.6895905998119</v>
      </c>
      <c r="AD12" t="n">
        <v>134681.1566460596</v>
      </c>
      <c r="AE12" t="n">
        <v>184276.7002363436</v>
      </c>
      <c r="AF12" t="n">
        <v>6.682020117006419e-06</v>
      </c>
      <c r="AG12" t="n">
        <v>4.996141975308642</v>
      </c>
      <c r="AH12" t="n">
        <v>166689.5905998119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7.8083</v>
      </c>
      <c r="E13" t="n">
        <v>12.81</v>
      </c>
      <c r="F13" t="n">
        <v>9.31</v>
      </c>
      <c r="G13" t="n">
        <v>26.59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102.05</v>
      </c>
      <c r="Q13" t="n">
        <v>2116.42</v>
      </c>
      <c r="R13" t="n">
        <v>49.44</v>
      </c>
      <c r="S13" t="n">
        <v>30.45</v>
      </c>
      <c r="T13" t="n">
        <v>9618.940000000001</v>
      </c>
      <c r="U13" t="n">
        <v>0.62</v>
      </c>
      <c r="V13" t="n">
        <v>0.93</v>
      </c>
      <c r="W13" t="n">
        <v>0.12</v>
      </c>
      <c r="X13" t="n">
        <v>0.59</v>
      </c>
      <c r="Y13" t="n">
        <v>1</v>
      </c>
      <c r="Z13" t="n">
        <v>10</v>
      </c>
      <c r="AA13" t="n">
        <v>132.8772179442615</v>
      </c>
      <c r="AB13" t="n">
        <v>181.8084717203859</v>
      </c>
      <c r="AC13" t="n">
        <v>164.456926349236</v>
      </c>
      <c r="AD13" t="n">
        <v>132877.2179442615</v>
      </c>
      <c r="AE13" t="n">
        <v>181808.4717203859</v>
      </c>
      <c r="AF13" t="n">
        <v>6.759148315838587e-06</v>
      </c>
      <c r="AG13" t="n">
        <v>4.94212962962963</v>
      </c>
      <c r="AH13" t="n">
        <v>164456.926349236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7.7961</v>
      </c>
      <c r="E14" t="n">
        <v>12.83</v>
      </c>
      <c r="F14" t="n">
        <v>9.33</v>
      </c>
      <c r="G14" t="n">
        <v>26.65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</v>
      </c>
      <c r="N14" t="n">
        <v>48.15</v>
      </c>
      <c r="O14" t="n">
        <v>27154.29</v>
      </c>
      <c r="P14" t="n">
        <v>101.95</v>
      </c>
      <c r="Q14" t="n">
        <v>2116.26</v>
      </c>
      <c r="R14" t="n">
        <v>49.63</v>
      </c>
      <c r="S14" t="n">
        <v>30.45</v>
      </c>
      <c r="T14" t="n">
        <v>9713.809999999999</v>
      </c>
      <c r="U14" t="n">
        <v>0.61</v>
      </c>
      <c r="V14" t="n">
        <v>0.93</v>
      </c>
      <c r="W14" t="n">
        <v>0.14</v>
      </c>
      <c r="X14" t="n">
        <v>0.61</v>
      </c>
      <c r="Y14" t="n">
        <v>1</v>
      </c>
      <c r="Z14" t="n">
        <v>10</v>
      </c>
      <c r="AA14" t="n">
        <v>132.9512903355474</v>
      </c>
      <c r="AB14" t="n">
        <v>181.9098208339865</v>
      </c>
      <c r="AC14" t="n">
        <v>164.5486028456789</v>
      </c>
      <c r="AD14" t="n">
        <v>132951.2903355474</v>
      </c>
      <c r="AE14" t="n">
        <v>181909.8208339865</v>
      </c>
      <c r="AF14" t="n">
        <v>6.748587552362128e-06</v>
      </c>
      <c r="AG14" t="n">
        <v>4.949845679012346</v>
      </c>
      <c r="AH14" t="n">
        <v>164548.6028456789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7.7946</v>
      </c>
      <c r="E15" t="n">
        <v>12.83</v>
      </c>
      <c r="F15" t="n">
        <v>9.33</v>
      </c>
      <c r="G15" t="n">
        <v>26.66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0</v>
      </c>
      <c r="N15" t="n">
        <v>48.31</v>
      </c>
      <c r="O15" t="n">
        <v>27204.98</v>
      </c>
      <c r="P15" t="n">
        <v>102.05</v>
      </c>
      <c r="Q15" t="n">
        <v>2116.26</v>
      </c>
      <c r="R15" t="n">
        <v>49.71</v>
      </c>
      <c r="S15" t="n">
        <v>30.45</v>
      </c>
      <c r="T15" t="n">
        <v>9753.639999999999</v>
      </c>
      <c r="U15" t="n">
        <v>0.61</v>
      </c>
      <c r="V15" t="n">
        <v>0.93</v>
      </c>
      <c r="W15" t="n">
        <v>0.14</v>
      </c>
      <c r="X15" t="n">
        <v>0.61</v>
      </c>
      <c r="Y15" t="n">
        <v>1</v>
      </c>
      <c r="Z15" t="n">
        <v>10</v>
      </c>
      <c r="AA15" t="n">
        <v>132.9912980388468</v>
      </c>
      <c r="AB15" t="n">
        <v>181.964561138656</v>
      </c>
      <c r="AC15" t="n">
        <v>164.5981188124993</v>
      </c>
      <c r="AD15" t="n">
        <v>132991.2980388468</v>
      </c>
      <c r="AE15" t="n">
        <v>181964.561138656</v>
      </c>
      <c r="AF15" t="n">
        <v>6.747289097836334e-06</v>
      </c>
      <c r="AG15" t="n">
        <v>4.949845679012346</v>
      </c>
      <c r="AH15" t="n">
        <v>164598.1188124993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2024-09-24T16:01:20Z</dcterms:created>
  <dcterms:modified xmlns:dcterms="http://purl.org/dc/terms/" xmlns:xsi="http://www.w3.org/2001/XMLSchema-instance" xsi:type="dcterms:W3CDTF">2024-09-24T16:01:20Z</dcterms:modified>
</cp:coreProperties>
</file>