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gráficos!$A$7:$A$291</f>
              <numCache>
                <formatCode>General</formatCode>
                <ptCount val="28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</numCache>
            </numRef>
          </xVal>
          <yVal>
            <numRef>
              <f>gráficos!$B$7:$B$291</f>
              <numCache>
                <formatCode>General</formatCode>
                <ptCount val="28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2.8189</v>
      </c>
      <c r="E2" t="n">
        <v>35.48</v>
      </c>
      <c r="F2" t="n">
        <v>23.55</v>
      </c>
      <c r="G2" t="n">
        <v>5.84</v>
      </c>
      <c r="H2" t="n">
        <v>0.09</v>
      </c>
      <c r="I2" t="n">
        <v>242</v>
      </c>
      <c r="J2" t="n">
        <v>194.77</v>
      </c>
      <c r="K2" t="n">
        <v>54.38</v>
      </c>
      <c r="L2" t="n">
        <v>1</v>
      </c>
      <c r="M2" t="n">
        <v>240</v>
      </c>
      <c r="N2" t="n">
        <v>39.4</v>
      </c>
      <c r="O2" t="n">
        <v>24256.19</v>
      </c>
      <c r="P2" t="n">
        <v>333.14</v>
      </c>
      <c r="Q2" t="n">
        <v>435.35</v>
      </c>
      <c r="R2" t="n">
        <v>296.46</v>
      </c>
      <c r="S2" t="n">
        <v>55.15</v>
      </c>
      <c r="T2" t="n">
        <v>117470.66</v>
      </c>
      <c r="U2" t="n">
        <v>0.19</v>
      </c>
      <c r="V2" t="n">
        <v>0.61</v>
      </c>
      <c r="W2" t="n">
        <v>7.18</v>
      </c>
      <c r="X2" t="n">
        <v>7.22</v>
      </c>
      <c r="Y2" t="n">
        <v>2</v>
      </c>
      <c r="Z2" t="n">
        <v>10</v>
      </c>
      <c r="AA2" t="n">
        <v>608.1211101695193</v>
      </c>
      <c r="AB2" t="n">
        <v>832.0581313438637</v>
      </c>
      <c r="AC2" t="n">
        <v>752.6476710893265</v>
      </c>
      <c r="AD2" t="n">
        <v>608121.1101695193</v>
      </c>
      <c r="AE2" t="n">
        <v>832058.1313438637</v>
      </c>
      <c r="AF2" t="n">
        <v>2.502758973997584e-06</v>
      </c>
      <c r="AG2" t="n">
        <v>13.68827160493827</v>
      </c>
      <c r="AH2" t="n">
        <v>752647.6710893265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3.928</v>
      </c>
      <c r="E3" t="n">
        <v>25.46</v>
      </c>
      <c r="F3" t="n">
        <v>19.13</v>
      </c>
      <c r="G3" t="n">
        <v>11.71</v>
      </c>
      <c r="H3" t="n">
        <v>0.18</v>
      </c>
      <c r="I3" t="n">
        <v>98</v>
      </c>
      <c r="J3" t="n">
        <v>196.32</v>
      </c>
      <c r="K3" t="n">
        <v>54.38</v>
      </c>
      <c r="L3" t="n">
        <v>2</v>
      </c>
      <c r="M3" t="n">
        <v>96</v>
      </c>
      <c r="N3" t="n">
        <v>39.95</v>
      </c>
      <c r="O3" t="n">
        <v>24447.22</v>
      </c>
      <c r="P3" t="n">
        <v>270.11</v>
      </c>
      <c r="Q3" t="n">
        <v>434.11</v>
      </c>
      <c r="R3" t="n">
        <v>152.18</v>
      </c>
      <c r="S3" t="n">
        <v>55.15</v>
      </c>
      <c r="T3" t="n">
        <v>46048.78</v>
      </c>
      <c r="U3" t="n">
        <v>0.36</v>
      </c>
      <c r="V3" t="n">
        <v>0.75</v>
      </c>
      <c r="W3" t="n">
        <v>6.95</v>
      </c>
      <c r="X3" t="n">
        <v>2.83</v>
      </c>
      <c r="Y3" t="n">
        <v>2</v>
      </c>
      <c r="Z3" t="n">
        <v>10</v>
      </c>
      <c r="AA3" t="n">
        <v>383.6842060770522</v>
      </c>
      <c r="AB3" t="n">
        <v>524.9736577071516</v>
      </c>
      <c r="AC3" t="n">
        <v>474.8709086207364</v>
      </c>
      <c r="AD3" t="n">
        <v>383684.2060770522</v>
      </c>
      <c r="AE3" t="n">
        <v>524973.6577071516</v>
      </c>
      <c r="AF3" t="n">
        <v>3.48747286170581e-06</v>
      </c>
      <c r="AG3" t="n">
        <v>9.822530864197532</v>
      </c>
      <c r="AH3" t="n">
        <v>474870.9086207364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4.3498</v>
      </c>
      <c r="E4" t="n">
        <v>22.99</v>
      </c>
      <c r="F4" t="n">
        <v>18.06</v>
      </c>
      <c r="G4" t="n">
        <v>17.48</v>
      </c>
      <c r="H4" t="n">
        <v>0.27</v>
      </c>
      <c r="I4" t="n">
        <v>62</v>
      </c>
      <c r="J4" t="n">
        <v>197.88</v>
      </c>
      <c r="K4" t="n">
        <v>54.38</v>
      </c>
      <c r="L4" t="n">
        <v>3</v>
      </c>
      <c r="M4" t="n">
        <v>60</v>
      </c>
      <c r="N4" t="n">
        <v>40.5</v>
      </c>
      <c r="O4" t="n">
        <v>24639</v>
      </c>
      <c r="P4" t="n">
        <v>254.06</v>
      </c>
      <c r="Q4" t="n">
        <v>433.73</v>
      </c>
      <c r="R4" t="n">
        <v>116.87</v>
      </c>
      <c r="S4" t="n">
        <v>55.15</v>
      </c>
      <c r="T4" t="n">
        <v>28574.16</v>
      </c>
      <c r="U4" t="n">
        <v>0.47</v>
      </c>
      <c r="V4" t="n">
        <v>0.79</v>
      </c>
      <c r="W4" t="n">
        <v>6.9</v>
      </c>
      <c r="X4" t="n">
        <v>1.76</v>
      </c>
      <c r="Y4" t="n">
        <v>2</v>
      </c>
      <c r="Z4" t="n">
        <v>10</v>
      </c>
      <c r="AA4" t="n">
        <v>339.3700731686446</v>
      </c>
      <c r="AB4" t="n">
        <v>464.3411060603014</v>
      </c>
      <c r="AC4" t="n">
        <v>420.025042604741</v>
      </c>
      <c r="AD4" t="n">
        <v>339370.0731686446</v>
      </c>
      <c r="AE4" t="n">
        <v>464341.1060603014</v>
      </c>
      <c r="AF4" t="n">
        <v>3.861967783566175e-06</v>
      </c>
      <c r="AG4" t="n">
        <v>8.869598765432098</v>
      </c>
      <c r="AH4" t="n">
        <v>420025.042604741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4.5673</v>
      </c>
      <c r="E5" t="n">
        <v>21.89</v>
      </c>
      <c r="F5" t="n">
        <v>17.59</v>
      </c>
      <c r="G5" t="n">
        <v>22.94</v>
      </c>
      <c r="H5" t="n">
        <v>0.36</v>
      </c>
      <c r="I5" t="n">
        <v>46</v>
      </c>
      <c r="J5" t="n">
        <v>199.44</v>
      </c>
      <c r="K5" t="n">
        <v>54.38</v>
      </c>
      <c r="L5" t="n">
        <v>4</v>
      </c>
      <c r="M5" t="n">
        <v>44</v>
      </c>
      <c r="N5" t="n">
        <v>41.06</v>
      </c>
      <c r="O5" t="n">
        <v>24831.54</v>
      </c>
      <c r="P5" t="n">
        <v>246.34</v>
      </c>
      <c r="Q5" t="n">
        <v>433.7</v>
      </c>
      <c r="R5" t="n">
        <v>101.81</v>
      </c>
      <c r="S5" t="n">
        <v>55.15</v>
      </c>
      <c r="T5" t="n">
        <v>21122.5</v>
      </c>
      <c r="U5" t="n">
        <v>0.54</v>
      </c>
      <c r="V5" t="n">
        <v>0.8100000000000001</v>
      </c>
      <c r="W5" t="n">
        <v>6.87</v>
      </c>
      <c r="X5" t="n">
        <v>1.29</v>
      </c>
      <c r="Y5" t="n">
        <v>2</v>
      </c>
      <c r="Z5" t="n">
        <v>10</v>
      </c>
      <c r="AA5" t="n">
        <v>314.5085172443064</v>
      </c>
      <c r="AB5" t="n">
        <v>430.3244284301839</v>
      </c>
      <c r="AC5" t="n">
        <v>389.254868944935</v>
      </c>
      <c r="AD5" t="n">
        <v>314508.5172443064</v>
      </c>
      <c r="AE5" t="n">
        <v>430324.4284301839</v>
      </c>
      <c r="AF5" t="n">
        <v>4.055075051239549e-06</v>
      </c>
      <c r="AG5" t="n">
        <v>8.445216049382715</v>
      </c>
      <c r="AH5" t="n">
        <v>389254.868944935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4.7081</v>
      </c>
      <c r="E6" t="n">
        <v>21.24</v>
      </c>
      <c r="F6" t="n">
        <v>17.32</v>
      </c>
      <c r="G6" t="n">
        <v>28.87</v>
      </c>
      <c r="H6" t="n">
        <v>0.44</v>
      </c>
      <c r="I6" t="n">
        <v>36</v>
      </c>
      <c r="J6" t="n">
        <v>201.01</v>
      </c>
      <c r="K6" t="n">
        <v>54.38</v>
      </c>
      <c r="L6" t="n">
        <v>5</v>
      </c>
      <c r="M6" t="n">
        <v>34</v>
      </c>
      <c r="N6" t="n">
        <v>41.63</v>
      </c>
      <c r="O6" t="n">
        <v>25024.84</v>
      </c>
      <c r="P6" t="n">
        <v>241.57</v>
      </c>
      <c r="Q6" t="n">
        <v>433.7</v>
      </c>
      <c r="R6" t="n">
        <v>93.17</v>
      </c>
      <c r="S6" t="n">
        <v>55.15</v>
      </c>
      <c r="T6" t="n">
        <v>16853.75</v>
      </c>
      <c r="U6" t="n">
        <v>0.59</v>
      </c>
      <c r="V6" t="n">
        <v>0.83</v>
      </c>
      <c r="W6" t="n">
        <v>6.86</v>
      </c>
      <c r="X6" t="n">
        <v>1.03</v>
      </c>
      <c r="Y6" t="n">
        <v>2</v>
      </c>
      <c r="Z6" t="n">
        <v>10</v>
      </c>
      <c r="AA6" t="n">
        <v>306.0726247595638</v>
      </c>
      <c r="AB6" t="n">
        <v>418.7820681672487</v>
      </c>
      <c r="AC6" t="n">
        <v>378.81409534569</v>
      </c>
      <c r="AD6" t="n">
        <v>306072.6247595638</v>
      </c>
      <c r="AE6" t="n">
        <v>418782.0681672487</v>
      </c>
      <c r="AF6" t="n">
        <v>4.180084261760979e-06</v>
      </c>
      <c r="AG6" t="n">
        <v>8.194444444444445</v>
      </c>
      <c r="AH6" t="n">
        <v>378814.09534569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4.8002</v>
      </c>
      <c r="E7" t="n">
        <v>20.83</v>
      </c>
      <c r="F7" t="n">
        <v>17.15</v>
      </c>
      <c r="G7" t="n">
        <v>34.3</v>
      </c>
      <c r="H7" t="n">
        <v>0.53</v>
      </c>
      <c r="I7" t="n">
        <v>30</v>
      </c>
      <c r="J7" t="n">
        <v>202.58</v>
      </c>
      <c r="K7" t="n">
        <v>54.38</v>
      </c>
      <c r="L7" t="n">
        <v>6</v>
      </c>
      <c r="M7" t="n">
        <v>28</v>
      </c>
      <c r="N7" t="n">
        <v>42.2</v>
      </c>
      <c r="O7" t="n">
        <v>25218.93</v>
      </c>
      <c r="P7" t="n">
        <v>238.05</v>
      </c>
      <c r="Q7" t="n">
        <v>433.51</v>
      </c>
      <c r="R7" t="n">
        <v>87.33</v>
      </c>
      <c r="S7" t="n">
        <v>55.15</v>
      </c>
      <c r="T7" t="n">
        <v>13965.62</v>
      </c>
      <c r="U7" t="n">
        <v>0.63</v>
      </c>
      <c r="V7" t="n">
        <v>0.84</v>
      </c>
      <c r="W7" t="n">
        <v>6.85</v>
      </c>
      <c r="X7" t="n">
        <v>0.85</v>
      </c>
      <c r="Y7" t="n">
        <v>2</v>
      </c>
      <c r="Z7" t="n">
        <v>10</v>
      </c>
      <c r="AA7" t="n">
        <v>300.6374455066724</v>
      </c>
      <c r="AB7" t="n">
        <v>411.3454161302572</v>
      </c>
      <c r="AC7" t="n">
        <v>372.0871869417022</v>
      </c>
      <c r="AD7" t="n">
        <v>300637.4455066724</v>
      </c>
      <c r="AE7" t="n">
        <v>411345.4161302572</v>
      </c>
      <c r="AF7" t="n">
        <v>4.261855201313705e-06</v>
      </c>
      <c r="AG7" t="n">
        <v>8.036265432098766</v>
      </c>
      <c r="AH7" t="n">
        <v>372087.1869417022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4.8817</v>
      </c>
      <c r="E8" t="n">
        <v>20.48</v>
      </c>
      <c r="F8" t="n">
        <v>17</v>
      </c>
      <c r="G8" t="n">
        <v>40.79</v>
      </c>
      <c r="H8" t="n">
        <v>0.61</v>
      </c>
      <c r="I8" t="n">
        <v>25</v>
      </c>
      <c r="J8" t="n">
        <v>204.16</v>
      </c>
      <c r="K8" t="n">
        <v>54.38</v>
      </c>
      <c r="L8" t="n">
        <v>7</v>
      </c>
      <c r="M8" t="n">
        <v>23</v>
      </c>
      <c r="N8" t="n">
        <v>42.78</v>
      </c>
      <c r="O8" t="n">
        <v>25413.94</v>
      </c>
      <c r="P8" t="n">
        <v>234.61</v>
      </c>
      <c r="Q8" t="n">
        <v>433.59</v>
      </c>
      <c r="R8" t="n">
        <v>82.53</v>
      </c>
      <c r="S8" t="n">
        <v>55.15</v>
      </c>
      <c r="T8" t="n">
        <v>11589.14</v>
      </c>
      <c r="U8" t="n">
        <v>0.67</v>
      </c>
      <c r="V8" t="n">
        <v>0.84</v>
      </c>
      <c r="W8" t="n">
        <v>6.84</v>
      </c>
      <c r="X8" t="n">
        <v>0.7</v>
      </c>
      <c r="Y8" t="n">
        <v>2</v>
      </c>
      <c r="Z8" t="n">
        <v>10</v>
      </c>
      <c r="AA8" t="n">
        <v>285.4244469420952</v>
      </c>
      <c r="AB8" t="n">
        <v>390.5303203440735</v>
      </c>
      <c r="AC8" t="n">
        <v>353.2586546831814</v>
      </c>
      <c r="AD8" t="n">
        <v>285424.4469420952</v>
      </c>
      <c r="AE8" t="n">
        <v>390530.3203440735</v>
      </c>
      <c r="AF8" t="n">
        <v>4.334214936097061e-06</v>
      </c>
      <c r="AG8" t="n">
        <v>7.901234567901235</v>
      </c>
      <c r="AH8" t="n">
        <v>353258.6546831814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4.936</v>
      </c>
      <c r="E9" t="n">
        <v>20.26</v>
      </c>
      <c r="F9" t="n">
        <v>16.89</v>
      </c>
      <c r="G9" t="n">
        <v>46.06</v>
      </c>
      <c r="H9" t="n">
        <v>0.6899999999999999</v>
      </c>
      <c r="I9" t="n">
        <v>22</v>
      </c>
      <c r="J9" t="n">
        <v>205.75</v>
      </c>
      <c r="K9" t="n">
        <v>54.38</v>
      </c>
      <c r="L9" t="n">
        <v>8</v>
      </c>
      <c r="M9" t="n">
        <v>20</v>
      </c>
      <c r="N9" t="n">
        <v>43.37</v>
      </c>
      <c r="O9" t="n">
        <v>25609.61</v>
      </c>
      <c r="P9" t="n">
        <v>232.2</v>
      </c>
      <c r="Q9" t="n">
        <v>433.5</v>
      </c>
      <c r="R9" t="n">
        <v>79.03</v>
      </c>
      <c r="S9" t="n">
        <v>55.15</v>
      </c>
      <c r="T9" t="n">
        <v>9854.889999999999</v>
      </c>
      <c r="U9" t="n">
        <v>0.7</v>
      </c>
      <c r="V9" t="n">
        <v>0.85</v>
      </c>
      <c r="W9" t="n">
        <v>6.83</v>
      </c>
      <c r="X9" t="n">
        <v>0.59</v>
      </c>
      <c r="Y9" t="n">
        <v>2</v>
      </c>
      <c r="Z9" t="n">
        <v>10</v>
      </c>
      <c r="AA9" t="n">
        <v>282.2328188820993</v>
      </c>
      <c r="AB9" t="n">
        <v>386.1633940276945</v>
      </c>
      <c r="AC9" t="n">
        <v>349.3085016854181</v>
      </c>
      <c r="AD9" t="n">
        <v>282232.8188820992</v>
      </c>
      <c r="AE9" t="n">
        <v>386163.3940276945</v>
      </c>
      <c r="AF9" t="n">
        <v>4.382425164302414e-06</v>
      </c>
      <c r="AG9" t="n">
        <v>7.816358024691358</v>
      </c>
      <c r="AH9" t="n">
        <v>349308.5016854181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4.9708</v>
      </c>
      <c r="E10" t="n">
        <v>20.12</v>
      </c>
      <c r="F10" t="n">
        <v>16.82</v>
      </c>
      <c r="G10" t="n">
        <v>50.47</v>
      </c>
      <c r="H10" t="n">
        <v>0.77</v>
      </c>
      <c r="I10" t="n">
        <v>20</v>
      </c>
      <c r="J10" t="n">
        <v>207.34</v>
      </c>
      <c r="K10" t="n">
        <v>54.38</v>
      </c>
      <c r="L10" t="n">
        <v>9</v>
      </c>
      <c r="M10" t="n">
        <v>18</v>
      </c>
      <c r="N10" t="n">
        <v>43.96</v>
      </c>
      <c r="O10" t="n">
        <v>25806.1</v>
      </c>
      <c r="P10" t="n">
        <v>230.17</v>
      </c>
      <c r="Q10" t="n">
        <v>433.49</v>
      </c>
      <c r="R10" t="n">
        <v>76.88</v>
      </c>
      <c r="S10" t="n">
        <v>55.15</v>
      </c>
      <c r="T10" t="n">
        <v>8789.02</v>
      </c>
      <c r="U10" t="n">
        <v>0.72</v>
      </c>
      <c r="V10" t="n">
        <v>0.85</v>
      </c>
      <c r="W10" t="n">
        <v>6.83</v>
      </c>
      <c r="X10" t="n">
        <v>0.53</v>
      </c>
      <c r="Y10" t="n">
        <v>2</v>
      </c>
      <c r="Z10" t="n">
        <v>10</v>
      </c>
      <c r="AA10" t="n">
        <v>279.9890127598849</v>
      </c>
      <c r="AB10" t="n">
        <v>383.093319501541</v>
      </c>
      <c r="AC10" t="n">
        <v>346.531430763164</v>
      </c>
      <c r="AD10" t="n">
        <v>279989.0127598849</v>
      </c>
      <c r="AE10" t="n">
        <v>383093.319501541</v>
      </c>
      <c r="AF10" t="n">
        <v>4.413322327130153e-06</v>
      </c>
      <c r="AG10" t="n">
        <v>7.762345679012346</v>
      </c>
      <c r="AH10" t="n">
        <v>346531.430763164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5.0011</v>
      </c>
      <c r="E11" t="n">
        <v>20</v>
      </c>
      <c r="F11" t="n">
        <v>16.78</v>
      </c>
      <c r="G11" t="n">
        <v>55.93</v>
      </c>
      <c r="H11" t="n">
        <v>0.85</v>
      </c>
      <c r="I11" t="n">
        <v>18</v>
      </c>
      <c r="J11" t="n">
        <v>208.94</v>
      </c>
      <c r="K11" t="n">
        <v>54.38</v>
      </c>
      <c r="L11" t="n">
        <v>10</v>
      </c>
      <c r="M11" t="n">
        <v>16</v>
      </c>
      <c r="N11" t="n">
        <v>44.56</v>
      </c>
      <c r="O11" t="n">
        <v>26003.41</v>
      </c>
      <c r="P11" t="n">
        <v>228.65</v>
      </c>
      <c r="Q11" t="n">
        <v>433.4</v>
      </c>
      <c r="R11" t="n">
        <v>75.54000000000001</v>
      </c>
      <c r="S11" t="n">
        <v>55.15</v>
      </c>
      <c r="T11" t="n">
        <v>8130.82</v>
      </c>
      <c r="U11" t="n">
        <v>0.73</v>
      </c>
      <c r="V11" t="n">
        <v>0.85</v>
      </c>
      <c r="W11" t="n">
        <v>6.82</v>
      </c>
      <c r="X11" t="n">
        <v>0.49</v>
      </c>
      <c r="Y11" t="n">
        <v>2</v>
      </c>
      <c r="Z11" t="n">
        <v>10</v>
      </c>
      <c r="AA11" t="n">
        <v>278.2310838533485</v>
      </c>
      <c r="AB11" t="n">
        <v>380.6880436172681</v>
      </c>
      <c r="AC11" t="n">
        <v>344.3557110334602</v>
      </c>
      <c r="AD11" t="n">
        <v>278231.0838533485</v>
      </c>
      <c r="AE11" t="n">
        <v>380688.0436172681</v>
      </c>
      <c r="AF11" t="n">
        <v>4.440224167178444e-06</v>
      </c>
      <c r="AG11" t="n">
        <v>7.716049382716049</v>
      </c>
      <c r="AH11" t="n">
        <v>344355.7110334602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5.0337</v>
      </c>
      <c r="E12" t="n">
        <v>19.87</v>
      </c>
      <c r="F12" t="n">
        <v>16.73</v>
      </c>
      <c r="G12" t="n">
        <v>62.73</v>
      </c>
      <c r="H12" t="n">
        <v>0.93</v>
      </c>
      <c r="I12" t="n">
        <v>16</v>
      </c>
      <c r="J12" t="n">
        <v>210.55</v>
      </c>
      <c r="K12" t="n">
        <v>54.38</v>
      </c>
      <c r="L12" t="n">
        <v>11</v>
      </c>
      <c r="M12" t="n">
        <v>14</v>
      </c>
      <c r="N12" t="n">
        <v>45.17</v>
      </c>
      <c r="O12" t="n">
        <v>26201.54</v>
      </c>
      <c r="P12" t="n">
        <v>226.73</v>
      </c>
      <c r="Q12" t="n">
        <v>433.42</v>
      </c>
      <c r="R12" t="n">
        <v>73.84</v>
      </c>
      <c r="S12" t="n">
        <v>55.15</v>
      </c>
      <c r="T12" t="n">
        <v>7288.42</v>
      </c>
      <c r="U12" t="n">
        <v>0.75</v>
      </c>
      <c r="V12" t="n">
        <v>0.86</v>
      </c>
      <c r="W12" t="n">
        <v>6.82</v>
      </c>
      <c r="X12" t="n">
        <v>0.43</v>
      </c>
      <c r="Y12" t="n">
        <v>2</v>
      </c>
      <c r="Z12" t="n">
        <v>10</v>
      </c>
      <c r="AA12" t="n">
        <v>276.2098789458915</v>
      </c>
      <c r="AB12" t="n">
        <v>377.9225418936182</v>
      </c>
      <c r="AC12" t="n">
        <v>341.8541449129094</v>
      </c>
      <c r="AD12" t="n">
        <v>276209.8789458915</v>
      </c>
      <c r="AE12" t="n">
        <v>377922.5418936182</v>
      </c>
      <c r="AF12" t="n">
        <v>4.469168061091787e-06</v>
      </c>
      <c r="AG12" t="n">
        <v>7.665895061728396</v>
      </c>
      <c r="AH12" t="n">
        <v>341854.1449129094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5.0519</v>
      </c>
      <c r="E13" t="n">
        <v>19.79</v>
      </c>
      <c r="F13" t="n">
        <v>16.69</v>
      </c>
      <c r="G13" t="n">
        <v>66.78</v>
      </c>
      <c r="H13" t="n">
        <v>1</v>
      </c>
      <c r="I13" t="n">
        <v>15</v>
      </c>
      <c r="J13" t="n">
        <v>212.16</v>
      </c>
      <c r="K13" t="n">
        <v>54.38</v>
      </c>
      <c r="L13" t="n">
        <v>12</v>
      </c>
      <c r="M13" t="n">
        <v>13</v>
      </c>
      <c r="N13" t="n">
        <v>45.78</v>
      </c>
      <c r="O13" t="n">
        <v>26400.51</v>
      </c>
      <c r="P13" t="n">
        <v>225.1</v>
      </c>
      <c r="Q13" t="n">
        <v>433.47</v>
      </c>
      <c r="R13" t="n">
        <v>72.81</v>
      </c>
      <c r="S13" t="n">
        <v>55.15</v>
      </c>
      <c r="T13" t="n">
        <v>6777.43</v>
      </c>
      <c r="U13" t="n">
        <v>0.76</v>
      </c>
      <c r="V13" t="n">
        <v>0.86</v>
      </c>
      <c r="W13" t="n">
        <v>6.82</v>
      </c>
      <c r="X13" t="n">
        <v>0.4</v>
      </c>
      <c r="Y13" t="n">
        <v>2</v>
      </c>
      <c r="Z13" t="n">
        <v>10</v>
      </c>
      <c r="AA13" t="n">
        <v>274.7967270836233</v>
      </c>
      <c r="AB13" t="n">
        <v>375.9890051718026</v>
      </c>
      <c r="AC13" t="n">
        <v>340.1051422220881</v>
      </c>
      <c r="AD13" t="n">
        <v>274796.7270836233</v>
      </c>
      <c r="AE13" t="n">
        <v>375989.0051718026</v>
      </c>
      <c r="AF13" t="n">
        <v>4.485326922110892e-06</v>
      </c>
      <c r="AG13" t="n">
        <v>7.63503086419753</v>
      </c>
      <c r="AH13" t="n">
        <v>340105.1422220881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5.0698</v>
      </c>
      <c r="E14" t="n">
        <v>19.72</v>
      </c>
      <c r="F14" t="n">
        <v>16.66</v>
      </c>
      <c r="G14" t="n">
        <v>71.42</v>
      </c>
      <c r="H14" t="n">
        <v>1.08</v>
      </c>
      <c r="I14" t="n">
        <v>14</v>
      </c>
      <c r="J14" t="n">
        <v>213.78</v>
      </c>
      <c r="K14" t="n">
        <v>54.38</v>
      </c>
      <c r="L14" t="n">
        <v>13</v>
      </c>
      <c r="M14" t="n">
        <v>12</v>
      </c>
      <c r="N14" t="n">
        <v>46.4</v>
      </c>
      <c r="O14" t="n">
        <v>26600.32</v>
      </c>
      <c r="P14" t="n">
        <v>223.54</v>
      </c>
      <c r="Q14" t="n">
        <v>433.4</v>
      </c>
      <c r="R14" t="n">
        <v>71.8</v>
      </c>
      <c r="S14" t="n">
        <v>55.15</v>
      </c>
      <c r="T14" t="n">
        <v>6281.55</v>
      </c>
      <c r="U14" t="n">
        <v>0.77</v>
      </c>
      <c r="V14" t="n">
        <v>0.86</v>
      </c>
      <c r="W14" t="n">
        <v>6.82</v>
      </c>
      <c r="X14" t="n">
        <v>0.37</v>
      </c>
      <c r="Y14" t="n">
        <v>2</v>
      </c>
      <c r="Z14" t="n">
        <v>10</v>
      </c>
      <c r="AA14" t="n">
        <v>273.4595997521897</v>
      </c>
      <c r="AB14" t="n">
        <v>374.1594885670406</v>
      </c>
      <c r="AC14" t="n">
        <v>338.4502321143419</v>
      </c>
      <c r="AD14" t="n">
        <v>273459.5997521897</v>
      </c>
      <c r="AE14" t="n">
        <v>374159.4885670407</v>
      </c>
      <c r="AF14" t="n">
        <v>4.501219428278034e-06</v>
      </c>
      <c r="AG14" t="n">
        <v>7.608024691358024</v>
      </c>
      <c r="AH14" t="n">
        <v>338450.2321143419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5.0876</v>
      </c>
      <c r="E15" t="n">
        <v>19.66</v>
      </c>
      <c r="F15" t="n">
        <v>16.63</v>
      </c>
      <c r="G15" t="n">
        <v>76.77</v>
      </c>
      <c r="H15" t="n">
        <v>1.15</v>
      </c>
      <c r="I15" t="n">
        <v>13</v>
      </c>
      <c r="J15" t="n">
        <v>215.41</v>
      </c>
      <c r="K15" t="n">
        <v>54.38</v>
      </c>
      <c r="L15" t="n">
        <v>14</v>
      </c>
      <c r="M15" t="n">
        <v>11</v>
      </c>
      <c r="N15" t="n">
        <v>47.03</v>
      </c>
      <c r="O15" t="n">
        <v>26801</v>
      </c>
      <c r="P15" t="n">
        <v>222.58</v>
      </c>
      <c r="Q15" t="n">
        <v>433.58</v>
      </c>
      <c r="R15" t="n">
        <v>70.81999999999999</v>
      </c>
      <c r="S15" t="n">
        <v>55.15</v>
      </c>
      <c r="T15" t="n">
        <v>5794.19</v>
      </c>
      <c r="U15" t="n">
        <v>0.78</v>
      </c>
      <c r="V15" t="n">
        <v>0.86</v>
      </c>
      <c r="W15" t="n">
        <v>6.81</v>
      </c>
      <c r="X15" t="n">
        <v>0.34</v>
      </c>
      <c r="Y15" t="n">
        <v>2</v>
      </c>
      <c r="Z15" t="n">
        <v>10</v>
      </c>
      <c r="AA15" t="n">
        <v>272.4199719538356</v>
      </c>
      <c r="AB15" t="n">
        <v>372.737023948191</v>
      </c>
      <c r="AC15" t="n">
        <v>337.1635255222736</v>
      </c>
      <c r="AD15" t="n">
        <v>272419.9719538356</v>
      </c>
      <c r="AE15" t="n">
        <v>372737.023948191</v>
      </c>
      <c r="AF15" t="n">
        <v>4.517023149494522e-06</v>
      </c>
      <c r="AG15" t="n">
        <v>7.584876543209877</v>
      </c>
      <c r="AH15" t="n">
        <v>337163.5255222736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5.1042</v>
      </c>
      <c r="E16" t="n">
        <v>19.59</v>
      </c>
      <c r="F16" t="n">
        <v>16.61</v>
      </c>
      <c r="G16" t="n">
        <v>83.04000000000001</v>
      </c>
      <c r="H16" t="n">
        <v>1.23</v>
      </c>
      <c r="I16" t="n">
        <v>12</v>
      </c>
      <c r="J16" t="n">
        <v>217.04</v>
      </c>
      <c r="K16" t="n">
        <v>54.38</v>
      </c>
      <c r="L16" t="n">
        <v>15</v>
      </c>
      <c r="M16" t="n">
        <v>10</v>
      </c>
      <c r="N16" t="n">
        <v>47.66</v>
      </c>
      <c r="O16" t="n">
        <v>27002.55</v>
      </c>
      <c r="P16" t="n">
        <v>221.06</v>
      </c>
      <c r="Q16" t="n">
        <v>433.47</v>
      </c>
      <c r="R16" t="n">
        <v>69.84999999999999</v>
      </c>
      <c r="S16" t="n">
        <v>55.15</v>
      </c>
      <c r="T16" t="n">
        <v>5314.52</v>
      </c>
      <c r="U16" t="n">
        <v>0.79</v>
      </c>
      <c r="V16" t="n">
        <v>0.86</v>
      </c>
      <c r="W16" t="n">
        <v>6.82</v>
      </c>
      <c r="X16" t="n">
        <v>0.32</v>
      </c>
      <c r="Y16" t="n">
        <v>2</v>
      </c>
      <c r="Z16" t="n">
        <v>10</v>
      </c>
      <c r="AA16" t="n">
        <v>271.179820770488</v>
      </c>
      <c r="AB16" t="n">
        <v>371.0401943875261</v>
      </c>
      <c r="AC16" t="n">
        <v>335.6286389933634</v>
      </c>
      <c r="AD16" t="n">
        <v>271179.820770488</v>
      </c>
      <c r="AE16" t="n">
        <v>371040.1943875261</v>
      </c>
      <c r="AF16" t="n">
        <v>4.531761451303155e-06</v>
      </c>
      <c r="AG16" t="n">
        <v>7.55787037037037</v>
      </c>
      <c r="AH16" t="n">
        <v>335628.6389933634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5.123</v>
      </c>
      <c r="E17" t="n">
        <v>19.52</v>
      </c>
      <c r="F17" t="n">
        <v>16.58</v>
      </c>
      <c r="G17" t="n">
        <v>90.41</v>
      </c>
      <c r="H17" t="n">
        <v>1.3</v>
      </c>
      <c r="I17" t="n">
        <v>11</v>
      </c>
      <c r="J17" t="n">
        <v>218.68</v>
      </c>
      <c r="K17" t="n">
        <v>54.38</v>
      </c>
      <c r="L17" t="n">
        <v>16</v>
      </c>
      <c r="M17" t="n">
        <v>9</v>
      </c>
      <c r="N17" t="n">
        <v>48.31</v>
      </c>
      <c r="O17" t="n">
        <v>27204.98</v>
      </c>
      <c r="P17" t="n">
        <v>219.16</v>
      </c>
      <c r="Q17" t="n">
        <v>433.5</v>
      </c>
      <c r="R17" t="n">
        <v>68.8</v>
      </c>
      <c r="S17" t="n">
        <v>55.15</v>
      </c>
      <c r="T17" t="n">
        <v>4793.96</v>
      </c>
      <c r="U17" t="n">
        <v>0.8</v>
      </c>
      <c r="V17" t="n">
        <v>0.86</v>
      </c>
      <c r="W17" t="n">
        <v>6.82</v>
      </c>
      <c r="X17" t="n">
        <v>0.28</v>
      </c>
      <c r="Y17" t="n">
        <v>2</v>
      </c>
      <c r="Z17" t="n">
        <v>10</v>
      </c>
      <c r="AA17" t="n">
        <v>269.6833885677458</v>
      </c>
      <c r="AB17" t="n">
        <v>368.9927098298046</v>
      </c>
      <c r="AC17" t="n">
        <v>333.7765634881682</v>
      </c>
      <c r="AD17" t="n">
        <v>269683.3885677458</v>
      </c>
      <c r="AE17" t="n">
        <v>368992.7098298046</v>
      </c>
      <c r="AF17" t="n">
        <v>4.548453022026188e-06</v>
      </c>
      <c r="AG17" t="n">
        <v>7.530864197530864</v>
      </c>
      <c r="AH17" t="n">
        <v>333776.5634881682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5.1216</v>
      </c>
      <c r="E18" t="n">
        <v>19.52</v>
      </c>
      <c r="F18" t="n">
        <v>16.58</v>
      </c>
      <c r="G18" t="n">
        <v>90.44</v>
      </c>
      <c r="H18" t="n">
        <v>1.37</v>
      </c>
      <c r="I18" t="n">
        <v>11</v>
      </c>
      <c r="J18" t="n">
        <v>220.33</v>
      </c>
      <c r="K18" t="n">
        <v>54.38</v>
      </c>
      <c r="L18" t="n">
        <v>17</v>
      </c>
      <c r="M18" t="n">
        <v>9</v>
      </c>
      <c r="N18" t="n">
        <v>48.95</v>
      </c>
      <c r="O18" t="n">
        <v>27408.3</v>
      </c>
      <c r="P18" t="n">
        <v>218.26</v>
      </c>
      <c r="Q18" t="n">
        <v>433.43</v>
      </c>
      <c r="R18" t="n">
        <v>69.02</v>
      </c>
      <c r="S18" t="n">
        <v>55.15</v>
      </c>
      <c r="T18" t="n">
        <v>4906.32</v>
      </c>
      <c r="U18" t="n">
        <v>0.8</v>
      </c>
      <c r="V18" t="n">
        <v>0.86</v>
      </c>
      <c r="W18" t="n">
        <v>6.81</v>
      </c>
      <c r="X18" t="n">
        <v>0.29</v>
      </c>
      <c r="Y18" t="n">
        <v>2</v>
      </c>
      <c r="Z18" t="n">
        <v>10</v>
      </c>
      <c r="AA18" t="n">
        <v>269.2973391034353</v>
      </c>
      <c r="AB18" t="n">
        <v>368.4644999214347</v>
      </c>
      <c r="AC18" t="n">
        <v>333.2987651921059</v>
      </c>
      <c r="AD18" t="n">
        <v>269297.3391034353</v>
      </c>
      <c r="AE18" t="n">
        <v>368464.4999214347</v>
      </c>
      <c r="AF18" t="n">
        <v>4.547210032717025e-06</v>
      </c>
      <c r="AG18" t="n">
        <v>7.530864197530864</v>
      </c>
      <c r="AH18" t="n">
        <v>333298.7651921058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5.1382</v>
      </c>
      <c r="E19" t="n">
        <v>19.46</v>
      </c>
      <c r="F19" t="n">
        <v>16.56</v>
      </c>
      <c r="G19" t="n">
        <v>99.34</v>
      </c>
      <c r="H19" t="n">
        <v>1.44</v>
      </c>
      <c r="I19" t="n">
        <v>10</v>
      </c>
      <c r="J19" t="n">
        <v>221.99</v>
      </c>
      <c r="K19" t="n">
        <v>54.38</v>
      </c>
      <c r="L19" t="n">
        <v>18</v>
      </c>
      <c r="M19" t="n">
        <v>8</v>
      </c>
      <c r="N19" t="n">
        <v>49.61</v>
      </c>
      <c r="O19" t="n">
        <v>27612.53</v>
      </c>
      <c r="P19" t="n">
        <v>217.18</v>
      </c>
      <c r="Q19" t="n">
        <v>433.44</v>
      </c>
      <c r="R19" t="n">
        <v>68.29000000000001</v>
      </c>
      <c r="S19" t="n">
        <v>55.15</v>
      </c>
      <c r="T19" t="n">
        <v>4545.56</v>
      </c>
      <c r="U19" t="n">
        <v>0.8100000000000001</v>
      </c>
      <c r="V19" t="n">
        <v>0.86</v>
      </c>
      <c r="W19" t="n">
        <v>6.81</v>
      </c>
      <c r="X19" t="n">
        <v>0.26</v>
      </c>
      <c r="Y19" t="n">
        <v>2</v>
      </c>
      <c r="Z19" t="n">
        <v>10</v>
      </c>
      <c r="AA19" t="n">
        <v>268.2825987792257</v>
      </c>
      <c r="AB19" t="n">
        <v>367.0760874426676</v>
      </c>
      <c r="AC19" t="n">
        <v>332.042860851663</v>
      </c>
      <c r="AD19" t="n">
        <v>268282.5987792257</v>
      </c>
      <c r="AE19" t="n">
        <v>367076.0874426676</v>
      </c>
      <c r="AF19" t="n">
        <v>4.561948334525661e-06</v>
      </c>
      <c r="AG19" t="n">
        <v>7.507716049382716</v>
      </c>
      <c r="AH19" t="n">
        <v>332042.860851663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5.1408</v>
      </c>
      <c r="E20" t="n">
        <v>19.45</v>
      </c>
      <c r="F20" t="n">
        <v>16.55</v>
      </c>
      <c r="G20" t="n">
        <v>99.28</v>
      </c>
      <c r="H20" t="n">
        <v>1.51</v>
      </c>
      <c r="I20" t="n">
        <v>10</v>
      </c>
      <c r="J20" t="n">
        <v>223.65</v>
      </c>
      <c r="K20" t="n">
        <v>54.38</v>
      </c>
      <c r="L20" t="n">
        <v>19</v>
      </c>
      <c r="M20" t="n">
        <v>8</v>
      </c>
      <c r="N20" t="n">
        <v>50.27</v>
      </c>
      <c r="O20" t="n">
        <v>27817.81</v>
      </c>
      <c r="P20" t="n">
        <v>214.68</v>
      </c>
      <c r="Q20" t="n">
        <v>433.47</v>
      </c>
      <c r="R20" t="n">
        <v>68.09</v>
      </c>
      <c r="S20" t="n">
        <v>55.15</v>
      </c>
      <c r="T20" t="n">
        <v>4444.01</v>
      </c>
      <c r="U20" t="n">
        <v>0.8100000000000001</v>
      </c>
      <c r="V20" t="n">
        <v>0.87</v>
      </c>
      <c r="W20" t="n">
        <v>6.81</v>
      </c>
      <c r="X20" t="n">
        <v>0.25</v>
      </c>
      <c r="Y20" t="n">
        <v>2</v>
      </c>
      <c r="Z20" t="n">
        <v>10</v>
      </c>
      <c r="AA20" t="n">
        <v>267.0115017651472</v>
      </c>
      <c r="AB20" t="n">
        <v>365.3369164311628</v>
      </c>
      <c r="AC20" t="n">
        <v>330.4696738805545</v>
      </c>
      <c r="AD20" t="n">
        <v>267011.5017651472</v>
      </c>
      <c r="AE20" t="n">
        <v>365336.9164311627</v>
      </c>
      <c r="AF20" t="n">
        <v>4.564256743242676e-06</v>
      </c>
      <c r="AG20" t="n">
        <v>7.503858024691358</v>
      </c>
      <c r="AH20" t="n">
        <v>330469.6738805545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5.1593</v>
      </c>
      <c r="E21" t="n">
        <v>19.38</v>
      </c>
      <c r="F21" t="n">
        <v>16.52</v>
      </c>
      <c r="G21" t="n">
        <v>110.11</v>
      </c>
      <c r="H21" t="n">
        <v>1.58</v>
      </c>
      <c r="I21" t="n">
        <v>9</v>
      </c>
      <c r="J21" t="n">
        <v>225.32</v>
      </c>
      <c r="K21" t="n">
        <v>54.38</v>
      </c>
      <c r="L21" t="n">
        <v>20</v>
      </c>
      <c r="M21" t="n">
        <v>7</v>
      </c>
      <c r="N21" t="n">
        <v>50.95</v>
      </c>
      <c r="O21" t="n">
        <v>28023.89</v>
      </c>
      <c r="P21" t="n">
        <v>214.52</v>
      </c>
      <c r="Q21" t="n">
        <v>433.44</v>
      </c>
      <c r="R21" t="n">
        <v>66.98</v>
      </c>
      <c r="S21" t="n">
        <v>55.15</v>
      </c>
      <c r="T21" t="n">
        <v>3892.25</v>
      </c>
      <c r="U21" t="n">
        <v>0.82</v>
      </c>
      <c r="V21" t="n">
        <v>0.87</v>
      </c>
      <c r="W21" t="n">
        <v>6.81</v>
      </c>
      <c r="X21" t="n">
        <v>0.22</v>
      </c>
      <c r="Y21" t="n">
        <v>2</v>
      </c>
      <c r="Z21" t="n">
        <v>10</v>
      </c>
      <c r="AA21" t="n">
        <v>266.1940308086045</v>
      </c>
      <c r="AB21" t="n">
        <v>364.2184166041476</v>
      </c>
      <c r="AC21" t="n">
        <v>329.4579221072053</v>
      </c>
      <c r="AD21" t="n">
        <v>266194.0308086044</v>
      </c>
      <c r="AE21" t="n">
        <v>364218.4166041476</v>
      </c>
      <c r="AF21" t="n">
        <v>4.580681959113744e-06</v>
      </c>
      <c r="AG21" t="n">
        <v>7.476851851851852</v>
      </c>
      <c r="AH21" t="n">
        <v>329457.9221072053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5.1583</v>
      </c>
      <c r="E22" t="n">
        <v>19.39</v>
      </c>
      <c r="F22" t="n">
        <v>16.52</v>
      </c>
      <c r="G22" t="n">
        <v>110.13</v>
      </c>
      <c r="H22" t="n">
        <v>1.64</v>
      </c>
      <c r="I22" t="n">
        <v>9</v>
      </c>
      <c r="J22" t="n">
        <v>227</v>
      </c>
      <c r="K22" t="n">
        <v>54.38</v>
      </c>
      <c r="L22" t="n">
        <v>21</v>
      </c>
      <c r="M22" t="n">
        <v>7</v>
      </c>
      <c r="N22" t="n">
        <v>51.62</v>
      </c>
      <c r="O22" t="n">
        <v>28230.92</v>
      </c>
      <c r="P22" t="n">
        <v>213.06</v>
      </c>
      <c r="Q22" t="n">
        <v>433.43</v>
      </c>
      <c r="R22" t="n">
        <v>67.20999999999999</v>
      </c>
      <c r="S22" t="n">
        <v>55.15</v>
      </c>
      <c r="T22" t="n">
        <v>4007.76</v>
      </c>
      <c r="U22" t="n">
        <v>0.82</v>
      </c>
      <c r="V22" t="n">
        <v>0.87</v>
      </c>
      <c r="W22" t="n">
        <v>6.8</v>
      </c>
      <c r="X22" t="n">
        <v>0.23</v>
      </c>
      <c r="Y22" t="n">
        <v>2</v>
      </c>
      <c r="Z22" t="n">
        <v>10</v>
      </c>
      <c r="AA22" t="n">
        <v>265.5364538648631</v>
      </c>
      <c r="AB22" t="n">
        <v>363.3186908194735</v>
      </c>
      <c r="AC22" t="n">
        <v>328.6440648886473</v>
      </c>
      <c r="AD22" t="n">
        <v>265536.4538648631</v>
      </c>
      <c r="AE22" t="n">
        <v>363318.6908194735</v>
      </c>
      <c r="AF22" t="n">
        <v>4.5797941096072e-06</v>
      </c>
      <c r="AG22" t="n">
        <v>7.48070987654321</v>
      </c>
      <c r="AH22" t="n">
        <v>328644.0648886473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5.1756</v>
      </c>
      <c r="E23" t="n">
        <v>19.32</v>
      </c>
      <c r="F23" t="n">
        <v>16.49</v>
      </c>
      <c r="G23" t="n">
        <v>123.7</v>
      </c>
      <c r="H23" t="n">
        <v>1.71</v>
      </c>
      <c r="I23" t="n">
        <v>8</v>
      </c>
      <c r="J23" t="n">
        <v>228.69</v>
      </c>
      <c r="K23" t="n">
        <v>54.38</v>
      </c>
      <c r="L23" t="n">
        <v>22</v>
      </c>
      <c r="M23" t="n">
        <v>6</v>
      </c>
      <c r="N23" t="n">
        <v>52.31</v>
      </c>
      <c r="O23" t="n">
        <v>28438.91</v>
      </c>
      <c r="P23" t="n">
        <v>211.29</v>
      </c>
      <c r="Q23" t="n">
        <v>433.42</v>
      </c>
      <c r="R23" t="n">
        <v>66.23</v>
      </c>
      <c r="S23" t="n">
        <v>55.15</v>
      </c>
      <c r="T23" t="n">
        <v>3524.89</v>
      </c>
      <c r="U23" t="n">
        <v>0.83</v>
      </c>
      <c r="V23" t="n">
        <v>0.87</v>
      </c>
      <c r="W23" t="n">
        <v>6.81</v>
      </c>
      <c r="X23" t="n">
        <v>0.2</v>
      </c>
      <c r="Y23" t="n">
        <v>2</v>
      </c>
      <c r="Z23" t="n">
        <v>10</v>
      </c>
      <c r="AA23" t="n">
        <v>264.1760270246197</v>
      </c>
      <c r="AB23" t="n">
        <v>361.457294798856</v>
      </c>
      <c r="AC23" t="n">
        <v>326.9603178917519</v>
      </c>
      <c r="AD23" t="n">
        <v>264176.0270246197</v>
      </c>
      <c r="AE23" t="n">
        <v>361457.294798856</v>
      </c>
      <c r="AF23" t="n">
        <v>4.595153906070416e-06</v>
      </c>
      <c r="AG23" t="n">
        <v>7.453703703703705</v>
      </c>
      <c r="AH23" t="n">
        <v>326960.3178917519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5.1781</v>
      </c>
      <c r="E24" t="n">
        <v>19.31</v>
      </c>
      <c r="F24" t="n">
        <v>16.48</v>
      </c>
      <c r="G24" t="n">
        <v>123.63</v>
      </c>
      <c r="H24" t="n">
        <v>1.77</v>
      </c>
      <c r="I24" t="n">
        <v>8</v>
      </c>
      <c r="J24" t="n">
        <v>230.38</v>
      </c>
      <c r="K24" t="n">
        <v>54.38</v>
      </c>
      <c r="L24" t="n">
        <v>23</v>
      </c>
      <c r="M24" t="n">
        <v>6</v>
      </c>
      <c r="N24" t="n">
        <v>53</v>
      </c>
      <c r="O24" t="n">
        <v>28647.87</v>
      </c>
      <c r="P24" t="n">
        <v>210.99</v>
      </c>
      <c r="Q24" t="n">
        <v>433.41</v>
      </c>
      <c r="R24" t="n">
        <v>65.97</v>
      </c>
      <c r="S24" t="n">
        <v>55.15</v>
      </c>
      <c r="T24" t="n">
        <v>3392.76</v>
      </c>
      <c r="U24" t="n">
        <v>0.84</v>
      </c>
      <c r="V24" t="n">
        <v>0.87</v>
      </c>
      <c r="W24" t="n">
        <v>6.81</v>
      </c>
      <c r="X24" t="n">
        <v>0.19</v>
      </c>
      <c r="Y24" t="n">
        <v>2</v>
      </c>
      <c r="Z24" t="n">
        <v>10</v>
      </c>
      <c r="AA24" t="n">
        <v>263.946314794409</v>
      </c>
      <c r="AB24" t="n">
        <v>361.1429923912934</v>
      </c>
      <c r="AC24" t="n">
        <v>326.6760120648409</v>
      </c>
      <c r="AD24" t="n">
        <v>263946.314794409</v>
      </c>
      <c r="AE24" t="n">
        <v>361142.9923912935</v>
      </c>
      <c r="AF24" t="n">
        <v>4.597373529836776e-06</v>
      </c>
      <c r="AG24" t="n">
        <v>7.449845679012346</v>
      </c>
      <c r="AH24" t="n">
        <v>326676.0120648409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5.1755</v>
      </c>
      <c r="E25" t="n">
        <v>19.32</v>
      </c>
      <c r="F25" t="n">
        <v>16.49</v>
      </c>
      <c r="G25" t="n">
        <v>123.7</v>
      </c>
      <c r="H25" t="n">
        <v>1.84</v>
      </c>
      <c r="I25" t="n">
        <v>8</v>
      </c>
      <c r="J25" t="n">
        <v>232.08</v>
      </c>
      <c r="K25" t="n">
        <v>54.38</v>
      </c>
      <c r="L25" t="n">
        <v>24</v>
      </c>
      <c r="M25" t="n">
        <v>6</v>
      </c>
      <c r="N25" t="n">
        <v>53.71</v>
      </c>
      <c r="O25" t="n">
        <v>28857.81</v>
      </c>
      <c r="P25" t="n">
        <v>208.93</v>
      </c>
      <c r="Q25" t="n">
        <v>433.43</v>
      </c>
      <c r="R25" t="n">
        <v>66.34</v>
      </c>
      <c r="S25" t="n">
        <v>55.15</v>
      </c>
      <c r="T25" t="n">
        <v>3580.2</v>
      </c>
      <c r="U25" t="n">
        <v>0.83</v>
      </c>
      <c r="V25" t="n">
        <v>0.87</v>
      </c>
      <c r="W25" t="n">
        <v>6.81</v>
      </c>
      <c r="X25" t="n">
        <v>0.2</v>
      </c>
      <c r="Y25" t="n">
        <v>2</v>
      </c>
      <c r="Z25" t="n">
        <v>10</v>
      </c>
      <c r="AA25" t="n">
        <v>263.075788024493</v>
      </c>
      <c r="AB25" t="n">
        <v>359.9518992597638</v>
      </c>
      <c r="AC25" t="n">
        <v>325.5985951900747</v>
      </c>
      <c r="AD25" t="n">
        <v>263075.788024493</v>
      </c>
      <c r="AE25" t="n">
        <v>359951.8992597638</v>
      </c>
      <c r="AF25" t="n">
        <v>4.595065121119761e-06</v>
      </c>
      <c r="AG25" t="n">
        <v>7.453703703703705</v>
      </c>
      <c r="AH25" t="n">
        <v>325598.5951900746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5.1923</v>
      </c>
      <c r="E26" t="n">
        <v>19.26</v>
      </c>
      <c r="F26" t="n">
        <v>16.47</v>
      </c>
      <c r="G26" t="n">
        <v>141.17</v>
      </c>
      <c r="H26" t="n">
        <v>1.9</v>
      </c>
      <c r="I26" t="n">
        <v>7</v>
      </c>
      <c r="J26" t="n">
        <v>233.79</v>
      </c>
      <c r="K26" t="n">
        <v>54.38</v>
      </c>
      <c r="L26" t="n">
        <v>25</v>
      </c>
      <c r="M26" t="n">
        <v>5</v>
      </c>
      <c r="N26" t="n">
        <v>54.42</v>
      </c>
      <c r="O26" t="n">
        <v>29068.74</v>
      </c>
      <c r="P26" t="n">
        <v>206.92</v>
      </c>
      <c r="Q26" t="n">
        <v>433.38</v>
      </c>
      <c r="R26" t="n">
        <v>65.52</v>
      </c>
      <c r="S26" t="n">
        <v>55.15</v>
      </c>
      <c r="T26" t="n">
        <v>3175.49</v>
      </c>
      <c r="U26" t="n">
        <v>0.84</v>
      </c>
      <c r="V26" t="n">
        <v>0.87</v>
      </c>
      <c r="W26" t="n">
        <v>6.81</v>
      </c>
      <c r="X26" t="n">
        <v>0.18</v>
      </c>
      <c r="Y26" t="n">
        <v>2</v>
      </c>
      <c r="Z26" t="n">
        <v>10</v>
      </c>
      <c r="AA26" t="n">
        <v>261.65251481184</v>
      </c>
      <c r="AB26" t="n">
        <v>358.0045140598294</v>
      </c>
      <c r="AC26" t="n">
        <v>323.8370657004497</v>
      </c>
      <c r="AD26" t="n">
        <v>261652.5148118401</v>
      </c>
      <c r="AE26" t="n">
        <v>358004.5140598294</v>
      </c>
      <c r="AF26" t="n">
        <v>4.609980992829706e-06</v>
      </c>
      <c r="AG26" t="n">
        <v>7.430555555555557</v>
      </c>
      <c r="AH26" t="n">
        <v>323837.0657004497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5.1931</v>
      </c>
      <c r="E27" t="n">
        <v>19.26</v>
      </c>
      <c r="F27" t="n">
        <v>16.47</v>
      </c>
      <c r="G27" t="n">
        <v>141.15</v>
      </c>
      <c r="H27" t="n">
        <v>1.96</v>
      </c>
      <c r="I27" t="n">
        <v>7</v>
      </c>
      <c r="J27" t="n">
        <v>235.51</v>
      </c>
      <c r="K27" t="n">
        <v>54.38</v>
      </c>
      <c r="L27" t="n">
        <v>26</v>
      </c>
      <c r="M27" t="n">
        <v>5</v>
      </c>
      <c r="N27" t="n">
        <v>55.14</v>
      </c>
      <c r="O27" t="n">
        <v>29280.69</v>
      </c>
      <c r="P27" t="n">
        <v>207.7</v>
      </c>
      <c r="Q27" t="n">
        <v>433.45</v>
      </c>
      <c r="R27" t="n">
        <v>65.38</v>
      </c>
      <c r="S27" t="n">
        <v>55.15</v>
      </c>
      <c r="T27" t="n">
        <v>3106.37</v>
      </c>
      <c r="U27" t="n">
        <v>0.84</v>
      </c>
      <c r="V27" t="n">
        <v>0.87</v>
      </c>
      <c r="W27" t="n">
        <v>6.81</v>
      </c>
      <c r="X27" t="n">
        <v>0.18</v>
      </c>
      <c r="Y27" t="n">
        <v>2</v>
      </c>
      <c r="Z27" t="n">
        <v>10</v>
      </c>
      <c r="AA27" t="n">
        <v>261.9950425910374</v>
      </c>
      <c r="AB27" t="n">
        <v>358.4731756785862</v>
      </c>
      <c r="AC27" t="n">
        <v>324.2609989120831</v>
      </c>
      <c r="AD27" t="n">
        <v>261995.0425910373</v>
      </c>
      <c r="AE27" t="n">
        <v>358473.1756785862</v>
      </c>
      <c r="AF27" t="n">
        <v>4.61069127243494e-06</v>
      </c>
      <c r="AG27" t="n">
        <v>7.430555555555557</v>
      </c>
      <c r="AH27" t="n">
        <v>324260.9989120831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5.1967</v>
      </c>
      <c r="E28" t="n">
        <v>19.24</v>
      </c>
      <c r="F28" t="n">
        <v>16.45</v>
      </c>
      <c r="G28" t="n">
        <v>141.04</v>
      </c>
      <c r="H28" t="n">
        <v>2.02</v>
      </c>
      <c r="I28" t="n">
        <v>7</v>
      </c>
      <c r="J28" t="n">
        <v>237.24</v>
      </c>
      <c r="K28" t="n">
        <v>54.38</v>
      </c>
      <c r="L28" t="n">
        <v>27</v>
      </c>
      <c r="M28" t="n">
        <v>5</v>
      </c>
      <c r="N28" t="n">
        <v>55.86</v>
      </c>
      <c r="O28" t="n">
        <v>29493.67</v>
      </c>
      <c r="P28" t="n">
        <v>206.78</v>
      </c>
      <c r="Q28" t="n">
        <v>433.44</v>
      </c>
      <c r="R28" t="n">
        <v>64.95</v>
      </c>
      <c r="S28" t="n">
        <v>55.15</v>
      </c>
      <c r="T28" t="n">
        <v>2889.01</v>
      </c>
      <c r="U28" t="n">
        <v>0.85</v>
      </c>
      <c r="V28" t="n">
        <v>0.87</v>
      </c>
      <c r="W28" t="n">
        <v>6.81</v>
      </c>
      <c r="X28" t="n">
        <v>0.16</v>
      </c>
      <c r="Y28" t="n">
        <v>2</v>
      </c>
      <c r="Z28" t="n">
        <v>10</v>
      </c>
      <c r="AA28" t="n">
        <v>261.4268087730587</v>
      </c>
      <c r="AB28" t="n">
        <v>357.695693100121</v>
      </c>
      <c r="AC28" t="n">
        <v>323.5577181797029</v>
      </c>
      <c r="AD28" t="n">
        <v>261426.8087730586</v>
      </c>
      <c r="AE28" t="n">
        <v>357695.693100121</v>
      </c>
      <c r="AF28" t="n">
        <v>4.613887530658499e-06</v>
      </c>
      <c r="AG28" t="n">
        <v>7.422839506172839</v>
      </c>
      <c r="AH28" t="n">
        <v>323557.7181797029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5.1959</v>
      </c>
      <c r="E29" t="n">
        <v>19.25</v>
      </c>
      <c r="F29" t="n">
        <v>16.46</v>
      </c>
      <c r="G29" t="n">
        <v>141.06</v>
      </c>
      <c r="H29" t="n">
        <v>2.08</v>
      </c>
      <c r="I29" t="n">
        <v>7</v>
      </c>
      <c r="J29" t="n">
        <v>238.97</v>
      </c>
      <c r="K29" t="n">
        <v>54.38</v>
      </c>
      <c r="L29" t="n">
        <v>28</v>
      </c>
      <c r="M29" t="n">
        <v>5</v>
      </c>
      <c r="N29" t="n">
        <v>56.6</v>
      </c>
      <c r="O29" t="n">
        <v>29707.68</v>
      </c>
      <c r="P29" t="n">
        <v>204.98</v>
      </c>
      <c r="Q29" t="n">
        <v>433.4</v>
      </c>
      <c r="R29" t="n">
        <v>65.06</v>
      </c>
      <c r="S29" t="n">
        <v>55.15</v>
      </c>
      <c r="T29" t="n">
        <v>2942.99</v>
      </c>
      <c r="U29" t="n">
        <v>0.85</v>
      </c>
      <c r="V29" t="n">
        <v>0.87</v>
      </c>
      <c r="W29" t="n">
        <v>6.81</v>
      </c>
      <c r="X29" t="n">
        <v>0.17</v>
      </c>
      <c r="Y29" t="n">
        <v>2</v>
      </c>
      <c r="Z29" t="n">
        <v>10</v>
      </c>
      <c r="AA29" t="n">
        <v>260.6328794044484</v>
      </c>
      <c r="AB29" t="n">
        <v>356.6094039122965</v>
      </c>
      <c r="AC29" t="n">
        <v>322.575102907348</v>
      </c>
      <c r="AD29" t="n">
        <v>260632.8794044484</v>
      </c>
      <c r="AE29" t="n">
        <v>356609.4039122965</v>
      </c>
      <c r="AF29" t="n">
        <v>4.613177251053264e-06</v>
      </c>
      <c r="AG29" t="n">
        <v>7.426697530864199</v>
      </c>
      <c r="AH29" t="n">
        <v>322575.102907348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5.2134</v>
      </c>
      <c r="E30" t="n">
        <v>19.18</v>
      </c>
      <c r="F30" t="n">
        <v>16.43</v>
      </c>
      <c r="G30" t="n">
        <v>164.31</v>
      </c>
      <c r="H30" t="n">
        <v>2.14</v>
      </c>
      <c r="I30" t="n">
        <v>6</v>
      </c>
      <c r="J30" t="n">
        <v>240.72</v>
      </c>
      <c r="K30" t="n">
        <v>54.38</v>
      </c>
      <c r="L30" t="n">
        <v>29</v>
      </c>
      <c r="M30" t="n">
        <v>4</v>
      </c>
      <c r="N30" t="n">
        <v>57.34</v>
      </c>
      <c r="O30" t="n">
        <v>29922.88</v>
      </c>
      <c r="P30" t="n">
        <v>201.88</v>
      </c>
      <c r="Q30" t="n">
        <v>433.39</v>
      </c>
      <c r="R30" t="n">
        <v>64.23999999999999</v>
      </c>
      <c r="S30" t="n">
        <v>55.15</v>
      </c>
      <c r="T30" t="n">
        <v>2540.96</v>
      </c>
      <c r="U30" t="n">
        <v>0.86</v>
      </c>
      <c r="V30" t="n">
        <v>0.87</v>
      </c>
      <c r="W30" t="n">
        <v>6.8</v>
      </c>
      <c r="X30" t="n">
        <v>0.14</v>
      </c>
      <c r="Y30" t="n">
        <v>2</v>
      </c>
      <c r="Z30" t="n">
        <v>10</v>
      </c>
      <c r="AA30" t="n">
        <v>258.6764339521808</v>
      </c>
      <c r="AB30" t="n">
        <v>353.9325089322224</v>
      </c>
      <c r="AC30" t="n">
        <v>320.1536870271264</v>
      </c>
      <c r="AD30" t="n">
        <v>258676.4339521808</v>
      </c>
      <c r="AE30" t="n">
        <v>353932.5089322224</v>
      </c>
      <c r="AF30" t="n">
        <v>4.628714617417788e-06</v>
      </c>
      <c r="AG30" t="n">
        <v>7.399691358024692</v>
      </c>
      <c r="AH30" t="n">
        <v>320153.6870271264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5.2136</v>
      </c>
      <c r="E31" t="n">
        <v>19.18</v>
      </c>
      <c r="F31" t="n">
        <v>16.43</v>
      </c>
      <c r="G31" t="n">
        <v>164.31</v>
      </c>
      <c r="H31" t="n">
        <v>2.2</v>
      </c>
      <c r="I31" t="n">
        <v>6</v>
      </c>
      <c r="J31" t="n">
        <v>242.47</v>
      </c>
      <c r="K31" t="n">
        <v>54.38</v>
      </c>
      <c r="L31" t="n">
        <v>30</v>
      </c>
      <c r="M31" t="n">
        <v>4</v>
      </c>
      <c r="N31" t="n">
        <v>58.1</v>
      </c>
      <c r="O31" t="n">
        <v>30139.04</v>
      </c>
      <c r="P31" t="n">
        <v>202.45</v>
      </c>
      <c r="Q31" t="n">
        <v>433.39</v>
      </c>
      <c r="R31" t="n">
        <v>64.31999999999999</v>
      </c>
      <c r="S31" t="n">
        <v>55.15</v>
      </c>
      <c r="T31" t="n">
        <v>2578.64</v>
      </c>
      <c r="U31" t="n">
        <v>0.86</v>
      </c>
      <c r="V31" t="n">
        <v>0.87</v>
      </c>
      <c r="W31" t="n">
        <v>6.8</v>
      </c>
      <c r="X31" t="n">
        <v>0.14</v>
      </c>
      <c r="Y31" t="n">
        <v>2</v>
      </c>
      <c r="Z31" t="n">
        <v>10</v>
      </c>
      <c r="AA31" t="n">
        <v>258.9358101151396</v>
      </c>
      <c r="AB31" t="n">
        <v>354.2873988412514</v>
      </c>
      <c r="AC31" t="n">
        <v>320.4747067413288</v>
      </c>
      <c r="AD31" t="n">
        <v>258935.8101151396</v>
      </c>
      <c r="AE31" t="n">
        <v>354287.3988412514</v>
      </c>
      <c r="AF31" t="n">
        <v>4.628892187319096e-06</v>
      </c>
      <c r="AG31" t="n">
        <v>7.399691358024692</v>
      </c>
      <c r="AH31" t="n">
        <v>320474.7067413288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5.2151</v>
      </c>
      <c r="E32" t="n">
        <v>19.18</v>
      </c>
      <c r="F32" t="n">
        <v>16.43</v>
      </c>
      <c r="G32" t="n">
        <v>164.25</v>
      </c>
      <c r="H32" t="n">
        <v>2.26</v>
      </c>
      <c r="I32" t="n">
        <v>6</v>
      </c>
      <c r="J32" t="n">
        <v>244.23</v>
      </c>
      <c r="K32" t="n">
        <v>54.38</v>
      </c>
      <c r="L32" t="n">
        <v>31</v>
      </c>
      <c r="M32" t="n">
        <v>3</v>
      </c>
      <c r="N32" t="n">
        <v>58.86</v>
      </c>
      <c r="O32" t="n">
        <v>30356.28</v>
      </c>
      <c r="P32" t="n">
        <v>202.15</v>
      </c>
      <c r="Q32" t="n">
        <v>433.38</v>
      </c>
      <c r="R32" t="n">
        <v>64.04000000000001</v>
      </c>
      <c r="S32" t="n">
        <v>55.15</v>
      </c>
      <c r="T32" t="n">
        <v>2437.55</v>
      </c>
      <c r="U32" t="n">
        <v>0.86</v>
      </c>
      <c r="V32" t="n">
        <v>0.87</v>
      </c>
      <c r="W32" t="n">
        <v>6.8</v>
      </c>
      <c r="X32" t="n">
        <v>0.13</v>
      </c>
      <c r="Y32" t="n">
        <v>2</v>
      </c>
      <c r="Z32" t="n">
        <v>10</v>
      </c>
      <c r="AA32" t="n">
        <v>258.7587132055804</v>
      </c>
      <c r="AB32" t="n">
        <v>354.0450870366282</v>
      </c>
      <c r="AC32" t="n">
        <v>320.2555208352521</v>
      </c>
      <c r="AD32" t="n">
        <v>258758.7132055804</v>
      </c>
      <c r="AE32" t="n">
        <v>354045.0870366282</v>
      </c>
      <c r="AF32" t="n">
        <v>4.630223961578913e-06</v>
      </c>
      <c r="AG32" t="n">
        <v>7.399691358024692</v>
      </c>
      <c r="AH32" t="n">
        <v>320255.5208352521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5.2132</v>
      </c>
      <c r="E33" t="n">
        <v>19.18</v>
      </c>
      <c r="F33" t="n">
        <v>16.43</v>
      </c>
      <c r="G33" t="n">
        <v>164.32</v>
      </c>
      <c r="H33" t="n">
        <v>2.31</v>
      </c>
      <c r="I33" t="n">
        <v>6</v>
      </c>
      <c r="J33" t="n">
        <v>246</v>
      </c>
      <c r="K33" t="n">
        <v>54.38</v>
      </c>
      <c r="L33" t="n">
        <v>32</v>
      </c>
      <c r="M33" t="n">
        <v>3</v>
      </c>
      <c r="N33" t="n">
        <v>59.63</v>
      </c>
      <c r="O33" t="n">
        <v>30574.64</v>
      </c>
      <c r="P33" t="n">
        <v>201.59</v>
      </c>
      <c r="Q33" t="n">
        <v>433.39</v>
      </c>
      <c r="R33" t="n">
        <v>64.23999999999999</v>
      </c>
      <c r="S33" t="n">
        <v>55.15</v>
      </c>
      <c r="T33" t="n">
        <v>2539.17</v>
      </c>
      <c r="U33" t="n">
        <v>0.86</v>
      </c>
      <c r="V33" t="n">
        <v>0.87</v>
      </c>
      <c r="W33" t="n">
        <v>6.81</v>
      </c>
      <c r="X33" t="n">
        <v>0.14</v>
      </c>
      <c r="Y33" t="n">
        <v>2</v>
      </c>
      <c r="Z33" t="n">
        <v>10</v>
      </c>
      <c r="AA33" t="n">
        <v>258.5469430343861</v>
      </c>
      <c r="AB33" t="n">
        <v>353.7553337457596</v>
      </c>
      <c r="AC33" t="n">
        <v>319.9934211917927</v>
      </c>
      <c r="AD33" t="n">
        <v>258546.9430343861</v>
      </c>
      <c r="AE33" t="n">
        <v>353755.3337457596</v>
      </c>
      <c r="AF33" t="n">
        <v>4.628537047516479e-06</v>
      </c>
      <c r="AG33" t="n">
        <v>7.399691358024692</v>
      </c>
      <c r="AH33" t="n">
        <v>319993.4211917927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5.2132</v>
      </c>
      <c r="E34" t="n">
        <v>19.18</v>
      </c>
      <c r="F34" t="n">
        <v>16.43</v>
      </c>
      <c r="G34" t="n">
        <v>164.32</v>
      </c>
      <c r="H34" t="n">
        <v>2.37</v>
      </c>
      <c r="I34" t="n">
        <v>6</v>
      </c>
      <c r="J34" t="n">
        <v>247.78</v>
      </c>
      <c r="K34" t="n">
        <v>54.38</v>
      </c>
      <c r="L34" t="n">
        <v>33</v>
      </c>
      <c r="M34" t="n">
        <v>1</v>
      </c>
      <c r="N34" t="n">
        <v>60.41</v>
      </c>
      <c r="O34" t="n">
        <v>30794.11</v>
      </c>
      <c r="P34" t="n">
        <v>201.61</v>
      </c>
      <c r="Q34" t="n">
        <v>433.43</v>
      </c>
      <c r="R34" t="n">
        <v>64.11</v>
      </c>
      <c r="S34" t="n">
        <v>55.15</v>
      </c>
      <c r="T34" t="n">
        <v>2473.29</v>
      </c>
      <c r="U34" t="n">
        <v>0.86</v>
      </c>
      <c r="V34" t="n">
        <v>0.87</v>
      </c>
      <c r="W34" t="n">
        <v>6.81</v>
      </c>
      <c r="X34" t="n">
        <v>0.14</v>
      </c>
      <c r="Y34" t="n">
        <v>2</v>
      </c>
      <c r="Z34" t="n">
        <v>10</v>
      </c>
      <c r="AA34" t="n">
        <v>258.556221973433</v>
      </c>
      <c r="AB34" t="n">
        <v>353.7680295995214</v>
      </c>
      <c r="AC34" t="n">
        <v>320.0049053710903</v>
      </c>
      <c r="AD34" t="n">
        <v>258556.221973433</v>
      </c>
      <c r="AE34" t="n">
        <v>353768.0295995214</v>
      </c>
      <c r="AF34" t="n">
        <v>4.628537047516479e-06</v>
      </c>
      <c r="AG34" t="n">
        <v>7.399691358024692</v>
      </c>
      <c r="AH34" t="n">
        <v>320004.9053710903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5.212</v>
      </c>
      <c r="E35" t="n">
        <v>19.19</v>
      </c>
      <c r="F35" t="n">
        <v>16.44</v>
      </c>
      <c r="G35" t="n">
        <v>164.36</v>
      </c>
      <c r="H35" t="n">
        <v>2.42</v>
      </c>
      <c r="I35" t="n">
        <v>6</v>
      </c>
      <c r="J35" t="n">
        <v>249.57</v>
      </c>
      <c r="K35" t="n">
        <v>54.38</v>
      </c>
      <c r="L35" t="n">
        <v>34</v>
      </c>
      <c r="M35" t="n">
        <v>0</v>
      </c>
      <c r="N35" t="n">
        <v>61.2</v>
      </c>
      <c r="O35" t="n">
        <v>31014.73</v>
      </c>
      <c r="P35" t="n">
        <v>202.58</v>
      </c>
      <c r="Q35" t="n">
        <v>433.49</v>
      </c>
      <c r="R35" t="n">
        <v>64.20999999999999</v>
      </c>
      <c r="S35" t="n">
        <v>55.15</v>
      </c>
      <c r="T35" t="n">
        <v>2525.17</v>
      </c>
      <c r="U35" t="n">
        <v>0.86</v>
      </c>
      <c r="V35" t="n">
        <v>0.87</v>
      </c>
      <c r="W35" t="n">
        <v>6.81</v>
      </c>
      <c r="X35" t="n">
        <v>0.14</v>
      </c>
      <c r="Y35" t="n">
        <v>2</v>
      </c>
      <c r="Z35" t="n">
        <v>10</v>
      </c>
      <c r="AA35" t="n">
        <v>259.0598339032584</v>
      </c>
      <c r="AB35" t="n">
        <v>354.4570936596988</v>
      </c>
      <c r="AC35" t="n">
        <v>320.6282061244718</v>
      </c>
      <c r="AD35" t="n">
        <v>259059.8339032584</v>
      </c>
      <c r="AE35" t="n">
        <v>354457.0936596988</v>
      </c>
      <c r="AF35" t="n">
        <v>4.627471628108625e-06</v>
      </c>
      <c r="AG35" t="n">
        <v>7.403549382716051</v>
      </c>
      <c r="AH35" t="n">
        <v>320628.2061244718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3.2198</v>
      </c>
      <c r="E2" t="n">
        <v>31.06</v>
      </c>
      <c r="F2" t="n">
        <v>22.26</v>
      </c>
      <c r="G2" t="n">
        <v>6.64</v>
      </c>
      <c r="H2" t="n">
        <v>0.11</v>
      </c>
      <c r="I2" t="n">
        <v>201</v>
      </c>
      <c r="J2" t="n">
        <v>159.12</v>
      </c>
      <c r="K2" t="n">
        <v>50.28</v>
      </c>
      <c r="L2" t="n">
        <v>1</v>
      </c>
      <c r="M2" t="n">
        <v>199</v>
      </c>
      <c r="N2" t="n">
        <v>27.84</v>
      </c>
      <c r="O2" t="n">
        <v>19859.16</v>
      </c>
      <c r="P2" t="n">
        <v>276.78</v>
      </c>
      <c r="Q2" t="n">
        <v>435.07</v>
      </c>
      <c r="R2" t="n">
        <v>253.85</v>
      </c>
      <c r="S2" t="n">
        <v>55.15</v>
      </c>
      <c r="T2" t="n">
        <v>96369.82000000001</v>
      </c>
      <c r="U2" t="n">
        <v>0.22</v>
      </c>
      <c r="V2" t="n">
        <v>0.64</v>
      </c>
      <c r="W2" t="n">
        <v>7.12</v>
      </c>
      <c r="X2" t="n">
        <v>5.94</v>
      </c>
      <c r="Y2" t="n">
        <v>2</v>
      </c>
      <c r="Z2" t="n">
        <v>10</v>
      </c>
      <c r="AA2" t="n">
        <v>478.2751015668663</v>
      </c>
      <c r="AB2" t="n">
        <v>654.3970939721046</v>
      </c>
      <c r="AC2" t="n">
        <v>591.942353775496</v>
      </c>
      <c r="AD2" t="n">
        <v>478275.1015668663</v>
      </c>
      <c r="AE2" t="n">
        <v>654397.0939721046</v>
      </c>
      <c r="AF2" t="n">
        <v>3.029426596149515e-06</v>
      </c>
      <c r="AG2" t="n">
        <v>11.98302469135802</v>
      </c>
      <c r="AH2" t="n">
        <v>591942.353775496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4.1989</v>
      </c>
      <c r="E3" t="n">
        <v>23.82</v>
      </c>
      <c r="F3" t="n">
        <v>18.75</v>
      </c>
      <c r="G3" t="n">
        <v>13.24</v>
      </c>
      <c r="H3" t="n">
        <v>0.22</v>
      </c>
      <c r="I3" t="n">
        <v>85</v>
      </c>
      <c r="J3" t="n">
        <v>160.54</v>
      </c>
      <c r="K3" t="n">
        <v>50.28</v>
      </c>
      <c r="L3" t="n">
        <v>2</v>
      </c>
      <c r="M3" t="n">
        <v>83</v>
      </c>
      <c r="N3" t="n">
        <v>28.26</v>
      </c>
      <c r="O3" t="n">
        <v>20034.4</v>
      </c>
      <c r="P3" t="n">
        <v>232.14</v>
      </c>
      <c r="Q3" t="n">
        <v>434.07</v>
      </c>
      <c r="R3" t="n">
        <v>139.21</v>
      </c>
      <c r="S3" t="n">
        <v>55.15</v>
      </c>
      <c r="T3" t="n">
        <v>39631.48</v>
      </c>
      <c r="U3" t="n">
        <v>0.4</v>
      </c>
      <c r="V3" t="n">
        <v>0.76</v>
      </c>
      <c r="W3" t="n">
        <v>6.94</v>
      </c>
      <c r="X3" t="n">
        <v>2.45</v>
      </c>
      <c r="Y3" t="n">
        <v>2</v>
      </c>
      <c r="Z3" t="n">
        <v>10</v>
      </c>
      <c r="AA3" t="n">
        <v>326.6006309752816</v>
      </c>
      <c r="AB3" t="n">
        <v>446.8693919033117</v>
      </c>
      <c r="AC3" t="n">
        <v>404.2208043251895</v>
      </c>
      <c r="AD3" t="n">
        <v>326600.6309752816</v>
      </c>
      <c r="AE3" t="n">
        <v>446869.3919033117</v>
      </c>
      <c r="AF3" t="n">
        <v>3.950636478840983e-06</v>
      </c>
      <c r="AG3" t="n">
        <v>9.189814814814817</v>
      </c>
      <c r="AH3" t="n">
        <v>404220.8043251896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4.5666</v>
      </c>
      <c r="E4" t="n">
        <v>21.9</v>
      </c>
      <c r="F4" t="n">
        <v>17.83</v>
      </c>
      <c r="G4" t="n">
        <v>19.82</v>
      </c>
      <c r="H4" t="n">
        <v>0.33</v>
      </c>
      <c r="I4" t="n">
        <v>54</v>
      </c>
      <c r="J4" t="n">
        <v>161.97</v>
      </c>
      <c r="K4" t="n">
        <v>50.28</v>
      </c>
      <c r="L4" t="n">
        <v>3</v>
      </c>
      <c r="M4" t="n">
        <v>52</v>
      </c>
      <c r="N4" t="n">
        <v>28.69</v>
      </c>
      <c r="O4" t="n">
        <v>20210.21</v>
      </c>
      <c r="P4" t="n">
        <v>219.34</v>
      </c>
      <c r="Q4" t="n">
        <v>433.82</v>
      </c>
      <c r="R4" t="n">
        <v>109.65</v>
      </c>
      <c r="S4" t="n">
        <v>55.15</v>
      </c>
      <c r="T4" t="n">
        <v>25006.11</v>
      </c>
      <c r="U4" t="n">
        <v>0.5</v>
      </c>
      <c r="V4" t="n">
        <v>0.8</v>
      </c>
      <c r="W4" t="n">
        <v>6.89</v>
      </c>
      <c r="X4" t="n">
        <v>1.53</v>
      </c>
      <c r="Y4" t="n">
        <v>2</v>
      </c>
      <c r="Z4" t="n">
        <v>10</v>
      </c>
      <c r="AA4" t="n">
        <v>292.5993370465002</v>
      </c>
      <c r="AB4" t="n">
        <v>400.3473215187319</v>
      </c>
      <c r="AC4" t="n">
        <v>362.1387350439781</v>
      </c>
      <c r="AD4" t="n">
        <v>292599.3370465002</v>
      </c>
      <c r="AE4" t="n">
        <v>400347.3215187319</v>
      </c>
      <c r="AF4" t="n">
        <v>4.296595904707241e-06</v>
      </c>
      <c r="AG4" t="n">
        <v>8.449074074074073</v>
      </c>
      <c r="AH4" t="n">
        <v>362138.7350439781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4.7716</v>
      </c>
      <c r="E5" t="n">
        <v>20.96</v>
      </c>
      <c r="F5" t="n">
        <v>17.38</v>
      </c>
      <c r="G5" t="n">
        <v>26.73</v>
      </c>
      <c r="H5" t="n">
        <v>0.43</v>
      </c>
      <c r="I5" t="n">
        <v>39</v>
      </c>
      <c r="J5" t="n">
        <v>163.4</v>
      </c>
      <c r="K5" t="n">
        <v>50.28</v>
      </c>
      <c r="L5" t="n">
        <v>4</v>
      </c>
      <c r="M5" t="n">
        <v>37</v>
      </c>
      <c r="N5" t="n">
        <v>29.12</v>
      </c>
      <c r="O5" t="n">
        <v>20386.62</v>
      </c>
      <c r="P5" t="n">
        <v>212.03</v>
      </c>
      <c r="Q5" t="n">
        <v>433.68</v>
      </c>
      <c r="R5" t="n">
        <v>95.09</v>
      </c>
      <c r="S5" t="n">
        <v>55.15</v>
      </c>
      <c r="T5" t="n">
        <v>17797.17</v>
      </c>
      <c r="U5" t="n">
        <v>0.58</v>
      </c>
      <c r="V5" t="n">
        <v>0.82</v>
      </c>
      <c r="W5" t="n">
        <v>6.85</v>
      </c>
      <c r="X5" t="n">
        <v>1.08</v>
      </c>
      <c r="Y5" t="n">
        <v>2</v>
      </c>
      <c r="Z5" t="n">
        <v>10</v>
      </c>
      <c r="AA5" t="n">
        <v>281.0097829752218</v>
      </c>
      <c r="AB5" t="n">
        <v>384.4899823433686</v>
      </c>
      <c r="AC5" t="n">
        <v>347.7947980635961</v>
      </c>
      <c r="AD5" t="n">
        <v>281009.7829752218</v>
      </c>
      <c r="AE5" t="n">
        <v>384489.9823433686</v>
      </c>
      <c r="AF5" t="n">
        <v>4.489475105965285e-06</v>
      </c>
      <c r="AG5" t="n">
        <v>8.086419753086421</v>
      </c>
      <c r="AH5" t="n">
        <v>347794.7980635961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4.8816</v>
      </c>
      <c r="E6" t="n">
        <v>20.48</v>
      </c>
      <c r="F6" t="n">
        <v>17.16</v>
      </c>
      <c r="G6" t="n">
        <v>33.22</v>
      </c>
      <c r="H6" t="n">
        <v>0.54</v>
      </c>
      <c r="I6" t="n">
        <v>31</v>
      </c>
      <c r="J6" t="n">
        <v>164.83</v>
      </c>
      <c r="K6" t="n">
        <v>50.28</v>
      </c>
      <c r="L6" t="n">
        <v>5</v>
      </c>
      <c r="M6" t="n">
        <v>29</v>
      </c>
      <c r="N6" t="n">
        <v>29.55</v>
      </c>
      <c r="O6" t="n">
        <v>20563.61</v>
      </c>
      <c r="P6" t="n">
        <v>208.02</v>
      </c>
      <c r="Q6" t="n">
        <v>433.66</v>
      </c>
      <c r="R6" t="n">
        <v>87.78</v>
      </c>
      <c r="S6" t="n">
        <v>55.15</v>
      </c>
      <c r="T6" t="n">
        <v>14183.57</v>
      </c>
      <c r="U6" t="n">
        <v>0.63</v>
      </c>
      <c r="V6" t="n">
        <v>0.83</v>
      </c>
      <c r="W6" t="n">
        <v>6.85</v>
      </c>
      <c r="X6" t="n">
        <v>0.87</v>
      </c>
      <c r="Y6" t="n">
        <v>2</v>
      </c>
      <c r="Z6" t="n">
        <v>10</v>
      </c>
      <c r="AA6" t="n">
        <v>265.106965867894</v>
      </c>
      <c r="AB6" t="n">
        <v>362.7310463943471</v>
      </c>
      <c r="AC6" t="n">
        <v>328.1125044226908</v>
      </c>
      <c r="AD6" t="n">
        <v>265106.965867894</v>
      </c>
      <c r="AE6" t="n">
        <v>362731.046394347</v>
      </c>
      <c r="AF6" t="n">
        <v>4.592971262737894e-06</v>
      </c>
      <c r="AG6" t="n">
        <v>7.901234567901235</v>
      </c>
      <c r="AH6" t="n">
        <v>328112.5044226908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4.9588</v>
      </c>
      <c r="E7" t="n">
        <v>20.17</v>
      </c>
      <c r="F7" t="n">
        <v>17</v>
      </c>
      <c r="G7" t="n">
        <v>39.24</v>
      </c>
      <c r="H7" t="n">
        <v>0.64</v>
      </c>
      <c r="I7" t="n">
        <v>26</v>
      </c>
      <c r="J7" t="n">
        <v>166.27</v>
      </c>
      <c r="K7" t="n">
        <v>50.28</v>
      </c>
      <c r="L7" t="n">
        <v>6</v>
      </c>
      <c r="M7" t="n">
        <v>24</v>
      </c>
      <c r="N7" t="n">
        <v>29.99</v>
      </c>
      <c r="O7" t="n">
        <v>20741.2</v>
      </c>
      <c r="P7" t="n">
        <v>204.34</v>
      </c>
      <c r="Q7" t="n">
        <v>433.58</v>
      </c>
      <c r="R7" t="n">
        <v>82.92</v>
      </c>
      <c r="S7" t="n">
        <v>55.15</v>
      </c>
      <c r="T7" t="n">
        <v>11778.1</v>
      </c>
      <c r="U7" t="n">
        <v>0.67</v>
      </c>
      <c r="V7" t="n">
        <v>0.84</v>
      </c>
      <c r="W7" t="n">
        <v>6.83</v>
      </c>
      <c r="X7" t="n">
        <v>0.71</v>
      </c>
      <c r="Y7" t="n">
        <v>2</v>
      </c>
      <c r="Z7" t="n">
        <v>10</v>
      </c>
      <c r="AA7" t="n">
        <v>260.747038423255</v>
      </c>
      <c r="AB7" t="n">
        <v>356.7656013181683</v>
      </c>
      <c r="AC7" t="n">
        <v>322.7163930520278</v>
      </c>
      <c r="AD7" t="n">
        <v>260747.038423255</v>
      </c>
      <c r="AE7" t="n">
        <v>356765.6013181683</v>
      </c>
      <c r="AF7" t="n">
        <v>4.665606747309216e-06</v>
      </c>
      <c r="AG7" t="n">
        <v>7.781635802469136</v>
      </c>
      <c r="AH7" t="n">
        <v>322716.3930520278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5.0203</v>
      </c>
      <c r="E8" t="n">
        <v>19.92</v>
      </c>
      <c r="F8" t="n">
        <v>16.89</v>
      </c>
      <c r="G8" t="n">
        <v>46.05</v>
      </c>
      <c r="H8" t="n">
        <v>0.74</v>
      </c>
      <c r="I8" t="n">
        <v>22</v>
      </c>
      <c r="J8" t="n">
        <v>167.72</v>
      </c>
      <c r="K8" t="n">
        <v>50.28</v>
      </c>
      <c r="L8" t="n">
        <v>7</v>
      </c>
      <c r="M8" t="n">
        <v>20</v>
      </c>
      <c r="N8" t="n">
        <v>30.44</v>
      </c>
      <c r="O8" t="n">
        <v>20919.39</v>
      </c>
      <c r="P8" t="n">
        <v>201.48</v>
      </c>
      <c r="Q8" t="n">
        <v>433.79</v>
      </c>
      <c r="R8" t="n">
        <v>78.95999999999999</v>
      </c>
      <c r="S8" t="n">
        <v>55.15</v>
      </c>
      <c r="T8" t="n">
        <v>9817.1</v>
      </c>
      <c r="U8" t="n">
        <v>0.7</v>
      </c>
      <c r="V8" t="n">
        <v>0.85</v>
      </c>
      <c r="W8" t="n">
        <v>6.83</v>
      </c>
      <c r="X8" t="n">
        <v>0.59</v>
      </c>
      <c r="Y8" t="n">
        <v>2</v>
      </c>
      <c r="Z8" t="n">
        <v>10</v>
      </c>
      <c r="AA8" t="n">
        <v>257.4426373499995</v>
      </c>
      <c r="AB8" t="n">
        <v>352.2443739896867</v>
      </c>
      <c r="AC8" t="n">
        <v>318.6266653143001</v>
      </c>
      <c r="AD8" t="n">
        <v>257442.6373499995</v>
      </c>
      <c r="AE8" t="n">
        <v>352244.3739896867</v>
      </c>
      <c r="AF8" t="n">
        <v>4.72347050768663e-06</v>
      </c>
      <c r="AG8" t="n">
        <v>7.685185185185186</v>
      </c>
      <c r="AH8" t="n">
        <v>318626.6653143001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5.0616</v>
      </c>
      <c r="E9" t="n">
        <v>19.76</v>
      </c>
      <c r="F9" t="n">
        <v>16.82</v>
      </c>
      <c r="G9" t="n">
        <v>53.12</v>
      </c>
      <c r="H9" t="n">
        <v>0.84</v>
      </c>
      <c r="I9" t="n">
        <v>19</v>
      </c>
      <c r="J9" t="n">
        <v>169.17</v>
      </c>
      <c r="K9" t="n">
        <v>50.28</v>
      </c>
      <c r="L9" t="n">
        <v>8</v>
      </c>
      <c r="M9" t="n">
        <v>17</v>
      </c>
      <c r="N9" t="n">
        <v>30.89</v>
      </c>
      <c r="O9" t="n">
        <v>21098.19</v>
      </c>
      <c r="P9" t="n">
        <v>199.01</v>
      </c>
      <c r="Q9" t="n">
        <v>433.52</v>
      </c>
      <c r="R9" t="n">
        <v>76.83</v>
      </c>
      <c r="S9" t="n">
        <v>55.15</v>
      </c>
      <c r="T9" t="n">
        <v>8769.040000000001</v>
      </c>
      <c r="U9" t="n">
        <v>0.72</v>
      </c>
      <c r="V9" t="n">
        <v>0.85</v>
      </c>
      <c r="W9" t="n">
        <v>6.83</v>
      </c>
      <c r="X9" t="n">
        <v>0.53</v>
      </c>
      <c r="Y9" t="n">
        <v>2</v>
      </c>
      <c r="Z9" t="n">
        <v>10</v>
      </c>
      <c r="AA9" t="n">
        <v>255.0145758626881</v>
      </c>
      <c r="AB9" t="n">
        <v>348.9221931442364</v>
      </c>
      <c r="AC9" t="n">
        <v>315.6215487460284</v>
      </c>
      <c r="AD9" t="n">
        <v>255014.5758626881</v>
      </c>
      <c r="AE9" t="n">
        <v>348922.1931442363</v>
      </c>
      <c r="AF9" t="n">
        <v>4.762328610183983e-06</v>
      </c>
      <c r="AG9" t="n">
        <v>7.623456790123457</v>
      </c>
      <c r="AH9" t="n">
        <v>315621.5487460284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5.0967</v>
      </c>
      <c r="E10" t="n">
        <v>19.62</v>
      </c>
      <c r="F10" t="n">
        <v>16.75</v>
      </c>
      <c r="G10" t="n">
        <v>59.11</v>
      </c>
      <c r="H10" t="n">
        <v>0.9399999999999999</v>
      </c>
      <c r="I10" t="n">
        <v>17</v>
      </c>
      <c r="J10" t="n">
        <v>170.62</v>
      </c>
      <c r="K10" t="n">
        <v>50.28</v>
      </c>
      <c r="L10" t="n">
        <v>9</v>
      </c>
      <c r="M10" t="n">
        <v>15</v>
      </c>
      <c r="N10" t="n">
        <v>31.34</v>
      </c>
      <c r="O10" t="n">
        <v>21277.6</v>
      </c>
      <c r="P10" t="n">
        <v>196.71</v>
      </c>
      <c r="Q10" t="n">
        <v>433.5</v>
      </c>
      <c r="R10" t="n">
        <v>74.51000000000001</v>
      </c>
      <c r="S10" t="n">
        <v>55.15</v>
      </c>
      <c r="T10" t="n">
        <v>7617.08</v>
      </c>
      <c r="U10" t="n">
        <v>0.74</v>
      </c>
      <c r="V10" t="n">
        <v>0.85</v>
      </c>
      <c r="W10" t="n">
        <v>6.82</v>
      </c>
      <c r="X10" t="n">
        <v>0.46</v>
      </c>
      <c r="Y10" t="n">
        <v>2</v>
      </c>
      <c r="Z10" t="n">
        <v>10</v>
      </c>
      <c r="AA10" t="n">
        <v>252.863897081667</v>
      </c>
      <c r="AB10" t="n">
        <v>345.9795395547933</v>
      </c>
      <c r="AC10" t="n">
        <v>312.9597378851205</v>
      </c>
      <c r="AD10" t="n">
        <v>252863.897081667</v>
      </c>
      <c r="AE10" t="n">
        <v>345979.5395547933</v>
      </c>
      <c r="AF10" t="n">
        <v>4.795353292935969e-06</v>
      </c>
      <c r="AG10" t="n">
        <v>7.569444444444445</v>
      </c>
      <c r="AH10" t="n">
        <v>312959.7378851206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5.1265</v>
      </c>
      <c r="E11" t="n">
        <v>19.51</v>
      </c>
      <c r="F11" t="n">
        <v>16.7</v>
      </c>
      <c r="G11" t="n">
        <v>66.79000000000001</v>
      </c>
      <c r="H11" t="n">
        <v>1.03</v>
      </c>
      <c r="I11" t="n">
        <v>15</v>
      </c>
      <c r="J11" t="n">
        <v>172.08</v>
      </c>
      <c r="K11" t="n">
        <v>50.28</v>
      </c>
      <c r="L11" t="n">
        <v>10</v>
      </c>
      <c r="M11" t="n">
        <v>13</v>
      </c>
      <c r="N11" t="n">
        <v>31.8</v>
      </c>
      <c r="O11" t="n">
        <v>21457.64</v>
      </c>
      <c r="P11" t="n">
        <v>194.38</v>
      </c>
      <c r="Q11" t="n">
        <v>433.4</v>
      </c>
      <c r="R11" t="n">
        <v>72.91</v>
      </c>
      <c r="S11" t="n">
        <v>55.15</v>
      </c>
      <c r="T11" t="n">
        <v>6828.44</v>
      </c>
      <c r="U11" t="n">
        <v>0.76</v>
      </c>
      <c r="V11" t="n">
        <v>0.86</v>
      </c>
      <c r="W11" t="n">
        <v>6.82</v>
      </c>
      <c r="X11" t="n">
        <v>0.41</v>
      </c>
      <c r="Y11" t="n">
        <v>2</v>
      </c>
      <c r="Z11" t="n">
        <v>10</v>
      </c>
      <c r="AA11" t="n">
        <v>250.903385236241</v>
      </c>
      <c r="AB11" t="n">
        <v>343.2970807562043</v>
      </c>
      <c r="AC11" t="n">
        <v>310.5332891894136</v>
      </c>
      <c r="AD11" t="n">
        <v>250903.385236241</v>
      </c>
      <c r="AE11" t="n">
        <v>343297.0807562043</v>
      </c>
      <c r="AF11" t="n">
        <v>4.823391342679821e-06</v>
      </c>
      <c r="AG11" t="n">
        <v>7.527006172839506</v>
      </c>
      <c r="AH11" t="n">
        <v>310533.2891894135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5.1405</v>
      </c>
      <c r="E12" t="n">
        <v>19.45</v>
      </c>
      <c r="F12" t="n">
        <v>16.68</v>
      </c>
      <c r="G12" t="n">
        <v>71.48</v>
      </c>
      <c r="H12" t="n">
        <v>1.12</v>
      </c>
      <c r="I12" t="n">
        <v>14</v>
      </c>
      <c r="J12" t="n">
        <v>173.55</v>
      </c>
      <c r="K12" t="n">
        <v>50.28</v>
      </c>
      <c r="L12" t="n">
        <v>11</v>
      </c>
      <c r="M12" t="n">
        <v>12</v>
      </c>
      <c r="N12" t="n">
        <v>32.27</v>
      </c>
      <c r="O12" t="n">
        <v>21638.31</v>
      </c>
      <c r="P12" t="n">
        <v>192.77</v>
      </c>
      <c r="Q12" t="n">
        <v>433.55</v>
      </c>
      <c r="R12" t="n">
        <v>72.23999999999999</v>
      </c>
      <c r="S12" t="n">
        <v>55.15</v>
      </c>
      <c r="T12" t="n">
        <v>6498.98</v>
      </c>
      <c r="U12" t="n">
        <v>0.76</v>
      </c>
      <c r="V12" t="n">
        <v>0.86</v>
      </c>
      <c r="W12" t="n">
        <v>6.82</v>
      </c>
      <c r="X12" t="n">
        <v>0.38</v>
      </c>
      <c r="Y12" t="n">
        <v>2</v>
      </c>
      <c r="Z12" t="n">
        <v>10</v>
      </c>
      <c r="AA12" t="n">
        <v>249.7551973627702</v>
      </c>
      <c r="AB12" t="n">
        <v>341.7260794532485</v>
      </c>
      <c r="AC12" t="n">
        <v>309.1122220458972</v>
      </c>
      <c r="AD12" t="n">
        <v>249755.1973627702</v>
      </c>
      <c r="AE12" t="n">
        <v>341726.0794532485</v>
      </c>
      <c r="AF12" t="n">
        <v>4.836563580814518e-06</v>
      </c>
      <c r="AG12" t="n">
        <v>7.503858024691358</v>
      </c>
      <c r="AH12" t="n">
        <v>309112.2220458972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5.161</v>
      </c>
      <c r="E13" t="n">
        <v>19.38</v>
      </c>
      <c r="F13" t="n">
        <v>16.63</v>
      </c>
      <c r="G13" t="n">
        <v>76.77</v>
      </c>
      <c r="H13" t="n">
        <v>1.22</v>
      </c>
      <c r="I13" t="n">
        <v>13</v>
      </c>
      <c r="J13" t="n">
        <v>175.02</v>
      </c>
      <c r="K13" t="n">
        <v>50.28</v>
      </c>
      <c r="L13" t="n">
        <v>12</v>
      </c>
      <c r="M13" t="n">
        <v>11</v>
      </c>
      <c r="N13" t="n">
        <v>32.74</v>
      </c>
      <c r="O13" t="n">
        <v>21819.6</v>
      </c>
      <c r="P13" t="n">
        <v>190.94</v>
      </c>
      <c r="Q13" t="n">
        <v>433.46</v>
      </c>
      <c r="R13" t="n">
        <v>70.8</v>
      </c>
      <c r="S13" t="n">
        <v>55.15</v>
      </c>
      <c r="T13" t="n">
        <v>5786.44</v>
      </c>
      <c r="U13" t="n">
        <v>0.78</v>
      </c>
      <c r="V13" t="n">
        <v>0.86</v>
      </c>
      <c r="W13" t="n">
        <v>6.81</v>
      </c>
      <c r="X13" t="n">
        <v>0.34</v>
      </c>
      <c r="Y13" t="n">
        <v>2</v>
      </c>
      <c r="Z13" t="n">
        <v>10</v>
      </c>
      <c r="AA13" t="n">
        <v>248.117463269136</v>
      </c>
      <c r="AB13" t="n">
        <v>339.4852594146103</v>
      </c>
      <c r="AC13" t="n">
        <v>307.0852627267352</v>
      </c>
      <c r="AD13" t="n">
        <v>248117.463269136</v>
      </c>
      <c r="AE13" t="n">
        <v>339485.2594146103</v>
      </c>
      <c r="AF13" t="n">
        <v>4.855851500940321e-06</v>
      </c>
      <c r="AG13" t="n">
        <v>7.476851851851852</v>
      </c>
      <c r="AH13" t="n">
        <v>307085.2627267352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5.1757</v>
      </c>
      <c r="E14" t="n">
        <v>19.32</v>
      </c>
      <c r="F14" t="n">
        <v>16.61</v>
      </c>
      <c r="G14" t="n">
        <v>83.05</v>
      </c>
      <c r="H14" t="n">
        <v>1.31</v>
      </c>
      <c r="I14" t="n">
        <v>12</v>
      </c>
      <c r="J14" t="n">
        <v>176.49</v>
      </c>
      <c r="K14" t="n">
        <v>50.28</v>
      </c>
      <c r="L14" t="n">
        <v>13</v>
      </c>
      <c r="M14" t="n">
        <v>10</v>
      </c>
      <c r="N14" t="n">
        <v>33.21</v>
      </c>
      <c r="O14" t="n">
        <v>22001.54</v>
      </c>
      <c r="P14" t="n">
        <v>188.94</v>
      </c>
      <c r="Q14" t="n">
        <v>433.55</v>
      </c>
      <c r="R14" t="n">
        <v>69.98</v>
      </c>
      <c r="S14" t="n">
        <v>55.15</v>
      </c>
      <c r="T14" t="n">
        <v>5380.48</v>
      </c>
      <c r="U14" t="n">
        <v>0.79</v>
      </c>
      <c r="V14" t="n">
        <v>0.86</v>
      </c>
      <c r="W14" t="n">
        <v>6.82</v>
      </c>
      <c r="X14" t="n">
        <v>0.32</v>
      </c>
      <c r="Y14" t="n">
        <v>2</v>
      </c>
      <c r="Z14" t="n">
        <v>10</v>
      </c>
      <c r="AA14" t="n">
        <v>246.7849945451827</v>
      </c>
      <c r="AB14" t="n">
        <v>337.6621169221271</v>
      </c>
      <c r="AC14" t="n">
        <v>305.4361183949374</v>
      </c>
      <c r="AD14" t="n">
        <v>246784.9945451827</v>
      </c>
      <c r="AE14" t="n">
        <v>337662.1169221271</v>
      </c>
      <c r="AF14" t="n">
        <v>4.869682350981752e-06</v>
      </c>
      <c r="AG14" t="n">
        <v>7.453703703703705</v>
      </c>
      <c r="AH14" t="n">
        <v>305436.1183949374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5.194</v>
      </c>
      <c r="E15" t="n">
        <v>19.25</v>
      </c>
      <c r="F15" t="n">
        <v>16.57</v>
      </c>
      <c r="G15" t="n">
        <v>90.40000000000001</v>
      </c>
      <c r="H15" t="n">
        <v>1.4</v>
      </c>
      <c r="I15" t="n">
        <v>11</v>
      </c>
      <c r="J15" t="n">
        <v>177.97</v>
      </c>
      <c r="K15" t="n">
        <v>50.28</v>
      </c>
      <c r="L15" t="n">
        <v>14</v>
      </c>
      <c r="M15" t="n">
        <v>9</v>
      </c>
      <c r="N15" t="n">
        <v>33.69</v>
      </c>
      <c r="O15" t="n">
        <v>22184.13</v>
      </c>
      <c r="P15" t="n">
        <v>186.76</v>
      </c>
      <c r="Q15" t="n">
        <v>433.42</v>
      </c>
      <c r="R15" t="n">
        <v>68.77</v>
      </c>
      <c r="S15" t="n">
        <v>55.15</v>
      </c>
      <c r="T15" t="n">
        <v>4779.06</v>
      </c>
      <c r="U15" t="n">
        <v>0.8</v>
      </c>
      <c r="V15" t="n">
        <v>0.86</v>
      </c>
      <c r="W15" t="n">
        <v>6.82</v>
      </c>
      <c r="X15" t="n">
        <v>0.28</v>
      </c>
      <c r="Y15" t="n">
        <v>2</v>
      </c>
      <c r="Z15" t="n">
        <v>10</v>
      </c>
      <c r="AA15" t="n">
        <v>245.2489044461258</v>
      </c>
      <c r="AB15" t="n">
        <v>335.5603706810861</v>
      </c>
      <c r="AC15" t="n">
        <v>303.5349598653213</v>
      </c>
      <c r="AD15" t="n">
        <v>245248.9044461258</v>
      </c>
      <c r="AE15" t="n">
        <v>335560.3706810861</v>
      </c>
      <c r="AF15" t="n">
        <v>4.886900347972104e-06</v>
      </c>
      <c r="AG15" t="n">
        <v>7.426697530864199</v>
      </c>
      <c r="AH15" t="n">
        <v>303534.9598653213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5.2107</v>
      </c>
      <c r="E16" t="n">
        <v>19.19</v>
      </c>
      <c r="F16" t="n">
        <v>16.54</v>
      </c>
      <c r="G16" t="n">
        <v>99.27</v>
      </c>
      <c r="H16" t="n">
        <v>1.48</v>
      </c>
      <c r="I16" t="n">
        <v>10</v>
      </c>
      <c r="J16" t="n">
        <v>179.46</v>
      </c>
      <c r="K16" t="n">
        <v>50.28</v>
      </c>
      <c r="L16" t="n">
        <v>15</v>
      </c>
      <c r="M16" t="n">
        <v>8</v>
      </c>
      <c r="N16" t="n">
        <v>34.18</v>
      </c>
      <c r="O16" t="n">
        <v>22367.38</v>
      </c>
      <c r="P16" t="n">
        <v>184.54</v>
      </c>
      <c r="Q16" t="n">
        <v>433.47</v>
      </c>
      <c r="R16" t="n">
        <v>67.89</v>
      </c>
      <c r="S16" t="n">
        <v>55.15</v>
      </c>
      <c r="T16" t="n">
        <v>4342.49</v>
      </c>
      <c r="U16" t="n">
        <v>0.8100000000000001</v>
      </c>
      <c r="V16" t="n">
        <v>0.87</v>
      </c>
      <c r="W16" t="n">
        <v>6.81</v>
      </c>
      <c r="X16" t="n">
        <v>0.25</v>
      </c>
      <c r="Y16" t="n">
        <v>2</v>
      </c>
      <c r="Z16" t="n">
        <v>10</v>
      </c>
      <c r="AA16" t="n">
        <v>243.7632733122423</v>
      </c>
      <c r="AB16" t="n">
        <v>333.5276646222877</v>
      </c>
      <c r="AC16" t="n">
        <v>301.6962524198531</v>
      </c>
      <c r="AD16" t="n">
        <v>243763.2733122423</v>
      </c>
      <c r="AE16" t="n">
        <v>333527.6646222877</v>
      </c>
      <c r="AF16" t="n">
        <v>4.902612946318492e-06</v>
      </c>
      <c r="AG16" t="n">
        <v>7.403549382716051</v>
      </c>
      <c r="AH16" t="n">
        <v>301696.2524198531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5.2096</v>
      </c>
      <c r="E17" t="n">
        <v>19.2</v>
      </c>
      <c r="F17" t="n">
        <v>16.55</v>
      </c>
      <c r="G17" t="n">
        <v>99.29000000000001</v>
      </c>
      <c r="H17" t="n">
        <v>1.57</v>
      </c>
      <c r="I17" t="n">
        <v>10</v>
      </c>
      <c r="J17" t="n">
        <v>180.95</v>
      </c>
      <c r="K17" t="n">
        <v>50.28</v>
      </c>
      <c r="L17" t="n">
        <v>16</v>
      </c>
      <c r="M17" t="n">
        <v>8</v>
      </c>
      <c r="N17" t="n">
        <v>34.67</v>
      </c>
      <c r="O17" t="n">
        <v>22551.28</v>
      </c>
      <c r="P17" t="n">
        <v>182.15</v>
      </c>
      <c r="Q17" t="n">
        <v>433.4</v>
      </c>
      <c r="R17" t="n">
        <v>68.06999999999999</v>
      </c>
      <c r="S17" t="n">
        <v>55.15</v>
      </c>
      <c r="T17" t="n">
        <v>4435.72</v>
      </c>
      <c r="U17" t="n">
        <v>0.8100000000000001</v>
      </c>
      <c r="V17" t="n">
        <v>0.87</v>
      </c>
      <c r="W17" t="n">
        <v>6.81</v>
      </c>
      <c r="X17" t="n">
        <v>0.26</v>
      </c>
      <c r="Y17" t="n">
        <v>2</v>
      </c>
      <c r="Z17" t="n">
        <v>10</v>
      </c>
      <c r="AA17" t="n">
        <v>242.7003531658738</v>
      </c>
      <c r="AB17" t="n">
        <v>332.0733303852998</v>
      </c>
      <c r="AC17" t="n">
        <v>300.3807178012719</v>
      </c>
      <c r="AD17" t="n">
        <v>242700.3531658738</v>
      </c>
      <c r="AE17" t="n">
        <v>332073.3303852997</v>
      </c>
      <c r="AF17" t="n">
        <v>4.901577984750766e-06</v>
      </c>
      <c r="AG17" t="n">
        <v>7.407407407407408</v>
      </c>
      <c r="AH17" t="n">
        <v>300380.7178012719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5.2255</v>
      </c>
      <c r="E18" t="n">
        <v>19.14</v>
      </c>
      <c r="F18" t="n">
        <v>16.52</v>
      </c>
      <c r="G18" t="n">
        <v>110.15</v>
      </c>
      <c r="H18" t="n">
        <v>1.65</v>
      </c>
      <c r="I18" t="n">
        <v>9</v>
      </c>
      <c r="J18" t="n">
        <v>182.45</v>
      </c>
      <c r="K18" t="n">
        <v>50.28</v>
      </c>
      <c r="L18" t="n">
        <v>17</v>
      </c>
      <c r="M18" t="n">
        <v>7</v>
      </c>
      <c r="N18" t="n">
        <v>35.17</v>
      </c>
      <c r="O18" t="n">
        <v>22735.98</v>
      </c>
      <c r="P18" t="n">
        <v>181.32</v>
      </c>
      <c r="Q18" t="n">
        <v>433.43</v>
      </c>
      <c r="R18" t="n">
        <v>67.17</v>
      </c>
      <c r="S18" t="n">
        <v>55.15</v>
      </c>
      <c r="T18" t="n">
        <v>3990.04</v>
      </c>
      <c r="U18" t="n">
        <v>0.82</v>
      </c>
      <c r="V18" t="n">
        <v>0.87</v>
      </c>
      <c r="W18" t="n">
        <v>6.81</v>
      </c>
      <c r="X18" t="n">
        <v>0.23</v>
      </c>
      <c r="Y18" t="n">
        <v>2</v>
      </c>
      <c r="Z18" t="n">
        <v>10</v>
      </c>
      <c r="AA18" t="n">
        <v>241.8887592937946</v>
      </c>
      <c r="AB18" t="n">
        <v>330.9628718445269</v>
      </c>
      <c r="AC18" t="n">
        <v>299.3762398650917</v>
      </c>
      <c r="AD18" t="n">
        <v>241888.7592937946</v>
      </c>
      <c r="AE18" t="n">
        <v>330962.8718445269</v>
      </c>
      <c r="AF18" t="n">
        <v>4.91653788377517e-06</v>
      </c>
      <c r="AG18" t="n">
        <v>7.38425925925926</v>
      </c>
      <c r="AH18" t="n">
        <v>299376.2398650917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5.2253</v>
      </c>
      <c r="E19" t="n">
        <v>19.14</v>
      </c>
      <c r="F19" t="n">
        <v>16.52</v>
      </c>
      <c r="G19" t="n">
        <v>110.16</v>
      </c>
      <c r="H19" t="n">
        <v>1.74</v>
      </c>
      <c r="I19" t="n">
        <v>9</v>
      </c>
      <c r="J19" t="n">
        <v>183.95</v>
      </c>
      <c r="K19" t="n">
        <v>50.28</v>
      </c>
      <c r="L19" t="n">
        <v>18</v>
      </c>
      <c r="M19" t="n">
        <v>7</v>
      </c>
      <c r="N19" t="n">
        <v>35.67</v>
      </c>
      <c r="O19" t="n">
        <v>22921.24</v>
      </c>
      <c r="P19" t="n">
        <v>178.67</v>
      </c>
      <c r="Q19" t="n">
        <v>433.43</v>
      </c>
      <c r="R19" t="n">
        <v>67.23</v>
      </c>
      <c r="S19" t="n">
        <v>55.15</v>
      </c>
      <c r="T19" t="n">
        <v>4017.05</v>
      </c>
      <c r="U19" t="n">
        <v>0.82</v>
      </c>
      <c r="V19" t="n">
        <v>0.87</v>
      </c>
      <c r="W19" t="n">
        <v>6.81</v>
      </c>
      <c r="X19" t="n">
        <v>0.23</v>
      </c>
      <c r="Y19" t="n">
        <v>2</v>
      </c>
      <c r="Z19" t="n">
        <v>10</v>
      </c>
      <c r="AA19" t="n">
        <v>240.6666950940377</v>
      </c>
      <c r="AB19" t="n">
        <v>329.2907896927529</v>
      </c>
      <c r="AC19" t="n">
        <v>297.8637388871003</v>
      </c>
      <c r="AD19" t="n">
        <v>240666.6950940377</v>
      </c>
      <c r="AE19" t="n">
        <v>329290.7896927529</v>
      </c>
      <c r="AF19" t="n">
        <v>4.916349708944674e-06</v>
      </c>
      <c r="AG19" t="n">
        <v>7.38425925925926</v>
      </c>
      <c r="AH19" t="n">
        <v>297863.7388871004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5.2456</v>
      </c>
      <c r="E20" t="n">
        <v>19.06</v>
      </c>
      <c r="F20" t="n">
        <v>16.48</v>
      </c>
      <c r="G20" t="n">
        <v>123.61</v>
      </c>
      <c r="H20" t="n">
        <v>1.82</v>
      </c>
      <c r="I20" t="n">
        <v>8</v>
      </c>
      <c r="J20" t="n">
        <v>185.46</v>
      </c>
      <c r="K20" t="n">
        <v>50.28</v>
      </c>
      <c r="L20" t="n">
        <v>19</v>
      </c>
      <c r="M20" t="n">
        <v>6</v>
      </c>
      <c r="N20" t="n">
        <v>36.18</v>
      </c>
      <c r="O20" t="n">
        <v>23107.19</v>
      </c>
      <c r="P20" t="n">
        <v>177.13</v>
      </c>
      <c r="Q20" t="n">
        <v>433.4</v>
      </c>
      <c r="R20" t="n">
        <v>65.8</v>
      </c>
      <c r="S20" t="n">
        <v>55.15</v>
      </c>
      <c r="T20" t="n">
        <v>3311.08</v>
      </c>
      <c r="U20" t="n">
        <v>0.84</v>
      </c>
      <c r="V20" t="n">
        <v>0.87</v>
      </c>
      <c r="W20" t="n">
        <v>6.81</v>
      </c>
      <c r="X20" t="n">
        <v>0.19</v>
      </c>
      <c r="Y20" t="n">
        <v>2</v>
      </c>
      <c r="Z20" t="n">
        <v>10</v>
      </c>
      <c r="AA20" t="n">
        <v>239.4173115854801</v>
      </c>
      <c r="AB20" t="n">
        <v>327.5813280574349</v>
      </c>
      <c r="AC20" t="n">
        <v>296.3174258710122</v>
      </c>
      <c r="AD20" t="n">
        <v>239417.3115854801</v>
      </c>
      <c r="AE20" t="n">
        <v>327581.3280574349</v>
      </c>
      <c r="AF20" t="n">
        <v>4.935449454239982e-06</v>
      </c>
      <c r="AG20" t="n">
        <v>7.353395061728396</v>
      </c>
      <c r="AH20" t="n">
        <v>296317.4258710122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5.241</v>
      </c>
      <c r="E21" t="n">
        <v>19.08</v>
      </c>
      <c r="F21" t="n">
        <v>16.5</v>
      </c>
      <c r="G21" t="n">
        <v>123.74</v>
      </c>
      <c r="H21" t="n">
        <v>1.9</v>
      </c>
      <c r="I21" t="n">
        <v>8</v>
      </c>
      <c r="J21" t="n">
        <v>186.97</v>
      </c>
      <c r="K21" t="n">
        <v>50.28</v>
      </c>
      <c r="L21" t="n">
        <v>20</v>
      </c>
      <c r="M21" t="n">
        <v>6</v>
      </c>
      <c r="N21" t="n">
        <v>36.69</v>
      </c>
      <c r="O21" t="n">
        <v>23293.82</v>
      </c>
      <c r="P21" t="n">
        <v>174.71</v>
      </c>
      <c r="Q21" t="n">
        <v>433.43</v>
      </c>
      <c r="R21" t="n">
        <v>66.40000000000001</v>
      </c>
      <c r="S21" t="n">
        <v>55.15</v>
      </c>
      <c r="T21" t="n">
        <v>3608.99</v>
      </c>
      <c r="U21" t="n">
        <v>0.83</v>
      </c>
      <c r="V21" t="n">
        <v>0.87</v>
      </c>
      <c r="W21" t="n">
        <v>6.81</v>
      </c>
      <c r="X21" t="n">
        <v>0.21</v>
      </c>
      <c r="Y21" t="n">
        <v>2</v>
      </c>
      <c r="Z21" t="n">
        <v>10</v>
      </c>
      <c r="AA21" t="n">
        <v>238.4447737782809</v>
      </c>
      <c r="AB21" t="n">
        <v>326.2506589242858</v>
      </c>
      <c r="AC21" t="n">
        <v>295.1137539323245</v>
      </c>
      <c r="AD21" t="n">
        <v>238444.7737782809</v>
      </c>
      <c r="AE21" t="n">
        <v>326250.6589242858</v>
      </c>
      <c r="AF21" t="n">
        <v>4.931121433138582e-06</v>
      </c>
      <c r="AG21" t="n">
        <v>7.361111111111111</v>
      </c>
      <c r="AH21" t="n">
        <v>295113.7539323245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5.2571</v>
      </c>
      <c r="E22" t="n">
        <v>19.02</v>
      </c>
      <c r="F22" t="n">
        <v>16.47</v>
      </c>
      <c r="G22" t="n">
        <v>141.19</v>
      </c>
      <c r="H22" t="n">
        <v>1.98</v>
      </c>
      <c r="I22" t="n">
        <v>7</v>
      </c>
      <c r="J22" t="n">
        <v>188.49</v>
      </c>
      <c r="K22" t="n">
        <v>50.28</v>
      </c>
      <c r="L22" t="n">
        <v>21</v>
      </c>
      <c r="M22" t="n">
        <v>4</v>
      </c>
      <c r="N22" t="n">
        <v>37.21</v>
      </c>
      <c r="O22" t="n">
        <v>23481.16</v>
      </c>
      <c r="P22" t="n">
        <v>172.49</v>
      </c>
      <c r="Q22" t="n">
        <v>433.47</v>
      </c>
      <c r="R22" t="n">
        <v>65.56999999999999</v>
      </c>
      <c r="S22" t="n">
        <v>55.15</v>
      </c>
      <c r="T22" t="n">
        <v>3200.47</v>
      </c>
      <c r="U22" t="n">
        <v>0.84</v>
      </c>
      <c r="V22" t="n">
        <v>0.87</v>
      </c>
      <c r="W22" t="n">
        <v>6.81</v>
      </c>
      <c r="X22" t="n">
        <v>0.18</v>
      </c>
      <c r="Y22" t="n">
        <v>2</v>
      </c>
      <c r="Z22" t="n">
        <v>10</v>
      </c>
      <c r="AA22" t="n">
        <v>237.0070384975749</v>
      </c>
      <c r="AB22" t="n">
        <v>324.2834860848207</v>
      </c>
      <c r="AC22" t="n">
        <v>293.334325307713</v>
      </c>
      <c r="AD22" t="n">
        <v>237007.0384975749</v>
      </c>
      <c r="AE22" t="n">
        <v>324283.4860848207</v>
      </c>
      <c r="AF22" t="n">
        <v>4.946269506993483e-06</v>
      </c>
      <c r="AG22" t="n">
        <v>7.337962962962964</v>
      </c>
      <c r="AH22" t="n">
        <v>293334.325307713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5.2596</v>
      </c>
      <c r="E23" t="n">
        <v>19.01</v>
      </c>
      <c r="F23" t="n">
        <v>16.46</v>
      </c>
      <c r="G23" t="n">
        <v>141.11</v>
      </c>
      <c r="H23" t="n">
        <v>2.05</v>
      </c>
      <c r="I23" t="n">
        <v>7</v>
      </c>
      <c r="J23" t="n">
        <v>190.01</v>
      </c>
      <c r="K23" t="n">
        <v>50.28</v>
      </c>
      <c r="L23" t="n">
        <v>22</v>
      </c>
      <c r="M23" t="n">
        <v>4</v>
      </c>
      <c r="N23" t="n">
        <v>37.74</v>
      </c>
      <c r="O23" t="n">
        <v>23669.2</v>
      </c>
      <c r="P23" t="n">
        <v>172.65</v>
      </c>
      <c r="Q23" t="n">
        <v>433.43</v>
      </c>
      <c r="R23" t="n">
        <v>65.2</v>
      </c>
      <c r="S23" t="n">
        <v>55.15</v>
      </c>
      <c r="T23" t="n">
        <v>3015.89</v>
      </c>
      <c r="U23" t="n">
        <v>0.85</v>
      </c>
      <c r="V23" t="n">
        <v>0.87</v>
      </c>
      <c r="W23" t="n">
        <v>6.81</v>
      </c>
      <c r="X23" t="n">
        <v>0.17</v>
      </c>
      <c r="Y23" t="n">
        <v>2</v>
      </c>
      <c r="Z23" t="n">
        <v>10</v>
      </c>
      <c r="AA23" t="n">
        <v>237.0054621090064</v>
      </c>
      <c r="AB23" t="n">
        <v>324.2813292004359</v>
      </c>
      <c r="AC23" t="n">
        <v>293.3323742733466</v>
      </c>
      <c r="AD23" t="n">
        <v>237005.4621090064</v>
      </c>
      <c r="AE23" t="n">
        <v>324281.3292004359</v>
      </c>
      <c r="AF23" t="n">
        <v>4.948621692374678e-06</v>
      </c>
      <c r="AG23" t="n">
        <v>7.334104938271606</v>
      </c>
      <c r="AH23" t="n">
        <v>293332.3742733466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5.2586</v>
      </c>
      <c r="E24" t="n">
        <v>19.02</v>
      </c>
      <c r="F24" t="n">
        <v>16.47</v>
      </c>
      <c r="G24" t="n">
        <v>141.14</v>
      </c>
      <c r="H24" t="n">
        <v>2.13</v>
      </c>
      <c r="I24" t="n">
        <v>7</v>
      </c>
      <c r="J24" t="n">
        <v>191.55</v>
      </c>
      <c r="K24" t="n">
        <v>50.28</v>
      </c>
      <c r="L24" t="n">
        <v>23</v>
      </c>
      <c r="M24" t="n">
        <v>1</v>
      </c>
      <c r="N24" t="n">
        <v>38.27</v>
      </c>
      <c r="O24" t="n">
        <v>23857.96</v>
      </c>
      <c r="P24" t="n">
        <v>172.96</v>
      </c>
      <c r="Q24" t="n">
        <v>433.46</v>
      </c>
      <c r="R24" t="n">
        <v>65.29000000000001</v>
      </c>
      <c r="S24" t="n">
        <v>55.15</v>
      </c>
      <c r="T24" t="n">
        <v>3058.83</v>
      </c>
      <c r="U24" t="n">
        <v>0.84</v>
      </c>
      <c r="V24" t="n">
        <v>0.87</v>
      </c>
      <c r="W24" t="n">
        <v>6.81</v>
      </c>
      <c r="X24" t="n">
        <v>0.17</v>
      </c>
      <c r="Y24" t="n">
        <v>2</v>
      </c>
      <c r="Z24" t="n">
        <v>10</v>
      </c>
      <c r="AA24" t="n">
        <v>237.1907078627893</v>
      </c>
      <c r="AB24" t="n">
        <v>324.5347906132275</v>
      </c>
      <c r="AC24" t="n">
        <v>293.5616456846368</v>
      </c>
      <c r="AD24" t="n">
        <v>237190.7078627893</v>
      </c>
      <c r="AE24" t="n">
        <v>324534.7906132275</v>
      </c>
      <c r="AF24" t="n">
        <v>4.947680818222201e-06</v>
      </c>
      <c r="AG24" t="n">
        <v>7.337962962962964</v>
      </c>
      <c r="AH24" t="n">
        <v>293561.6456846368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5.2574</v>
      </c>
      <c r="E25" t="n">
        <v>19.02</v>
      </c>
      <c r="F25" t="n">
        <v>16.47</v>
      </c>
      <c r="G25" t="n">
        <v>141.18</v>
      </c>
      <c r="H25" t="n">
        <v>2.21</v>
      </c>
      <c r="I25" t="n">
        <v>7</v>
      </c>
      <c r="J25" t="n">
        <v>193.08</v>
      </c>
      <c r="K25" t="n">
        <v>50.28</v>
      </c>
      <c r="L25" t="n">
        <v>24</v>
      </c>
      <c r="M25" t="n">
        <v>0</v>
      </c>
      <c r="N25" t="n">
        <v>38.8</v>
      </c>
      <c r="O25" t="n">
        <v>24047.45</v>
      </c>
      <c r="P25" t="n">
        <v>174.03</v>
      </c>
      <c r="Q25" t="n">
        <v>433.45</v>
      </c>
      <c r="R25" t="n">
        <v>65.36</v>
      </c>
      <c r="S25" t="n">
        <v>55.15</v>
      </c>
      <c r="T25" t="n">
        <v>3096.51</v>
      </c>
      <c r="U25" t="n">
        <v>0.84</v>
      </c>
      <c r="V25" t="n">
        <v>0.87</v>
      </c>
      <c r="W25" t="n">
        <v>6.81</v>
      </c>
      <c r="X25" t="n">
        <v>0.18</v>
      </c>
      <c r="Y25" t="n">
        <v>2</v>
      </c>
      <c r="Z25" t="n">
        <v>10</v>
      </c>
      <c r="AA25" t="n">
        <v>237.709007934397</v>
      </c>
      <c r="AB25" t="n">
        <v>325.2439516369861</v>
      </c>
      <c r="AC25" t="n">
        <v>294.2031253756019</v>
      </c>
      <c r="AD25" t="n">
        <v>237709.007934397</v>
      </c>
      <c r="AE25" t="n">
        <v>325243.9516369862</v>
      </c>
      <c r="AF25" t="n">
        <v>4.946551769239226e-06</v>
      </c>
      <c r="AG25" t="n">
        <v>7.337962962962964</v>
      </c>
      <c r="AH25" t="n">
        <v>294203.1253756019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4.2778</v>
      </c>
      <c r="E2" t="n">
        <v>23.38</v>
      </c>
      <c r="F2" t="n">
        <v>19.56</v>
      </c>
      <c r="G2" t="n">
        <v>10.48</v>
      </c>
      <c r="H2" t="n">
        <v>0.22</v>
      </c>
      <c r="I2" t="n">
        <v>112</v>
      </c>
      <c r="J2" t="n">
        <v>80.84</v>
      </c>
      <c r="K2" t="n">
        <v>35.1</v>
      </c>
      <c r="L2" t="n">
        <v>1</v>
      </c>
      <c r="M2" t="n">
        <v>110</v>
      </c>
      <c r="N2" t="n">
        <v>9.74</v>
      </c>
      <c r="O2" t="n">
        <v>10204.21</v>
      </c>
      <c r="P2" t="n">
        <v>153.83</v>
      </c>
      <c r="Q2" t="n">
        <v>434.18</v>
      </c>
      <c r="R2" t="n">
        <v>166</v>
      </c>
      <c r="S2" t="n">
        <v>55.15</v>
      </c>
      <c r="T2" t="n">
        <v>52888.62</v>
      </c>
      <c r="U2" t="n">
        <v>0.33</v>
      </c>
      <c r="V2" t="n">
        <v>0.73</v>
      </c>
      <c r="W2" t="n">
        <v>6.97</v>
      </c>
      <c r="X2" t="n">
        <v>3.25</v>
      </c>
      <c r="Y2" t="n">
        <v>2</v>
      </c>
      <c r="Z2" t="n">
        <v>10</v>
      </c>
      <c r="AA2" t="n">
        <v>253.0719037651743</v>
      </c>
      <c r="AB2" t="n">
        <v>346.264143475775</v>
      </c>
      <c r="AC2" t="n">
        <v>313.217179607328</v>
      </c>
      <c r="AD2" t="n">
        <v>253071.9037651743</v>
      </c>
      <c r="AE2" t="n">
        <v>346264.143475775</v>
      </c>
      <c r="AF2" t="n">
        <v>4.907209035320064e-06</v>
      </c>
      <c r="AG2" t="n">
        <v>9.020061728395062</v>
      </c>
      <c r="AH2" t="n">
        <v>313217.179607328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4.875</v>
      </c>
      <c r="E3" t="n">
        <v>20.51</v>
      </c>
      <c r="F3" t="n">
        <v>17.76</v>
      </c>
      <c r="G3" t="n">
        <v>21.31</v>
      </c>
      <c r="H3" t="n">
        <v>0.43</v>
      </c>
      <c r="I3" t="n">
        <v>50</v>
      </c>
      <c r="J3" t="n">
        <v>82.04000000000001</v>
      </c>
      <c r="K3" t="n">
        <v>35.1</v>
      </c>
      <c r="L3" t="n">
        <v>2</v>
      </c>
      <c r="M3" t="n">
        <v>48</v>
      </c>
      <c r="N3" t="n">
        <v>9.94</v>
      </c>
      <c r="O3" t="n">
        <v>10352.53</v>
      </c>
      <c r="P3" t="n">
        <v>136</v>
      </c>
      <c r="Q3" t="n">
        <v>433.66</v>
      </c>
      <c r="R3" t="n">
        <v>106.95</v>
      </c>
      <c r="S3" t="n">
        <v>55.15</v>
      </c>
      <c r="T3" t="n">
        <v>23672.49</v>
      </c>
      <c r="U3" t="n">
        <v>0.52</v>
      </c>
      <c r="V3" t="n">
        <v>0.8100000000000001</v>
      </c>
      <c r="W3" t="n">
        <v>6.89</v>
      </c>
      <c r="X3" t="n">
        <v>1.46</v>
      </c>
      <c r="Y3" t="n">
        <v>2</v>
      </c>
      <c r="Z3" t="n">
        <v>10</v>
      </c>
      <c r="AA3" t="n">
        <v>207.8187722279228</v>
      </c>
      <c r="AB3" t="n">
        <v>284.3468124792759</v>
      </c>
      <c r="AC3" t="n">
        <v>257.2091517795952</v>
      </c>
      <c r="AD3" t="n">
        <v>207818.7722279228</v>
      </c>
      <c r="AE3" t="n">
        <v>284346.8124792759</v>
      </c>
      <c r="AF3" t="n">
        <v>5.592277349849295e-06</v>
      </c>
      <c r="AG3" t="n">
        <v>7.912808641975309</v>
      </c>
      <c r="AH3" t="n">
        <v>257209.1517795952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5.0893</v>
      </c>
      <c r="E4" t="n">
        <v>19.65</v>
      </c>
      <c r="F4" t="n">
        <v>17.21</v>
      </c>
      <c r="G4" t="n">
        <v>32.26</v>
      </c>
      <c r="H4" t="n">
        <v>0.63</v>
      </c>
      <c r="I4" t="n">
        <v>32</v>
      </c>
      <c r="J4" t="n">
        <v>83.25</v>
      </c>
      <c r="K4" t="n">
        <v>35.1</v>
      </c>
      <c r="L4" t="n">
        <v>3</v>
      </c>
      <c r="M4" t="n">
        <v>30</v>
      </c>
      <c r="N4" t="n">
        <v>10.15</v>
      </c>
      <c r="O4" t="n">
        <v>10501.19</v>
      </c>
      <c r="P4" t="n">
        <v>128.15</v>
      </c>
      <c r="Q4" t="n">
        <v>433.54</v>
      </c>
      <c r="R4" t="n">
        <v>89.28</v>
      </c>
      <c r="S4" t="n">
        <v>55.15</v>
      </c>
      <c r="T4" t="n">
        <v>14929.72</v>
      </c>
      <c r="U4" t="n">
        <v>0.62</v>
      </c>
      <c r="V4" t="n">
        <v>0.83</v>
      </c>
      <c r="W4" t="n">
        <v>6.85</v>
      </c>
      <c r="X4" t="n">
        <v>0.91</v>
      </c>
      <c r="Y4" t="n">
        <v>2</v>
      </c>
      <c r="Z4" t="n">
        <v>10</v>
      </c>
      <c r="AA4" t="n">
        <v>199.1786783466493</v>
      </c>
      <c r="AB4" t="n">
        <v>272.5250548568833</v>
      </c>
      <c r="AC4" t="n">
        <v>246.515646112739</v>
      </c>
      <c r="AD4" t="n">
        <v>199178.6783466493</v>
      </c>
      <c r="AE4" t="n">
        <v>272525.0548568833</v>
      </c>
      <c r="AF4" t="n">
        <v>5.838108126479593e-06</v>
      </c>
      <c r="AG4" t="n">
        <v>7.581018518518517</v>
      </c>
      <c r="AH4" t="n">
        <v>246515.646112739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5.2083</v>
      </c>
      <c r="E5" t="n">
        <v>19.2</v>
      </c>
      <c r="F5" t="n">
        <v>16.91</v>
      </c>
      <c r="G5" t="n">
        <v>44.12</v>
      </c>
      <c r="H5" t="n">
        <v>0.83</v>
      </c>
      <c r="I5" t="n">
        <v>23</v>
      </c>
      <c r="J5" t="n">
        <v>84.45999999999999</v>
      </c>
      <c r="K5" t="n">
        <v>35.1</v>
      </c>
      <c r="L5" t="n">
        <v>4</v>
      </c>
      <c r="M5" t="n">
        <v>21</v>
      </c>
      <c r="N5" t="n">
        <v>10.36</v>
      </c>
      <c r="O5" t="n">
        <v>10650.22</v>
      </c>
      <c r="P5" t="n">
        <v>121.87</v>
      </c>
      <c r="Q5" t="n">
        <v>433.59</v>
      </c>
      <c r="R5" t="n">
        <v>79.98</v>
      </c>
      <c r="S5" t="n">
        <v>55.15</v>
      </c>
      <c r="T5" t="n">
        <v>10322.66</v>
      </c>
      <c r="U5" t="n">
        <v>0.6899999999999999</v>
      </c>
      <c r="V5" t="n">
        <v>0.85</v>
      </c>
      <c r="W5" t="n">
        <v>6.83</v>
      </c>
      <c r="X5" t="n">
        <v>0.62</v>
      </c>
      <c r="Y5" t="n">
        <v>2</v>
      </c>
      <c r="Z5" t="n">
        <v>10</v>
      </c>
      <c r="AA5" t="n">
        <v>193.6334807060997</v>
      </c>
      <c r="AB5" t="n">
        <v>264.9378708082329</v>
      </c>
      <c r="AC5" t="n">
        <v>239.6525722610097</v>
      </c>
      <c r="AD5" t="n">
        <v>193633.4807060997</v>
      </c>
      <c r="AE5" t="n">
        <v>264937.8708082329</v>
      </c>
      <c r="AF5" t="n">
        <v>5.974617050506684e-06</v>
      </c>
      <c r="AG5" t="n">
        <v>7.407407407407408</v>
      </c>
      <c r="AH5" t="n">
        <v>239652.5722610097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5.2649</v>
      </c>
      <c r="E6" t="n">
        <v>18.99</v>
      </c>
      <c r="F6" t="n">
        <v>16.79</v>
      </c>
      <c r="G6" t="n">
        <v>55.97</v>
      </c>
      <c r="H6" t="n">
        <v>1.02</v>
      </c>
      <c r="I6" t="n">
        <v>18</v>
      </c>
      <c r="J6" t="n">
        <v>85.67</v>
      </c>
      <c r="K6" t="n">
        <v>35.1</v>
      </c>
      <c r="L6" t="n">
        <v>5</v>
      </c>
      <c r="M6" t="n">
        <v>16</v>
      </c>
      <c r="N6" t="n">
        <v>10.57</v>
      </c>
      <c r="O6" t="n">
        <v>10799.59</v>
      </c>
      <c r="P6" t="n">
        <v>116.91</v>
      </c>
      <c r="Q6" t="n">
        <v>433.54</v>
      </c>
      <c r="R6" t="n">
        <v>75.88</v>
      </c>
      <c r="S6" t="n">
        <v>55.15</v>
      </c>
      <c r="T6" t="n">
        <v>8297.700000000001</v>
      </c>
      <c r="U6" t="n">
        <v>0.73</v>
      </c>
      <c r="V6" t="n">
        <v>0.85</v>
      </c>
      <c r="W6" t="n">
        <v>6.83</v>
      </c>
      <c r="X6" t="n">
        <v>0.5</v>
      </c>
      <c r="Y6" t="n">
        <v>2</v>
      </c>
      <c r="Z6" t="n">
        <v>10</v>
      </c>
      <c r="AA6" t="n">
        <v>190.2901069943464</v>
      </c>
      <c r="AB6" t="n">
        <v>260.3633193965762</v>
      </c>
      <c r="AC6" t="n">
        <v>235.5146096156568</v>
      </c>
      <c r="AD6" t="n">
        <v>190290.1069943464</v>
      </c>
      <c r="AE6" t="n">
        <v>260363.3193965761</v>
      </c>
      <c r="AF6" t="n">
        <v>6.039544824455703e-06</v>
      </c>
      <c r="AG6" t="n">
        <v>7.326388888888889</v>
      </c>
      <c r="AH6" t="n">
        <v>235514.6096156568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5.305</v>
      </c>
      <c r="E7" t="n">
        <v>18.85</v>
      </c>
      <c r="F7" t="n">
        <v>16.7</v>
      </c>
      <c r="G7" t="n">
        <v>66.8</v>
      </c>
      <c r="H7" t="n">
        <v>1.21</v>
      </c>
      <c r="I7" t="n">
        <v>15</v>
      </c>
      <c r="J7" t="n">
        <v>86.88</v>
      </c>
      <c r="K7" t="n">
        <v>35.1</v>
      </c>
      <c r="L7" t="n">
        <v>6</v>
      </c>
      <c r="M7" t="n">
        <v>11</v>
      </c>
      <c r="N7" t="n">
        <v>10.78</v>
      </c>
      <c r="O7" t="n">
        <v>10949.33</v>
      </c>
      <c r="P7" t="n">
        <v>111.62</v>
      </c>
      <c r="Q7" t="n">
        <v>433.5</v>
      </c>
      <c r="R7" t="n">
        <v>72.75</v>
      </c>
      <c r="S7" t="n">
        <v>55.15</v>
      </c>
      <c r="T7" t="n">
        <v>6747.66</v>
      </c>
      <c r="U7" t="n">
        <v>0.76</v>
      </c>
      <c r="V7" t="n">
        <v>0.86</v>
      </c>
      <c r="W7" t="n">
        <v>6.82</v>
      </c>
      <c r="X7" t="n">
        <v>0.41</v>
      </c>
      <c r="Y7" t="n">
        <v>2</v>
      </c>
      <c r="Z7" t="n">
        <v>10</v>
      </c>
      <c r="AA7" t="n">
        <v>187.1474574831597</v>
      </c>
      <c r="AB7" t="n">
        <v>256.0634076914611</v>
      </c>
      <c r="AC7" t="n">
        <v>231.6250754487126</v>
      </c>
      <c r="AD7" t="n">
        <v>187147.4574831597</v>
      </c>
      <c r="AE7" t="n">
        <v>256063.4076914612</v>
      </c>
      <c r="AF7" t="n">
        <v>6.085544890451386e-06</v>
      </c>
      <c r="AG7" t="n">
        <v>7.272376543209877</v>
      </c>
      <c r="AH7" t="n">
        <v>231625.0754487126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5.3122</v>
      </c>
      <c r="E8" t="n">
        <v>18.82</v>
      </c>
      <c r="F8" t="n">
        <v>16.69</v>
      </c>
      <c r="G8" t="n">
        <v>71.53</v>
      </c>
      <c r="H8" t="n">
        <v>1.39</v>
      </c>
      <c r="I8" t="n">
        <v>14</v>
      </c>
      <c r="J8" t="n">
        <v>88.09999999999999</v>
      </c>
      <c r="K8" t="n">
        <v>35.1</v>
      </c>
      <c r="L8" t="n">
        <v>7</v>
      </c>
      <c r="M8" t="n">
        <v>0</v>
      </c>
      <c r="N8" t="n">
        <v>11</v>
      </c>
      <c r="O8" t="n">
        <v>11099.43</v>
      </c>
      <c r="P8" t="n">
        <v>111.16</v>
      </c>
      <c r="Q8" t="n">
        <v>433.49</v>
      </c>
      <c r="R8" t="n">
        <v>72.18000000000001</v>
      </c>
      <c r="S8" t="n">
        <v>55.15</v>
      </c>
      <c r="T8" t="n">
        <v>6467.96</v>
      </c>
      <c r="U8" t="n">
        <v>0.76</v>
      </c>
      <c r="V8" t="n">
        <v>0.86</v>
      </c>
      <c r="W8" t="n">
        <v>6.83</v>
      </c>
      <c r="X8" t="n">
        <v>0.4</v>
      </c>
      <c r="Y8" t="n">
        <v>2</v>
      </c>
      <c r="Z8" t="n">
        <v>10</v>
      </c>
      <c r="AA8" t="n">
        <v>186.8204051508707</v>
      </c>
      <c r="AB8" t="n">
        <v>255.6159202618931</v>
      </c>
      <c r="AC8" t="n">
        <v>231.2202955913698</v>
      </c>
      <c r="AD8" t="n">
        <v>186820.4051508707</v>
      </c>
      <c r="AE8" t="n">
        <v>255615.9202618931</v>
      </c>
      <c r="AF8" t="n">
        <v>6.093804253921934e-06</v>
      </c>
      <c r="AG8" t="n">
        <v>7.260802469135803</v>
      </c>
      <c r="AH8" t="n">
        <v>231220.2955913698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3.8929</v>
      </c>
      <c r="E2" t="n">
        <v>25.69</v>
      </c>
      <c r="F2" t="n">
        <v>20.47</v>
      </c>
      <c r="G2" t="n">
        <v>8.59</v>
      </c>
      <c r="H2" t="n">
        <v>0.16</v>
      </c>
      <c r="I2" t="n">
        <v>143</v>
      </c>
      <c r="J2" t="n">
        <v>107.41</v>
      </c>
      <c r="K2" t="n">
        <v>41.65</v>
      </c>
      <c r="L2" t="n">
        <v>1</v>
      </c>
      <c r="M2" t="n">
        <v>141</v>
      </c>
      <c r="N2" t="n">
        <v>14.77</v>
      </c>
      <c r="O2" t="n">
        <v>13481.73</v>
      </c>
      <c r="P2" t="n">
        <v>196.4</v>
      </c>
      <c r="Q2" t="n">
        <v>434.61</v>
      </c>
      <c r="R2" t="n">
        <v>195.85</v>
      </c>
      <c r="S2" t="n">
        <v>55.15</v>
      </c>
      <c r="T2" t="n">
        <v>67661.41</v>
      </c>
      <c r="U2" t="n">
        <v>0.28</v>
      </c>
      <c r="V2" t="n">
        <v>0.7</v>
      </c>
      <c r="W2" t="n">
        <v>7.02</v>
      </c>
      <c r="X2" t="n">
        <v>4.16</v>
      </c>
      <c r="Y2" t="n">
        <v>2</v>
      </c>
      <c r="Z2" t="n">
        <v>10</v>
      </c>
      <c r="AA2" t="n">
        <v>324.1411210738816</v>
      </c>
      <c r="AB2" t="n">
        <v>443.5041819502975</v>
      </c>
      <c r="AC2" t="n">
        <v>401.1767652869892</v>
      </c>
      <c r="AD2" t="n">
        <v>324141.1210738816</v>
      </c>
      <c r="AE2" t="n">
        <v>443504.1819502976</v>
      </c>
      <c r="AF2" t="n">
        <v>4.113152177526837e-06</v>
      </c>
      <c r="AG2" t="n">
        <v>9.911265432098766</v>
      </c>
      <c r="AH2" t="n">
        <v>401176.7652869892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4.6376</v>
      </c>
      <c r="E3" t="n">
        <v>21.56</v>
      </c>
      <c r="F3" t="n">
        <v>18.13</v>
      </c>
      <c r="G3" t="n">
        <v>17.26</v>
      </c>
      <c r="H3" t="n">
        <v>0.32</v>
      </c>
      <c r="I3" t="n">
        <v>63</v>
      </c>
      <c r="J3" t="n">
        <v>108.68</v>
      </c>
      <c r="K3" t="n">
        <v>41.65</v>
      </c>
      <c r="L3" t="n">
        <v>2</v>
      </c>
      <c r="M3" t="n">
        <v>61</v>
      </c>
      <c r="N3" t="n">
        <v>15.03</v>
      </c>
      <c r="O3" t="n">
        <v>13638.32</v>
      </c>
      <c r="P3" t="n">
        <v>171.55</v>
      </c>
      <c r="Q3" t="n">
        <v>433.97</v>
      </c>
      <c r="R3" t="n">
        <v>119.27</v>
      </c>
      <c r="S3" t="n">
        <v>55.15</v>
      </c>
      <c r="T3" t="n">
        <v>29768.23</v>
      </c>
      <c r="U3" t="n">
        <v>0.46</v>
      </c>
      <c r="V3" t="n">
        <v>0.79</v>
      </c>
      <c r="W3" t="n">
        <v>6.9</v>
      </c>
      <c r="X3" t="n">
        <v>1.83</v>
      </c>
      <c r="Y3" t="n">
        <v>2</v>
      </c>
      <c r="Z3" t="n">
        <v>10</v>
      </c>
      <c r="AA3" t="n">
        <v>250.7760153464165</v>
      </c>
      <c r="AB3" t="n">
        <v>343.1228076537836</v>
      </c>
      <c r="AC3" t="n">
        <v>310.3756484672941</v>
      </c>
      <c r="AD3" t="n">
        <v>250776.0153464165</v>
      </c>
      <c r="AE3" t="n">
        <v>343122.8076537836</v>
      </c>
      <c r="AF3" t="n">
        <v>4.899985753165624e-06</v>
      </c>
      <c r="AG3" t="n">
        <v>8.317901234567902</v>
      </c>
      <c r="AH3" t="n">
        <v>310375.6484672941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4.9107</v>
      </c>
      <c r="E4" t="n">
        <v>20.36</v>
      </c>
      <c r="F4" t="n">
        <v>17.44</v>
      </c>
      <c r="G4" t="n">
        <v>26.16</v>
      </c>
      <c r="H4" t="n">
        <v>0.48</v>
      </c>
      <c r="I4" t="n">
        <v>40</v>
      </c>
      <c r="J4" t="n">
        <v>109.96</v>
      </c>
      <c r="K4" t="n">
        <v>41.65</v>
      </c>
      <c r="L4" t="n">
        <v>3</v>
      </c>
      <c r="M4" t="n">
        <v>38</v>
      </c>
      <c r="N4" t="n">
        <v>15.31</v>
      </c>
      <c r="O4" t="n">
        <v>13795.21</v>
      </c>
      <c r="P4" t="n">
        <v>162.48</v>
      </c>
      <c r="Q4" t="n">
        <v>433.5</v>
      </c>
      <c r="R4" t="n">
        <v>97.19</v>
      </c>
      <c r="S4" t="n">
        <v>55.15</v>
      </c>
      <c r="T4" t="n">
        <v>18844.74</v>
      </c>
      <c r="U4" t="n">
        <v>0.57</v>
      </c>
      <c r="V4" t="n">
        <v>0.82</v>
      </c>
      <c r="W4" t="n">
        <v>6.85</v>
      </c>
      <c r="X4" t="n">
        <v>1.14</v>
      </c>
      <c r="Y4" t="n">
        <v>2</v>
      </c>
      <c r="Z4" t="n">
        <v>10</v>
      </c>
      <c r="AA4" t="n">
        <v>228.5673855351068</v>
      </c>
      <c r="AB4" t="n">
        <v>312.7359805703668</v>
      </c>
      <c r="AC4" t="n">
        <v>282.8888975125291</v>
      </c>
      <c r="AD4" t="n">
        <v>228567.3855351068</v>
      </c>
      <c r="AE4" t="n">
        <v>312735.9805703668</v>
      </c>
      <c r="AF4" t="n">
        <v>5.188537182609632e-06</v>
      </c>
      <c r="AG4" t="n">
        <v>7.854938271604938</v>
      </c>
      <c r="AH4" t="n">
        <v>282888.897512529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5.0541</v>
      </c>
      <c r="E5" t="n">
        <v>19.79</v>
      </c>
      <c r="F5" t="n">
        <v>17.11</v>
      </c>
      <c r="G5" t="n">
        <v>35.39</v>
      </c>
      <c r="H5" t="n">
        <v>0.63</v>
      </c>
      <c r="I5" t="n">
        <v>29</v>
      </c>
      <c r="J5" t="n">
        <v>111.23</v>
      </c>
      <c r="K5" t="n">
        <v>41.65</v>
      </c>
      <c r="L5" t="n">
        <v>4</v>
      </c>
      <c r="M5" t="n">
        <v>27</v>
      </c>
      <c r="N5" t="n">
        <v>15.58</v>
      </c>
      <c r="O5" t="n">
        <v>13952.52</v>
      </c>
      <c r="P5" t="n">
        <v>156.47</v>
      </c>
      <c r="Q5" t="n">
        <v>433.51</v>
      </c>
      <c r="R5" t="n">
        <v>86.02</v>
      </c>
      <c r="S5" t="n">
        <v>55.15</v>
      </c>
      <c r="T5" t="n">
        <v>13315.72</v>
      </c>
      <c r="U5" t="n">
        <v>0.64</v>
      </c>
      <c r="V5" t="n">
        <v>0.84</v>
      </c>
      <c r="W5" t="n">
        <v>6.84</v>
      </c>
      <c r="X5" t="n">
        <v>0.8100000000000001</v>
      </c>
      <c r="Y5" t="n">
        <v>2</v>
      </c>
      <c r="Z5" t="n">
        <v>10</v>
      </c>
      <c r="AA5" t="n">
        <v>221.9039503115059</v>
      </c>
      <c r="AB5" t="n">
        <v>303.618774527426</v>
      </c>
      <c r="AC5" t="n">
        <v>274.6418248182446</v>
      </c>
      <c r="AD5" t="n">
        <v>221903.9503115059</v>
      </c>
      <c r="AE5" t="n">
        <v>303618.7745274259</v>
      </c>
      <c r="AF5" t="n">
        <v>5.340050456070895e-06</v>
      </c>
      <c r="AG5" t="n">
        <v>7.63503086419753</v>
      </c>
      <c r="AH5" t="n">
        <v>274641.8248182446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5.1349</v>
      </c>
      <c r="E6" t="n">
        <v>19.47</v>
      </c>
      <c r="F6" t="n">
        <v>16.93</v>
      </c>
      <c r="G6" t="n">
        <v>44.16</v>
      </c>
      <c r="H6" t="n">
        <v>0.78</v>
      </c>
      <c r="I6" t="n">
        <v>23</v>
      </c>
      <c r="J6" t="n">
        <v>112.51</v>
      </c>
      <c r="K6" t="n">
        <v>41.65</v>
      </c>
      <c r="L6" t="n">
        <v>5</v>
      </c>
      <c r="M6" t="n">
        <v>21</v>
      </c>
      <c r="N6" t="n">
        <v>15.86</v>
      </c>
      <c r="O6" t="n">
        <v>14110.24</v>
      </c>
      <c r="P6" t="n">
        <v>152.29</v>
      </c>
      <c r="Q6" t="n">
        <v>433.54</v>
      </c>
      <c r="R6" t="n">
        <v>80.18000000000001</v>
      </c>
      <c r="S6" t="n">
        <v>55.15</v>
      </c>
      <c r="T6" t="n">
        <v>10421.81</v>
      </c>
      <c r="U6" t="n">
        <v>0.6899999999999999</v>
      </c>
      <c r="V6" t="n">
        <v>0.85</v>
      </c>
      <c r="W6" t="n">
        <v>6.84</v>
      </c>
      <c r="X6" t="n">
        <v>0.63</v>
      </c>
      <c r="Y6" t="n">
        <v>2</v>
      </c>
      <c r="Z6" t="n">
        <v>10</v>
      </c>
      <c r="AA6" t="n">
        <v>217.9500710041442</v>
      </c>
      <c r="AB6" t="n">
        <v>298.2089024262521</v>
      </c>
      <c r="AC6" t="n">
        <v>269.7482633176018</v>
      </c>
      <c r="AD6" t="n">
        <v>217950.0710041442</v>
      </c>
      <c r="AE6" t="n">
        <v>298208.902426252</v>
      </c>
      <c r="AF6" t="n">
        <v>5.425421951856599e-06</v>
      </c>
      <c r="AG6" t="n">
        <v>7.511574074074074</v>
      </c>
      <c r="AH6" t="n">
        <v>269748.2633176018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5.1925</v>
      </c>
      <c r="E7" t="n">
        <v>19.26</v>
      </c>
      <c r="F7" t="n">
        <v>16.8</v>
      </c>
      <c r="G7" t="n">
        <v>53.05</v>
      </c>
      <c r="H7" t="n">
        <v>0.93</v>
      </c>
      <c r="I7" t="n">
        <v>19</v>
      </c>
      <c r="J7" t="n">
        <v>113.79</v>
      </c>
      <c r="K7" t="n">
        <v>41.65</v>
      </c>
      <c r="L7" t="n">
        <v>6</v>
      </c>
      <c r="M7" t="n">
        <v>17</v>
      </c>
      <c r="N7" t="n">
        <v>16.14</v>
      </c>
      <c r="O7" t="n">
        <v>14268.39</v>
      </c>
      <c r="P7" t="n">
        <v>148.14</v>
      </c>
      <c r="Q7" t="n">
        <v>433.54</v>
      </c>
      <c r="R7" t="n">
        <v>76.44</v>
      </c>
      <c r="S7" t="n">
        <v>55.15</v>
      </c>
      <c r="T7" t="n">
        <v>8573.059999999999</v>
      </c>
      <c r="U7" t="n">
        <v>0.72</v>
      </c>
      <c r="V7" t="n">
        <v>0.85</v>
      </c>
      <c r="W7" t="n">
        <v>6.82</v>
      </c>
      <c r="X7" t="n">
        <v>0.51</v>
      </c>
      <c r="Y7" t="n">
        <v>2</v>
      </c>
      <c r="Z7" t="n">
        <v>10</v>
      </c>
      <c r="AA7" t="n">
        <v>214.4879635019135</v>
      </c>
      <c r="AB7" t="n">
        <v>293.4718942042992</v>
      </c>
      <c r="AC7" t="n">
        <v>265.4633485119178</v>
      </c>
      <c r="AD7" t="n">
        <v>214487.9635019135</v>
      </c>
      <c r="AE7" t="n">
        <v>293471.8942042992</v>
      </c>
      <c r="AF7" t="n">
        <v>5.486280839941458e-06</v>
      </c>
      <c r="AG7" t="n">
        <v>7.430555555555557</v>
      </c>
      <c r="AH7" t="n">
        <v>265463.3485119178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5.2317</v>
      </c>
      <c r="E8" t="n">
        <v>19.11</v>
      </c>
      <c r="F8" t="n">
        <v>16.72</v>
      </c>
      <c r="G8" t="n">
        <v>62.71</v>
      </c>
      <c r="H8" t="n">
        <v>1.07</v>
      </c>
      <c r="I8" t="n">
        <v>16</v>
      </c>
      <c r="J8" t="n">
        <v>115.08</v>
      </c>
      <c r="K8" t="n">
        <v>41.65</v>
      </c>
      <c r="L8" t="n">
        <v>7</v>
      </c>
      <c r="M8" t="n">
        <v>14</v>
      </c>
      <c r="N8" t="n">
        <v>16.43</v>
      </c>
      <c r="O8" t="n">
        <v>14426.96</v>
      </c>
      <c r="P8" t="n">
        <v>144.71</v>
      </c>
      <c r="Q8" t="n">
        <v>433.59</v>
      </c>
      <c r="R8" t="n">
        <v>73.65000000000001</v>
      </c>
      <c r="S8" t="n">
        <v>55.15</v>
      </c>
      <c r="T8" t="n">
        <v>7195.56</v>
      </c>
      <c r="U8" t="n">
        <v>0.75</v>
      </c>
      <c r="V8" t="n">
        <v>0.86</v>
      </c>
      <c r="W8" t="n">
        <v>6.82</v>
      </c>
      <c r="X8" t="n">
        <v>0.43</v>
      </c>
      <c r="Y8" t="n">
        <v>2</v>
      </c>
      <c r="Z8" t="n">
        <v>10</v>
      </c>
      <c r="AA8" t="n">
        <v>212.0241265369995</v>
      </c>
      <c r="AB8" t="n">
        <v>290.1007637720901</v>
      </c>
      <c r="AC8" t="n">
        <v>262.4139540367464</v>
      </c>
      <c r="AD8" t="n">
        <v>212024.1265369995</v>
      </c>
      <c r="AE8" t="n">
        <v>290100.7637720901</v>
      </c>
      <c r="AF8" t="n">
        <v>5.527698694332542e-06</v>
      </c>
      <c r="AG8" t="n">
        <v>7.372685185185186</v>
      </c>
      <c r="AH8" t="n">
        <v>262413.9540367464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5.2626</v>
      </c>
      <c r="E9" t="n">
        <v>19</v>
      </c>
      <c r="F9" t="n">
        <v>16.65</v>
      </c>
      <c r="G9" t="n">
        <v>71.38</v>
      </c>
      <c r="H9" t="n">
        <v>1.21</v>
      </c>
      <c r="I9" t="n">
        <v>14</v>
      </c>
      <c r="J9" t="n">
        <v>116.37</v>
      </c>
      <c r="K9" t="n">
        <v>41.65</v>
      </c>
      <c r="L9" t="n">
        <v>8</v>
      </c>
      <c r="M9" t="n">
        <v>12</v>
      </c>
      <c r="N9" t="n">
        <v>16.72</v>
      </c>
      <c r="O9" t="n">
        <v>14585.96</v>
      </c>
      <c r="P9" t="n">
        <v>141.27</v>
      </c>
      <c r="Q9" t="n">
        <v>433.43</v>
      </c>
      <c r="R9" t="n">
        <v>71.63</v>
      </c>
      <c r="S9" t="n">
        <v>55.15</v>
      </c>
      <c r="T9" t="n">
        <v>6193.14</v>
      </c>
      <c r="U9" t="n">
        <v>0.77</v>
      </c>
      <c r="V9" t="n">
        <v>0.86</v>
      </c>
      <c r="W9" t="n">
        <v>6.81</v>
      </c>
      <c r="X9" t="n">
        <v>0.36</v>
      </c>
      <c r="Y9" t="n">
        <v>2</v>
      </c>
      <c r="Z9" t="n">
        <v>10</v>
      </c>
      <c r="AA9" t="n">
        <v>209.7574219386986</v>
      </c>
      <c r="AB9" t="n">
        <v>286.9993585407471</v>
      </c>
      <c r="AC9" t="n">
        <v>259.6085425678322</v>
      </c>
      <c r="AD9" t="n">
        <v>209757.4219386986</v>
      </c>
      <c r="AE9" t="n">
        <v>286999.3585407471</v>
      </c>
      <c r="AF9" t="n">
        <v>5.560346952003065e-06</v>
      </c>
      <c r="AG9" t="n">
        <v>7.330246913580248</v>
      </c>
      <c r="AH9" t="n">
        <v>259608.5425678322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5.2912</v>
      </c>
      <c r="E10" t="n">
        <v>18.9</v>
      </c>
      <c r="F10" t="n">
        <v>16.6</v>
      </c>
      <c r="G10" t="n">
        <v>82.98</v>
      </c>
      <c r="H10" t="n">
        <v>1.35</v>
      </c>
      <c r="I10" t="n">
        <v>12</v>
      </c>
      <c r="J10" t="n">
        <v>117.66</v>
      </c>
      <c r="K10" t="n">
        <v>41.65</v>
      </c>
      <c r="L10" t="n">
        <v>9</v>
      </c>
      <c r="M10" t="n">
        <v>10</v>
      </c>
      <c r="N10" t="n">
        <v>17.01</v>
      </c>
      <c r="O10" t="n">
        <v>14745.39</v>
      </c>
      <c r="P10" t="n">
        <v>137.14</v>
      </c>
      <c r="Q10" t="n">
        <v>433.46</v>
      </c>
      <c r="R10" t="n">
        <v>69.58</v>
      </c>
      <c r="S10" t="n">
        <v>55.15</v>
      </c>
      <c r="T10" t="n">
        <v>5177.84</v>
      </c>
      <c r="U10" t="n">
        <v>0.79</v>
      </c>
      <c r="V10" t="n">
        <v>0.86</v>
      </c>
      <c r="W10" t="n">
        <v>6.81</v>
      </c>
      <c r="X10" t="n">
        <v>0.3</v>
      </c>
      <c r="Y10" t="n">
        <v>2</v>
      </c>
      <c r="Z10" t="n">
        <v>10</v>
      </c>
      <c r="AA10" t="n">
        <v>207.2761116601079</v>
      </c>
      <c r="AB10" t="n">
        <v>283.6043203498974</v>
      </c>
      <c r="AC10" t="n">
        <v>256.53752205695</v>
      </c>
      <c r="AD10" t="n">
        <v>207276.1116601079</v>
      </c>
      <c r="AE10" t="n">
        <v>283604.3203498974</v>
      </c>
      <c r="AF10" t="n">
        <v>5.590565080461866e-06</v>
      </c>
      <c r="AG10" t="n">
        <v>7.291666666666667</v>
      </c>
      <c r="AH10" t="n">
        <v>256537.52205695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5.3058</v>
      </c>
      <c r="E11" t="n">
        <v>18.85</v>
      </c>
      <c r="F11" t="n">
        <v>16.57</v>
      </c>
      <c r="G11" t="n">
        <v>90.36</v>
      </c>
      <c r="H11" t="n">
        <v>1.48</v>
      </c>
      <c r="I11" t="n">
        <v>11</v>
      </c>
      <c r="J11" t="n">
        <v>118.96</v>
      </c>
      <c r="K11" t="n">
        <v>41.65</v>
      </c>
      <c r="L11" t="n">
        <v>10</v>
      </c>
      <c r="M11" t="n">
        <v>9</v>
      </c>
      <c r="N11" t="n">
        <v>17.31</v>
      </c>
      <c r="O11" t="n">
        <v>14905.25</v>
      </c>
      <c r="P11" t="n">
        <v>134.07</v>
      </c>
      <c r="Q11" t="n">
        <v>433.46</v>
      </c>
      <c r="R11" t="n">
        <v>68.70999999999999</v>
      </c>
      <c r="S11" t="n">
        <v>55.15</v>
      </c>
      <c r="T11" t="n">
        <v>4747.95</v>
      </c>
      <c r="U11" t="n">
        <v>0.8</v>
      </c>
      <c r="V11" t="n">
        <v>0.86</v>
      </c>
      <c r="W11" t="n">
        <v>6.81</v>
      </c>
      <c r="X11" t="n">
        <v>0.27</v>
      </c>
      <c r="Y11" t="n">
        <v>2</v>
      </c>
      <c r="Z11" t="n">
        <v>10</v>
      </c>
      <c r="AA11" t="n">
        <v>205.5736565772165</v>
      </c>
      <c r="AB11" t="n">
        <v>281.274946198469</v>
      </c>
      <c r="AC11" t="n">
        <v>254.4304601052362</v>
      </c>
      <c r="AD11" t="n">
        <v>205573.6565772165</v>
      </c>
      <c r="AE11" t="n">
        <v>281274.946198469</v>
      </c>
      <c r="AF11" t="n">
        <v>5.605991118066708e-06</v>
      </c>
      <c r="AG11" t="n">
        <v>7.272376543209877</v>
      </c>
      <c r="AH11" t="n">
        <v>254430.4601052362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5.3181</v>
      </c>
      <c r="E12" t="n">
        <v>18.8</v>
      </c>
      <c r="F12" t="n">
        <v>16.55</v>
      </c>
      <c r="G12" t="n">
        <v>99.27</v>
      </c>
      <c r="H12" t="n">
        <v>1.61</v>
      </c>
      <c r="I12" t="n">
        <v>10</v>
      </c>
      <c r="J12" t="n">
        <v>120.26</v>
      </c>
      <c r="K12" t="n">
        <v>41.65</v>
      </c>
      <c r="L12" t="n">
        <v>11</v>
      </c>
      <c r="M12" t="n">
        <v>2</v>
      </c>
      <c r="N12" t="n">
        <v>17.61</v>
      </c>
      <c r="O12" t="n">
        <v>15065.56</v>
      </c>
      <c r="P12" t="n">
        <v>132.06</v>
      </c>
      <c r="Q12" t="n">
        <v>433.57</v>
      </c>
      <c r="R12" t="n">
        <v>67.77</v>
      </c>
      <c r="S12" t="n">
        <v>55.15</v>
      </c>
      <c r="T12" t="n">
        <v>4285.09</v>
      </c>
      <c r="U12" t="n">
        <v>0.8100000000000001</v>
      </c>
      <c r="V12" t="n">
        <v>0.87</v>
      </c>
      <c r="W12" t="n">
        <v>6.82</v>
      </c>
      <c r="X12" t="n">
        <v>0.25</v>
      </c>
      <c r="Y12" t="n">
        <v>2</v>
      </c>
      <c r="Z12" t="n">
        <v>10</v>
      </c>
      <c r="AA12" t="n">
        <v>195.0918908097788</v>
      </c>
      <c r="AB12" t="n">
        <v>266.9333318525985</v>
      </c>
      <c r="AC12" t="n">
        <v>241.4575893039487</v>
      </c>
      <c r="AD12" t="n">
        <v>195091.8908097788</v>
      </c>
      <c r="AE12" t="n">
        <v>266933.3318525985</v>
      </c>
      <c r="AF12" t="n">
        <v>5.618987026459831e-06</v>
      </c>
      <c r="AG12" t="n">
        <v>7.253086419753087</v>
      </c>
      <c r="AH12" t="n">
        <v>241457.5893039487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5.3148</v>
      </c>
      <c r="E13" t="n">
        <v>18.82</v>
      </c>
      <c r="F13" t="n">
        <v>16.56</v>
      </c>
      <c r="G13" t="n">
        <v>99.34</v>
      </c>
      <c r="H13" t="n">
        <v>1.74</v>
      </c>
      <c r="I13" t="n">
        <v>10</v>
      </c>
      <c r="J13" t="n">
        <v>121.56</v>
      </c>
      <c r="K13" t="n">
        <v>41.65</v>
      </c>
      <c r="L13" t="n">
        <v>12</v>
      </c>
      <c r="M13" t="n">
        <v>0</v>
      </c>
      <c r="N13" t="n">
        <v>17.91</v>
      </c>
      <c r="O13" t="n">
        <v>15226.31</v>
      </c>
      <c r="P13" t="n">
        <v>133.27</v>
      </c>
      <c r="Q13" t="n">
        <v>433.58</v>
      </c>
      <c r="R13" t="n">
        <v>68.08</v>
      </c>
      <c r="S13" t="n">
        <v>55.15</v>
      </c>
      <c r="T13" t="n">
        <v>4438.51</v>
      </c>
      <c r="U13" t="n">
        <v>0.8100000000000001</v>
      </c>
      <c r="V13" t="n">
        <v>0.86</v>
      </c>
      <c r="W13" t="n">
        <v>6.82</v>
      </c>
      <c r="X13" t="n">
        <v>0.26</v>
      </c>
      <c r="Y13" t="n">
        <v>2</v>
      </c>
      <c r="Z13" t="n">
        <v>10</v>
      </c>
      <c r="AA13" t="n">
        <v>205.0406113411128</v>
      </c>
      <c r="AB13" t="n">
        <v>280.5456101901361</v>
      </c>
      <c r="AC13" t="n">
        <v>253.7707309019088</v>
      </c>
      <c r="AD13" t="n">
        <v>205040.6113411128</v>
      </c>
      <c r="AE13" t="n">
        <v>280545.6101901361</v>
      </c>
      <c r="AF13" t="n">
        <v>5.615500319329967e-06</v>
      </c>
      <c r="AG13" t="n">
        <v>7.260802469135803</v>
      </c>
      <c r="AH13" t="n">
        <v>253770.7309019088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4.5765</v>
      </c>
      <c r="E2" t="n">
        <v>21.85</v>
      </c>
      <c r="F2" t="n">
        <v>18.83</v>
      </c>
      <c r="G2" t="n">
        <v>12.84</v>
      </c>
      <c r="H2" t="n">
        <v>0.28</v>
      </c>
      <c r="I2" t="n">
        <v>88</v>
      </c>
      <c r="J2" t="n">
        <v>61.76</v>
      </c>
      <c r="K2" t="n">
        <v>28.92</v>
      </c>
      <c r="L2" t="n">
        <v>1</v>
      </c>
      <c r="M2" t="n">
        <v>86</v>
      </c>
      <c r="N2" t="n">
        <v>6.84</v>
      </c>
      <c r="O2" t="n">
        <v>7851.41</v>
      </c>
      <c r="P2" t="n">
        <v>121.13</v>
      </c>
      <c r="Q2" t="n">
        <v>434.26</v>
      </c>
      <c r="R2" t="n">
        <v>142.13</v>
      </c>
      <c r="S2" t="n">
        <v>55.15</v>
      </c>
      <c r="T2" t="n">
        <v>41073.92</v>
      </c>
      <c r="U2" t="n">
        <v>0.39</v>
      </c>
      <c r="V2" t="n">
        <v>0.76</v>
      </c>
      <c r="W2" t="n">
        <v>6.94</v>
      </c>
      <c r="X2" t="n">
        <v>2.53</v>
      </c>
      <c r="Y2" t="n">
        <v>2</v>
      </c>
      <c r="Z2" t="n">
        <v>10</v>
      </c>
      <c r="AA2" t="n">
        <v>209.0094298948686</v>
      </c>
      <c r="AB2" t="n">
        <v>285.9759228272993</v>
      </c>
      <c r="AC2" t="n">
        <v>258.6827821224745</v>
      </c>
      <c r="AD2" t="n">
        <v>209009.4298948685</v>
      </c>
      <c r="AE2" t="n">
        <v>285975.9228272993</v>
      </c>
      <c r="AF2" t="n">
        <v>5.646812720862486e-06</v>
      </c>
      <c r="AG2" t="n">
        <v>8.429783950617285</v>
      </c>
      <c r="AH2" t="n">
        <v>258682.7821224745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5.0607</v>
      </c>
      <c r="E3" t="n">
        <v>19.76</v>
      </c>
      <c r="F3" t="n">
        <v>17.41</v>
      </c>
      <c r="G3" t="n">
        <v>26.11</v>
      </c>
      <c r="H3" t="n">
        <v>0.55</v>
      </c>
      <c r="I3" t="n">
        <v>40</v>
      </c>
      <c r="J3" t="n">
        <v>62.92</v>
      </c>
      <c r="K3" t="n">
        <v>28.92</v>
      </c>
      <c r="L3" t="n">
        <v>2</v>
      </c>
      <c r="M3" t="n">
        <v>38</v>
      </c>
      <c r="N3" t="n">
        <v>7</v>
      </c>
      <c r="O3" t="n">
        <v>7994.37</v>
      </c>
      <c r="P3" t="n">
        <v>106.74</v>
      </c>
      <c r="Q3" t="n">
        <v>433.58</v>
      </c>
      <c r="R3" t="n">
        <v>95.86</v>
      </c>
      <c r="S3" t="n">
        <v>55.15</v>
      </c>
      <c r="T3" t="n">
        <v>18178.24</v>
      </c>
      <c r="U3" t="n">
        <v>0.58</v>
      </c>
      <c r="V3" t="n">
        <v>0.82</v>
      </c>
      <c r="W3" t="n">
        <v>6.86</v>
      </c>
      <c r="X3" t="n">
        <v>1.11</v>
      </c>
      <c r="Y3" t="n">
        <v>2</v>
      </c>
      <c r="Z3" t="n">
        <v>10</v>
      </c>
      <c r="AA3" t="n">
        <v>182.5479700993822</v>
      </c>
      <c r="AB3" t="n">
        <v>249.7701861379177</v>
      </c>
      <c r="AC3" t="n">
        <v>225.9324701276454</v>
      </c>
      <c r="AD3" t="n">
        <v>182547.9700993822</v>
      </c>
      <c r="AE3" t="n">
        <v>249770.1861379177</v>
      </c>
      <c r="AF3" t="n">
        <v>6.244253280119913e-06</v>
      </c>
      <c r="AG3" t="n">
        <v>7.623456790123457</v>
      </c>
      <c r="AH3" t="n">
        <v>225932.4701276454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5.2231</v>
      </c>
      <c r="E4" t="n">
        <v>19.15</v>
      </c>
      <c r="F4" t="n">
        <v>17</v>
      </c>
      <c r="G4" t="n">
        <v>40.81</v>
      </c>
      <c r="H4" t="n">
        <v>0.8100000000000001</v>
      </c>
      <c r="I4" t="n">
        <v>25</v>
      </c>
      <c r="J4" t="n">
        <v>64.08</v>
      </c>
      <c r="K4" t="n">
        <v>28.92</v>
      </c>
      <c r="L4" t="n">
        <v>3</v>
      </c>
      <c r="M4" t="n">
        <v>23</v>
      </c>
      <c r="N4" t="n">
        <v>7.16</v>
      </c>
      <c r="O4" t="n">
        <v>8137.65</v>
      </c>
      <c r="P4" t="n">
        <v>98.67</v>
      </c>
      <c r="Q4" t="n">
        <v>433.61</v>
      </c>
      <c r="R4" t="n">
        <v>82.89</v>
      </c>
      <c r="S4" t="n">
        <v>55.15</v>
      </c>
      <c r="T4" t="n">
        <v>11767.11</v>
      </c>
      <c r="U4" t="n">
        <v>0.67</v>
      </c>
      <c r="V4" t="n">
        <v>0.84</v>
      </c>
      <c r="W4" t="n">
        <v>6.83</v>
      </c>
      <c r="X4" t="n">
        <v>0.71</v>
      </c>
      <c r="Y4" t="n">
        <v>2</v>
      </c>
      <c r="Z4" t="n">
        <v>10</v>
      </c>
      <c r="AA4" t="n">
        <v>175.7734303912734</v>
      </c>
      <c r="AB4" t="n">
        <v>240.5009620376891</v>
      </c>
      <c r="AC4" t="n">
        <v>217.5478877661019</v>
      </c>
      <c r="AD4" t="n">
        <v>175773.4303912734</v>
      </c>
      <c r="AE4" t="n">
        <v>240500.9620376891</v>
      </c>
      <c r="AF4" t="n">
        <v>6.444634004662265e-06</v>
      </c>
      <c r="AG4" t="n">
        <v>7.388117283950617</v>
      </c>
      <c r="AH4" t="n">
        <v>217547.8877661019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5.2947</v>
      </c>
      <c r="E5" t="n">
        <v>18.89</v>
      </c>
      <c r="F5" t="n">
        <v>16.83</v>
      </c>
      <c r="G5" t="n">
        <v>53.14</v>
      </c>
      <c r="H5" t="n">
        <v>1.07</v>
      </c>
      <c r="I5" t="n">
        <v>19</v>
      </c>
      <c r="J5" t="n">
        <v>65.25</v>
      </c>
      <c r="K5" t="n">
        <v>28.92</v>
      </c>
      <c r="L5" t="n">
        <v>4</v>
      </c>
      <c r="M5" t="n">
        <v>4</v>
      </c>
      <c r="N5" t="n">
        <v>7.33</v>
      </c>
      <c r="O5" t="n">
        <v>8281.25</v>
      </c>
      <c r="P5" t="n">
        <v>93.18000000000001</v>
      </c>
      <c r="Q5" t="n">
        <v>433.78</v>
      </c>
      <c r="R5" t="n">
        <v>76.59999999999999</v>
      </c>
      <c r="S5" t="n">
        <v>55.15</v>
      </c>
      <c r="T5" t="n">
        <v>8656.360000000001</v>
      </c>
      <c r="U5" t="n">
        <v>0.72</v>
      </c>
      <c r="V5" t="n">
        <v>0.85</v>
      </c>
      <c r="W5" t="n">
        <v>6.84</v>
      </c>
      <c r="X5" t="n">
        <v>0.53</v>
      </c>
      <c r="Y5" t="n">
        <v>2</v>
      </c>
      <c r="Z5" t="n">
        <v>10</v>
      </c>
      <c r="AA5" t="n">
        <v>172.1219868477362</v>
      </c>
      <c r="AB5" t="n">
        <v>235.5048958911042</v>
      </c>
      <c r="AC5" t="n">
        <v>213.0286391605226</v>
      </c>
      <c r="AD5" t="n">
        <v>172121.9868477362</v>
      </c>
      <c r="AE5" t="n">
        <v>235504.8958911042</v>
      </c>
      <c r="AF5" t="n">
        <v>6.53297920095064e-06</v>
      </c>
      <c r="AG5" t="n">
        <v>7.287808641975309</v>
      </c>
      <c r="AH5" t="n">
        <v>213028.6391605226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5.2915</v>
      </c>
      <c r="E6" t="n">
        <v>18.9</v>
      </c>
      <c r="F6" t="n">
        <v>16.84</v>
      </c>
      <c r="G6" t="n">
        <v>53.17</v>
      </c>
      <c r="H6" t="n">
        <v>1.31</v>
      </c>
      <c r="I6" t="n">
        <v>19</v>
      </c>
      <c r="J6" t="n">
        <v>66.42</v>
      </c>
      <c r="K6" t="n">
        <v>28.92</v>
      </c>
      <c r="L6" t="n">
        <v>5</v>
      </c>
      <c r="M6" t="n">
        <v>0</v>
      </c>
      <c r="N6" t="n">
        <v>7.49</v>
      </c>
      <c r="O6" t="n">
        <v>8425.16</v>
      </c>
      <c r="P6" t="n">
        <v>94.56</v>
      </c>
      <c r="Q6" t="n">
        <v>433.84</v>
      </c>
      <c r="R6" t="n">
        <v>76.68000000000001</v>
      </c>
      <c r="S6" t="n">
        <v>55.15</v>
      </c>
      <c r="T6" t="n">
        <v>8693.639999999999</v>
      </c>
      <c r="U6" t="n">
        <v>0.72</v>
      </c>
      <c r="V6" t="n">
        <v>0.85</v>
      </c>
      <c r="W6" t="n">
        <v>6.85</v>
      </c>
      <c r="X6" t="n">
        <v>0.54</v>
      </c>
      <c r="Y6" t="n">
        <v>2</v>
      </c>
      <c r="Z6" t="n">
        <v>10</v>
      </c>
      <c r="AA6" t="n">
        <v>172.8048274398868</v>
      </c>
      <c r="AB6" t="n">
        <v>236.4391885140848</v>
      </c>
      <c r="AC6" t="n">
        <v>213.8737642068542</v>
      </c>
      <c r="AD6" t="n">
        <v>172804.8274398868</v>
      </c>
      <c r="AE6" t="n">
        <v>236439.1885140848</v>
      </c>
      <c r="AF6" t="n">
        <v>6.529030812289707e-06</v>
      </c>
      <c r="AG6" t="n">
        <v>7.291666666666667</v>
      </c>
      <c r="AH6" t="n">
        <v>213873.7642068542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3.1136</v>
      </c>
      <c r="E2" t="n">
        <v>32.12</v>
      </c>
      <c r="F2" t="n">
        <v>22.59</v>
      </c>
      <c r="G2" t="n">
        <v>6.42</v>
      </c>
      <c r="H2" t="n">
        <v>0.11</v>
      </c>
      <c r="I2" t="n">
        <v>211</v>
      </c>
      <c r="J2" t="n">
        <v>167.88</v>
      </c>
      <c r="K2" t="n">
        <v>51.39</v>
      </c>
      <c r="L2" t="n">
        <v>1</v>
      </c>
      <c r="M2" t="n">
        <v>209</v>
      </c>
      <c r="N2" t="n">
        <v>30.49</v>
      </c>
      <c r="O2" t="n">
        <v>20939.59</v>
      </c>
      <c r="P2" t="n">
        <v>290.83</v>
      </c>
      <c r="Q2" t="n">
        <v>435.11</v>
      </c>
      <c r="R2" t="n">
        <v>264.54</v>
      </c>
      <c r="S2" t="n">
        <v>55.15</v>
      </c>
      <c r="T2" t="n">
        <v>101662.69</v>
      </c>
      <c r="U2" t="n">
        <v>0.21</v>
      </c>
      <c r="V2" t="n">
        <v>0.63</v>
      </c>
      <c r="W2" t="n">
        <v>7.15</v>
      </c>
      <c r="X2" t="n">
        <v>6.27</v>
      </c>
      <c r="Y2" t="n">
        <v>2</v>
      </c>
      <c r="Z2" t="n">
        <v>10</v>
      </c>
      <c r="AA2" t="n">
        <v>503.8255435214428</v>
      </c>
      <c r="AB2" t="n">
        <v>689.356335860301</v>
      </c>
      <c r="AC2" t="n">
        <v>623.5651346834871</v>
      </c>
      <c r="AD2" t="n">
        <v>503825.5435214428</v>
      </c>
      <c r="AE2" t="n">
        <v>689356.335860301</v>
      </c>
      <c r="AF2" t="n">
        <v>2.884230369020568e-06</v>
      </c>
      <c r="AG2" t="n">
        <v>12.39197530864197</v>
      </c>
      <c r="AH2" t="n">
        <v>623565.1346834871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4.1323</v>
      </c>
      <c r="E3" t="n">
        <v>24.2</v>
      </c>
      <c r="F3" t="n">
        <v>18.84</v>
      </c>
      <c r="G3" t="n">
        <v>12.85</v>
      </c>
      <c r="H3" t="n">
        <v>0.21</v>
      </c>
      <c r="I3" t="n">
        <v>88</v>
      </c>
      <c r="J3" t="n">
        <v>169.33</v>
      </c>
      <c r="K3" t="n">
        <v>51.39</v>
      </c>
      <c r="L3" t="n">
        <v>2</v>
      </c>
      <c r="M3" t="n">
        <v>86</v>
      </c>
      <c r="N3" t="n">
        <v>30.94</v>
      </c>
      <c r="O3" t="n">
        <v>21118.46</v>
      </c>
      <c r="P3" t="n">
        <v>241.67</v>
      </c>
      <c r="Q3" t="n">
        <v>434</v>
      </c>
      <c r="R3" t="n">
        <v>142.5</v>
      </c>
      <c r="S3" t="n">
        <v>55.15</v>
      </c>
      <c r="T3" t="n">
        <v>41257.66</v>
      </c>
      <c r="U3" t="n">
        <v>0.39</v>
      </c>
      <c r="V3" t="n">
        <v>0.76</v>
      </c>
      <c r="W3" t="n">
        <v>6.94</v>
      </c>
      <c r="X3" t="n">
        <v>2.54</v>
      </c>
      <c r="Y3" t="n">
        <v>2</v>
      </c>
      <c r="Z3" t="n">
        <v>10</v>
      </c>
      <c r="AA3" t="n">
        <v>347.8118064668275</v>
      </c>
      <c r="AB3" t="n">
        <v>475.8914579818641</v>
      </c>
      <c r="AC3" t="n">
        <v>430.4730451499304</v>
      </c>
      <c r="AD3" t="n">
        <v>347811.8064668275</v>
      </c>
      <c r="AE3" t="n">
        <v>475891.457981864</v>
      </c>
      <c r="AF3" t="n">
        <v>3.82788577656208e-06</v>
      </c>
      <c r="AG3" t="n">
        <v>9.336419753086419</v>
      </c>
      <c r="AH3" t="n">
        <v>430473.0451499304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4.5134</v>
      </c>
      <c r="E4" t="n">
        <v>22.16</v>
      </c>
      <c r="F4" t="n">
        <v>17.89</v>
      </c>
      <c r="G4" t="n">
        <v>19.16</v>
      </c>
      <c r="H4" t="n">
        <v>0.31</v>
      </c>
      <c r="I4" t="n">
        <v>56</v>
      </c>
      <c r="J4" t="n">
        <v>170.79</v>
      </c>
      <c r="K4" t="n">
        <v>51.39</v>
      </c>
      <c r="L4" t="n">
        <v>3</v>
      </c>
      <c r="M4" t="n">
        <v>54</v>
      </c>
      <c r="N4" t="n">
        <v>31.4</v>
      </c>
      <c r="O4" t="n">
        <v>21297.94</v>
      </c>
      <c r="P4" t="n">
        <v>228.01</v>
      </c>
      <c r="Q4" t="n">
        <v>433.8</v>
      </c>
      <c r="R4" t="n">
        <v>111.42</v>
      </c>
      <c r="S4" t="n">
        <v>55.15</v>
      </c>
      <c r="T4" t="n">
        <v>25880.72</v>
      </c>
      <c r="U4" t="n">
        <v>0.49</v>
      </c>
      <c r="V4" t="n">
        <v>0.8</v>
      </c>
      <c r="W4" t="n">
        <v>6.89</v>
      </c>
      <c r="X4" t="n">
        <v>1.59</v>
      </c>
      <c r="Y4" t="n">
        <v>2</v>
      </c>
      <c r="Z4" t="n">
        <v>10</v>
      </c>
      <c r="AA4" t="n">
        <v>301.630393822573</v>
      </c>
      <c r="AB4" t="n">
        <v>412.7040118218603</v>
      </c>
      <c r="AC4" t="n">
        <v>373.3161201672997</v>
      </c>
      <c r="AD4" t="n">
        <v>301630.393822573</v>
      </c>
      <c r="AE4" t="n">
        <v>412704.0118218603</v>
      </c>
      <c r="AF4" t="n">
        <v>4.180911275545166e-06</v>
      </c>
      <c r="AG4" t="n">
        <v>8.549382716049383</v>
      </c>
      <c r="AH4" t="n">
        <v>373316.1201672998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4.7152</v>
      </c>
      <c r="E5" t="n">
        <v>21.21</v>
      </c>
      <c r="F5" t="n">
        <v>17.45</v>
      </c>
      <c r="G5" t="n">
        <v>25.53</v>
      </c>
      <c r="H5" t="n">
        <v>0.41</v>
      </c>
      <c r="I5" t="n">
        <v>41</v>
      </c>
      <c r="J5" t="n">
        <v>172.25</v>
      </c>
      <c r="K5" t="n">
        <v>51.39</v>
      </c>
      <c r="L5" t="n">
        <v>4</v>
      </c>
      <c r="M5" t="n">
        <v>39</v>
      </c>
      <c r="N5" t="n">
        <v>31.86</v>
      </c>
      <c r="O5" t="n">
        <v>21478.05</v>
      </c>
      <c r="P5" t="n">
        <v>221.01</v>
      </c>
      <c r="Q5" t="n">
        <v>433.67</v>
      </c>
      <c r="R5" t="n">
        <v>97.44</v>
      </c>
      <c r="S5" t="n">
        <v>55.15</v>
      </c>
      <c r="T5" t="n">
        <v>18965.27</v>
      </c>
      <c r="U5" t="n">
        <v>0.57</v>
      </c>
      <c r="V5" t="n">
        <v>0.82</v>
      </c>
      <c r="W5" t="n">
        <v>6.85</v>
      </c>
      <c r="X5" t="n">
        <v>1.15</v>
      </c>
      <c r="Y5" t="n">
        <v>2</v>
      </c>
      <c r="Z5" t="n">
        <v>10</v>
      </c>
      <c r="AA5" t="n">
        <v>289.6648012374455</v>
      </c>
      <c r="AB5" t="n">
        <v>396.3321601622004</v>
      </c>
      <c r="AC5" t="n">
        <v>358.5067750519996</v>
      </c>
      <c r="AD5" t="n">
        <v>289664.8012374456</v>
      </c>
      <c r="AE5" t="n">
        <v>396332.1601622004</v>
      </c>
      <c r="AF5" t="n">
        <v>4.367845271070717e-06</v>
      </c>
      <c r="AG5" t="n">
        <v>8.182870370370372</v>
      </c>
      <c r="AH5" t="n">
        <v>358506.7750519996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4.8435</v>
      </c>
      <c r="E6" t="n">
        <v>20.65</v>
      </c>
      <c r="F6" t="n">
        <v>17.19</v>
      </c>
      <c r="G6" t="n">
        <v>32.23</v>
      </c>
      <c r="H6" t="n">
        <v>0.51</v>
      </c>
      <c r="I6" t="n">
        <v>32</v>
      </c>
      <c r="J6" t="n">
        <v>173.71</v>
      </c>
      <c r="K6" t="n">
        <v>51.39</v>
      </c>
      <c r="L6" t="n">
        <v>5</v>
      </c>
      <c r="M6" t="n">
        <v>30</v>
      </c>
      <c r="N6" t="n">
        <v>32.32</v>
      </c>
      <c r="O6" t="n">
        <v>21658.78</v>
      </c>
      <c r="P6" t="n">
        <v>216.33</v>
      </c>
      <c r="Q6" t="n">
        <v>433.63</v>
      </c>
      <c r="R6" t="n">
        <v>88.66</v>
      </c>
      <c r="S6" t="n">
        <v>55.15</v>
      </c>
      <c r="T6" t="n">
        <v>14618.58</v>
      </c>
      <c r="U6" t="n">
        <v>0.62</v>
      </c>
      <c r="V6" t="n">
        <v>0.83</v>
      </c>
      <c r="W6" t="n">
        <v>6.85</v>
      </c>
      <c r="X6" t="n">
        <v>0.89</v>
      </c>
      <c r="Y6" t="n">
        <v>2</v>
      </c>
      <c r="Z6" t="n">
        <v>10</v>
      </c>
      <c r="AA6" t="n">
        <v>282.4377745138797</v>
      </c>
      <c r="AB6" t="n">
        <v>386.4438233651008</v>
      </c>
      <c r="AC6" t="n">
        <v>349.5621672404474</v>
      </c>
      <c r="AD6" t="n">
        <v>282437.7745138797</v>
      </c>
      <c r="AE6" t="n">
        <v>386443.8233651008</v>
      </c>
      <c r="AF6" t="n">
        <v>4.486693792507425e-06</v>
      </c>
      <c r="AG6" t="n">
        <v>7.96682098765432</v>
      </c>
      <c r="AH6" t="n">
        <v>349562.1672404474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4.9198</v>
      </c>
      <c r="E7" t="n">
        <v>20.33</v>
      </c>
      <c r="F7" t="n">
        <v>17.04</v>
      </c>
      <c r="G7" t="n">
        <v>37.86</v>
      </c>
      <c r="H7" t="n">
        <v>0.61</v>
      </c>
      <c r="I7" t="n">
        <v>27</v>
      </c>
      <c r="J7" t="n">
        <v>175.18</v>
      </c>
      <c r="K7" t="n">
        <v>51.39</v>
      </c>
      <c r="L7" t="n">
        <v>6</v>
      </c>
      <c r="M7" t="n">
        <v>25</v>
      </c>
      <c r="N7" t="n">
        <v>32.79</v>
      </c>
      <c r="O7" t="n">
        <v>21840.16</v>
      </c>
      <c r="P7" t="n">
        <v>213</v>
      </c>
      <c r="Q7" t="n">
        <v>433.5</v>
      </c>
      <c r="R7" t="n">
        <v>83.87</v>
      </c>
      <c r="S7" t="n">
        <v>55.15</v>
      </c>
      <c r="T7" t="n">
        <v>12247.32</v>
      </c>
      <c r="U7" t="n">
        <v>0.66</v>
      </c>
      <c r="V7" t="n">
        <v>0.84</v>
      </c>
      <c r="W7" t="n">
        <v>6.84</v>
      </c>
      <c r="X7" t="n">
        <v>0.74</v>
      </c>
      <c r="Y7" t="n">
        <v>2</v>
      </c>
      <c r="Z7" t="n">
        <v>10</v>
      </c>
      <c r="AA7" t="n">
        <v>268.152618909404</v>
      </c>
      <c r="AB7" t="n">
        <v>366.8982432504703</v>
      </c>
      <c r="AC7" t="n">
        <v>331.8819898595632</v>
      </c>
      <c r="AD7" t="n">
        <v>268152.618909404</v>
      </c>
      <c r="AE7" t="n">
        <v>366898.2432504703</v>
      </c>
      <c r="AF7" t="n">
        <v>4.557372998942507e-06</v>
      </c>
      <c r="AG7" t="n">
        <v>7.843364197530864</v>
      </c>
      <c r="AH7" t="n">
        <v>331881.9898595632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4.9853</v>
      </c>
      <c r="E8" t="n">
        <v>20.06</v>
      </c>
      <c r="F8" t="n">
        <v>16.91</v>
      </c>
      <c r="G8" t="n">
        <v>44.11</v>
      </c>
      <c r="H8" t="n">
        <v>0.7</v>
      </c>
      <c r="I8" t="n">
        <v>23</v>
      </c>
      <c r="J8" t="n">
        <v>176.66</v>
      </c>
      <c r="K8" t="n">
        <v>51.39</v>
      </c>
      <c r="L8" t="n">
        <v>7</v>
      </c>
      <c r="M8" t="n">
        <v>21</v>
      </c>
      <c r="N8" t="n">
        <v>33.27</v>
      </c>
      <c r="O8" t="n">
        <v>22022.17</v>
      </c>
      <c r="P8" t="n">
        <v>209.95</v>
      </c>
      <c r="Q8" t="n">
        <v>433.54</v>
      </c>
      <c r="R8" t="n">
        <v>79.86</v>
      </c>
      <c r="S8" t="n">
        <v>55.15</v>
      </c>
      <c r="T8" t="n">
        <v>10265.35</v>
      </c>
      <c r="U8" t="n">
        <v>0.6899999999999999</v>
      </c>
      <c r="V8" t="n">
        <v>0.85</v>
      </c>
      <c r="W8" t="n">
        <v>6.83</v>
      </c>
      <c r="X8" t="n">
        <v>0.61</v>
      </c>
      <c r="Y8" t="n">
        <v>2</v>
      </c>
      <c r="Z8" t="n">
        <v>10</v>
      </c>
      <c r="AA8" t="n">
        <v>264.4872054448149</v>
      </c>
      <c r="AB8" t="n">
        <v>361.88306284159</v>
      </c>
      <c r="AC8" t="n">
        <v>327.3454512300566</v>
      </c>
      <c r="AD8" t="n">
        <v>264487.2054448149</v>
      </c>
      <c r="AE8" t="n">
        <v>361883.06284159</v>
      </c>
      <c r="AF8" t="n">
        <v>4.618047809184943e-06</v>
      </c>
      <c r="AG8" t="n">
        <v>7.739197530864197</v>
      </c>
      <c r="AH8" t="n">
        <v>327345.4512300566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5.0292</v>
      </c>
      <c r="E9" t="n">
        <v>19.88</v>
      </c>
      <c r="F9" t="n">
        <v>16.83</v>
      </c>
      <c r="G9" t="n">
        <v>50.5</v>
      </c>
      <c r="H9" t="n">
        <v>0.8</v>
      </c>
      <c r="I9" t="n">
        <v>20</v>
      </c>
      <c r="J9" t="n">
        <v>178.14</v>
      </c>
      <c r="K9" t="n">
        <v>51.39</v>
      </c>
      <c r="L9" t="n">
        <v>8</v>
      </c>
      <c r="M9" t="n">
        <v>18</v>
      </c>
      <c r="N9" t="n">
        <v>33.75</v>
      </c>
      <c r="O9" t="n">
        <v>22204.83</v>
      </c>
      <c r="P9" t="n">
        <v>207.7</v>
      </c>
      <c r="Q9" t="n">
        <v>433.56</v>
      </c>
      <c r="R9" t="n">
        <v>77.31999999999999</v>
      </c>
      <c r="S9" t="n">
        <v>55.15</v>
      </c>
      <c r="T9" t="n">
        <v>9007.67</v>
      </c>
      <c r="U9" t="n">
        <v>0.71</v>
      </c>
      <c r="V9" t="n">
        <v>0.85</v>
      </c>
      <c r="W9" t="n">
        <v>6.83</v>
      </c>
      <c r="X9" t="n">
        <v>0.54</v>
      </c>
      <c r="Y9" t="n">
        <v>2</v>
      </c>
      <c r="Z9" t="n">
        <v>10</v>
      </c>
      <c r="AA9" t="n">
        <v>262.0010440455295</v>
      </c>
      <c r="AB9" t="n">
        <v>358.4813871333877</v>
      </c>
      <c r="AC9" t="n">
        <v>324.2684266771633</v>
      </c>
      <c r="AD9" t="n">
        <v>262001.0440455294</v>
      </c>
      <c r="AE9" t="n">
        <v>358481.3871333877</v>
      </c>
      <c r="AF9" t="n">
        <v>4.658713827042088e-06</v>
      </c>
      <c r="AG9" t="n">
        <v>7.669753086419752</v>
      </c>
      <c r="AH9" t="n">
        <v>324268.4266771633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5.0599</v>
      </c>
      <c r="E10" t="n">
        <v>19.76</v>
      </c>
      <c r="F10" t="n">
        <v>16.78</v>
      </c>
      <c r="G10" t="n">
        <v>55.94</v>
      </c>
      <c r="H10" t="n">
        <v>0.89</v>
      </c>
      <c r="I10" t="n">
        <v>18</v>
      </c>
      <c r="J10" t="n">
        <v>179.63</v>
      </c>
      <c r="K10" t="n">
        <v>51.39</v>
      </c>
      <c r="L10" t="n">
        <v>9</v>
      </c>
      <c r="M10" t="n">
        <v>16</v>
      </c>
      <c r="N10" t="n">
        <v>34.24</v>
      </c>
      <c r="O10" t="n">
        <v>22388.15</v>
      </c>
      <c r="P10" t="n">
        <v>205.63</v>
      </c>
      <c r="Q10" t="n">
        <v>433.55</v>
      </c>
      <c r="R10" t="n">
        <v>75.61</v>
      </c>
      <c r="S10" t="n">
        <v>55.15</v>
      </c>
      <c r="T10" t="n">
        <v>8162.99</v>
      </c>
      <c r="U10" t="n">
        <v>0.73</v>
      </c>
      <c r="V10" t="n">
        <v>0.85</v>
      </c>
      <c r="W10" t="n">
        <v>6.82</v>
      </c>
      <c r="X10" t="n">
        <v>0.49</v>
      </c>
      <c r="Y10" t="n">
        <v>2</v>
      </c>
      <c r="Z10" t="n">
        <v>10</v>
      </c>
      <c r="AA10" t="n">
        <v>260.0640103440171</v>
      </c>
      <c r="AB10" t="n">
        <v>355.8310521670829</v>
      </c>
      <c r="AC10" t="n">
        <v>321.8710359602741</v>
      </c>
      <c r="AD10" t="n">
        <v>260064.0103440171</v>
      </c>
      <c r="AE10" t="n">
        <v>355831.0521670828</v>
      </c>
      <c r="AF10" t="n">
        <v>4.687152249552663e-06</v>
      </c>
      <c r="AG10" t="n">
        <v>7.623456790123457</v>
      </c>
      <c r="AH10" t="n">
        <v>321871.0359602741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5.0918</v>
      </c>
      <c r="E11" t="n">
        <v>19.64</v>
      </c>
      <c r="F11" t="n">
        <v>16.72</v>
      </c>
      <c r="G11" t="n">
        <v>62.72</v>
      </c>
      <c r="H11" t="n">
        <v>0.98</v>
      </c>
      <c r="I11" t="n">
        <v>16</v>
      </c>
      <c r="J11" t="n">
        <v>181.12</v>
      </c>
      <c r="K11" t="n">
        <v>51.39</v>
      </c>
      <c r="L11" t="n">
        <v>10</v>
      </c>
      <c r="M11" t="n">
        <v>14</v>
      </c>
      <c r="N11" t="n">
        <v>34.73</v>
      </c>
      <c r="O11" t="n">
        <v>22572.13</v>
      </c>
      <c r="P11" t="n">
        <v>203.41</v>
      </c>
      <c r="Q11" t="n">
        <v>433.48</v>
      </c>
      <c r="R11" t="n">
        <v>73.73</v>
      </c>
      <c r="S11" t="n">
        <v>55.15</v>
      </c>
      <c r="T11" t="n">
        <v>7233.13</v>
      </c>
      <c r="U11" t="n">
        <v>0.75</v>
      </c>
      <c r="V11" t="n">
        <v>0.86</v>
      </c>
      <c r="W11" t="n">
        <v>6.82</v>
      </c>
      <c r="X11" t="n">
        <v>0.43</v>
      </c>
      <c r="Y11" t="n">
        <v>2</v>
      </c>
      <c r="Z11" t="n">
        <v>10</v>
      </c>
      <c r="AA11" t="n">
        <v>258.0253125636462</v>
      </c>
      <c r="AB11" t="n">
        <v>353.041615922814</v>
      </c>
      <c r="AC11" t="n">
        <v>319.3478195962661</v>
      </c>
      <c r="AD11" t="n">
        <v>258025.3125636462</v>
      </c>
      <c r="AE11" t="n">
        <v>353041.615922814</v>
      </c>
      <c r="AF11" t="n">
        <v>4.716702271640201e-06</v>
      </c>
      <c r="AG11" t="n">
        <v>7.577160493827161</v>
      </c>
      <c r="AH11" t="n">
        <v>319347.8195962661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5.1084</v>
      </c>
      <c r="E12" t="n">
        <v>19.58</v>
      </c>
      <c r="F12" t="n">
        <v>16.69</v>
      </c>
      <c r="G12" t="n">
        <v>66.78</v>
      </c>
      <c r="H12" t="n">
        <v>1.07</v>
      </c>
      <c r="I12" t="n">
        <v>15</v>
      </c>
      <c r="J12" t="n">
        <v>182.62</v>
      </c>
      <c r="K12" t="n">
        <v>51.39</v>
      </c>
      <c r="L12" t="n">
        <v>11</v>
      </c>
      <c r="M12" t="n">
        <v>13</v>
      </c>
      <c r="N12" t="n">
        <v>35.22</v>
      </c>
      <c r="O12" t="n">
        <v>22756.91</v>
      </c>
      <c r="P12" t="n">
        <v>201.26</v>
      </c>
      <c r="Q12" t="n">
        <v>433.52</v>
      </c>
      <c r="R12" t="n">
        <v>72.81</v>
      </c>
      <c r="S12" t="n">
        <v>55.15</v>
      </c>
      <c r="T12" t="n">
        <v>6777.41</v>
      </c>
      <c r="U12" t="n">
        <v>0.76</v>
      </c>
      <c r="V12" t="n">
        <v>0.86</v>
      </c>
      <c r="W12" t="n">
        <v>6.82</v>
      </c>
      <c r="X12" t="n">
        <v>0.4</v>
      </c>
      <c r="Y12" t="n">
        <v>2</v>
      </c>
      <c r="Z12" t="n">
        <v>10</v>
      </c>
      <c r="AA12" t="n">
        <v>256.5062165080845</v>
      </c>
      <c r="AB12" t="n">
        <v>350.9631216818074</v>
      </c>
      <c r="AC12" t="n">
        <v>317.4676939284356</v>
      </c>
      <c r="AD12" t="n">
        <v>256506.2165080845</v>
      </c>
      <c r="AE12" t="n">
        <v>350963.1216818074</v>
      </c>
      <c r="AF12" t="n">
        <v>4.732079399121489e-06</v>
      </c>
      <c r="AG12" t="n">
        <v>7.554012345679011</v>
      </c>
      <c r="AH12" t="n">
        <v>317467.6939284356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5.1365</v>
      </c>
      <c r="E13" t="n">
        <v>19.47</v>
      </c>
      <c r="F13" t="n">
        <v>16.66</v>
      </c>
      <c r="G13" t="n">
        <v>76.87</v>
      </c>
      <c r="H13" t="n">
        <v>1.16</v>
      </c>
      <c r="I13" t="n">
        <v>13</v>
      </c>
      <c r="J13" t="n">
        <v>184.12</v>
      </c>
      <c r="K13" t="n">
        <v>51.39</v>
      </c>
      <c r="L13" t="n">
        <v>12</v>
      </c>
      <c r="M13" t="n">
        <v>11</v>
      </c>
      <c r="N13" t="n">
        <v>35.73</v>
      </c>
      <c r="O13" t="n">
        <v>22942.24</v>
      </c>
      <c r="P13" t="n">
        <v>199.46</v>
      </c>
      <c r="Q13" t="n">
        <v>433.53</v>
      </c>
      <c r="R13" t="n">
        <v>71.55</v>
      </c>
      <c r="S13" t="n">
        <v>55.15</v>
      </c>
      <c r="T13" t="n">
        <v>6160.67</v>
      </c>
      <c r="U13" t="n">
        <v>0.77</v>
      </c>
      <c r="V13" t="n">
        <v>0.86</v>
      </c>
      <c r="W13" t="n">
        <v>6.82</v>
      </c>
      <c r="X13" t="n">
        <v>0.36</v>
      </c>
      <c r="Y13" t="n">
        <v>2</v>
      </c>
      <c r="Z13" t="n">
        <v>10</v>
      </c>
      <c r="AA13" t="n">
        <v>254.8690452833647</v>
      </c>
      <c r="AB13" t="n">
        <v>348.7230717852501</v>
      </c>
      <c r="AC13" t="n">
        <v>315.4414312500751</v>
      </c>
      <c r="AD13" t="n">
        <v>254869.0452833647</v>
      </c>
      <c r="AE13" t="n">
        <v>348723.0717852501</v>
      </c>
      <c r="AF13" t="n">
        <v>4.758109355881984e-06</v>
      </c>
      <c r="AG13" t="n">
        <v>7.511574074074074</v>
      </c>
      <c r="AH13" t="n">
        <v>315441.4312500751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5.1619</v>
      </c>
      <c r="E14" t="n">
        <v>19.37</v>
      </c>
      <c r="F14" t="n">
        <v>16.59</v>
      </c>
      <c r="G14" t="n">
        <v>82.97</v>
      </c>
      <c r="H14" t="n">
        <v>1.24</v>
      </c>
      <c r="I14" t="n">
        <v>12</v>
      </c>
      <c r="J14" t="n">
        <v>185.63</v>
      </c>
      <c r="K14" t="n">
        <v>51.39</v>
      </c>
      <c r="L14" t="n">
        <v>13</v>
      </c>
      <c r="M14" t="n">
        <v>10</v>
      </c>
      <c r="N14" t="n">
        <v>36.24</v>
      </c>
      <c r="O14" t="n">
        <v>23128.27</v>
      </c>
      <c r="P14" t="n">
        <v>197.17</v>
      </c>
      <c r="Q14" t="n">
        <v>433.45</v>
      </c>
      <c r="R14" t="n">
        <v>69.55</v>
      </c>
      <c r="S14" t="n">
        <v>55.15</v>
      </c>
      <c r="T14" t="n">
        <v>5165.02</v>
      </c>
      <c r="U14" t="n">
        <v>0.79</v>
      </c>
      <c r="V14" t="n">
        <v>0.86</v>
      </c>
      <c r="W14" t="n">
        <v>6.81</v>
      </c>
      <c r="X14" t="n">
        <v>0.3</v>
      </c>
      <c r="Y14" t="n">
        <v>2</v>
      </c>
      <c r="Z14" t="n">
        <v>10</v>
      </c>
      <c r="AA14" t="n">
        <v>252.8293048415698</v>
      </c>
      <c r="AB14" t="n">
        <v>345.9322089257904</v>
      </c>
      <c r="AC14" t="n">
        <v>312.9169244249207</v>
      </c>
      <c r="AD14" t="n">
        <v>252829.3048415698</v>
      </c>
      <c r="AE14" t="n">
        <v>345932.2089257904</v>
      </c>
      <c r="AF14" t="n">
        <v>4.781638213594319e-06</v>
      </c>
      <c r="AG14" t="n">
        <v>7.472993827160494</v>
      </c>
      <c r="AH14" t="n">
        <v>312916.9244249207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5.1726</v>
      </c>
      <c r="E15" t="n">
        <v>19.33</v>
      </c>
      <c r="F15" t="n">
        <v>16.59</v>
      </c>
      <c r="G15" t="n">
        <v>90.48</v>
      </c>
      <c r="H15" t="n">
        <v>1.33</v>
      </c>
      <c r="I15" t="n">
        <v>11</v>
      </c>
      <c r="J15" t="n">
        <v>187.14</v>
      </c>
      <c r="K15" t="n">
        <v>51.39</v>
      </c>
      <c r="L15" t="n">
        <v>14</v>
      </c>
      <c r="M15" t="n">
        <v>9</v>
      </c>
      <c r="N15" t="n">
        <v>36.75</v>
      </c>
      <c r="O15" t="n">
        <v>23314.98</v>
      </c>
      <c r="P15" t="n">
        <v>195.25</v>
      </c>
      <c r="Q15" t="n">
        <v>433.43</v>
      </c>
      <c r="R15" t="n">
        <v>69.25</v>
      </c>
      <c r="S15" t="n">
        <v>55.15</v>
      </c>
      <c r="T15" t="n">
        <v>5019.83</v>
      </c>
      <c r="U15" t="n">
        <v>0.8</v>
      </c>
      <c r="V15" t="n">
        <v>0.86</v>
      </c>
      <c r="W15" t="n">
        <v>6.82</v>
      </c>
      <c r="X15" t="n">
        <v>0.29</v>
      </c>
      <c r="Y15" t="n">
        <v>2</v>
      </c>
      <c r="Z15" t="n">
        <v>10</v>
      </c>
      <c r="AA15" t="n">
        <v>251.665208017202</v>
      </c>
      <c r="AB15" t="n">
        <v>344.3394402943639</v>
      </c>
      <c r="AC15" t="n">
        <v>311.4761673962122</v>
      </c>
      <c r="AD15" t="n">
        <v>251665.208017202</v>
      </c>
      <c r="AE15" t="n">
        <v>344339.4402943639</v>
      </c>
      <c r="AF15" t="n">
        <v>4.791549976488885e-06</v>
      </c>
      <c r="AG15" t="n">
        <v>7.457561728395062</v>
      </c>
      <c r="AH15" t="n">
        <v>311476.1673962122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5.1763</v>
      </c>
      <c r="E16" t="n">
        <v>19.32</v>
      </c>
      <c r="F16" t="n">
        <v>16.57</v>
      </c>
      <c r="G16" t="n">
        <v>90.40000000000001</v>
      </c>
      <c r="H16" t="n">
        <v>1.41</v>
      </c>
      <c r="I16" t="n">
        <v>11</v>
      </c>
      <c r="J16" t="n">
        <v>188.66</v>
      </c>
      <c r="K16" t="n">
        <v>51.39</v>
      </c>
      <c r="L16" t="n">
        <v>15</v>
      </c>
      <c r="M16" t="n">
        <v>9</v>
      </c>
      <c r="N16" t="n">
        <v>37.27</v>
      </c>
      <c r="O16" t="n">
        <v>23502.4</v>
      </c>
      <c r="P16" t="n">
        <v>194.22</v>
      </c>
      <c r="Q16" t="n">
        <v>433.49</v>
      </c>
      <c r="R16" t="n">
        <v>68.81</v>
      </c>
      <c r="S16" t="n">
        <v>55.15</v>
      </c>
      <c r="T16" t="n">
        <v>4800.85</v>
      </c>
      <c r="U16" t="n">
        <v>0.8</v>
      </c>
      <c r="V16" t="n">
        <v>0.86</v>
      </c>
      <c r="W16" t="n">
        <v>6.81</v>
      </c>
      <c r="X16" t="n">
        <v>0.28</v>
      </c>
      <c r="Y16" t="n">
        <v>2</v>
      </c>
      <c r="Z16" t="n">
        <v>10</v>
      </c>
      <c r="AA16" t="n">
        <v>251.0490251445104</v>
      </c>
      <c r="AB16" t="n">
        <v>343.4963517038778</v>
      </c>
      <c r="AC16" t="n">
        <v>310.7135419975197</v>
      </c>
      <c r="AD16" t="n">
        <v>251049.0251445104</v>
      </c>
      <c r="AE16" t="n">
        <v>343496.3517038778</v>
      </c>
      <c r="AF16" t="n">
        <v>4.794977408517847e-06</v>
      </c>
      <c r="AG16" t="n">
        <v>7.453703703703705</v>
      </c>
      <c r="AH16" t="n">
        <v>310713.5419975197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5.1911</v>
      </c>
      <c r="E17" t="n">
        <v>19.26</v>
      </c>
      <c r="F17" t="n">
        <v>16.55</v>
      </c>
      <c r="G17" t="n">
        <v>99.31</v>
      </c>
      <c r="H17" t="n">
        <v>1.49</v>
      </c>
      <c r="I17" t="n">
        <v>10</v>
      </c>
      <c r="J17" t="n">
        <v>190.19</v>
      </c>
      <c r="K17" t="n">
        <v>51.39</v>
      </c>
      <c r="L17" t="n">
        <v>16</v>
      </c>
      <c r="M17" t="n">
        <v>8</v>
      </c>
      <c r="N17" t="n">
        <v>37.79</v>
      </c>
      <c r="O17" t="n">
        <v>23690.52</v>
      </c>
      <c r="P17" t="n">
        <v>192.62</v>
      </c>
      <c r="Q17" t="n">
        <v>433.49</v>
      </c>
      <c r="R17" t="n">
        <v>68.13</v>
      </c>
      <c r="S17" t="n">
        <v>55.15</v>
      </c>
      <c r="T17" t="n">
        <v>4465.86</v>
      </c>
      <c r="U17" t="n">
        <v>0.8100000000000001</v>
      </c>
      <c r="V17" t="n">
        <v>0.87</v>
      </c>
      <c r="W17" t="n">
        <v>6.81</v>
      </c>
      <c r="X17" t="n">
        <v>0.26</v>
      </c>
      <c r="Y17" t="n">
        <v>2</v>
      </c>
      <c r="Z17" t="n">
        <v>10</v>
      </c>
      <c r="AA17" t="n">
        <v>249.8979709019729</v>
      </c>
      <c r="AB17" t="n">
        <v>341.9214285083095</v>
      </c>
      <c r="AC17" t="n">
        <v>309.2889272613173</v>
      </c>
      <c r="AD17" t="n">
        <v>249897.9709019729</v>
      </c>
      <c r="AE17" t="n">
        <v>341921.4285083095</v>
      </c>
      <c r="AF17" t="n">
        <v>4.808687136633694e-06</v>
      </c>
      <c r="AG17" t="n">
        <v>7.430555555555557</v>
      </c>
      <c r="AH17" t="n">
        <v>309288.9272613173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5.2092</v>
      </c>
      <c r="E18" t="n">
        <v>19.2</v>
      </c>
      <c r="F18" t="n">
        <v>16.52</v>
      </c>
      <c r="G18" t="n">
        <v>110.13</v>
      </c>
      <c r="H18" t="n">
        <v>1.57</v>
      </c>
      <c r="I18" t="n">
        <v>9</v>
      </c>
      <c r="J18" t="n">
        <v>191.72</v>
      </c>
      <c r="K18" t="n">
        <v>51.39</v>
      </c>
      <c r="L18" t="n">
        <v>17</v>
      </c>
      <c r="M18" t="n">
        <v>7</v>
      </c>
      <c r="N18" t="n">
        <v>38.33</v>
      </c>
      <c r="O18" t="n">
        <v>23879.37</v>
      </c>
      <c r="P18" t="n">
        <v>189.39</v>
      </c>
      <c r="Q18" t="n">
        <v>433.46</v>
      </c>
      <c r="R18" t="n">
        <v>67.04000000000001</v>
      </c>
      <c r="S18" t="n">
        <v>55.15</v>
      </c>
      <c r="T18" t="n">
        <v>3926.08</v>
      </c>
      <c r="U18" t="n">
        <v>0.82</v>
      </c>
      <c r="V18" t="n">
        <v>0.87</v>
      </c>
      <c r="W18" t="n">
        <v>6.81</v>
      </c>
      <c r="X18" t="n">
        <v>0.23</v>
      </c>
      <c r="Y18" t="n">
        <v>2</v>
      </c>
      <c r="Z18" t="n">
        <v>10</v>
      </c>
      <c r="AA18" t="n">
        <v>247.8959488604295</v>
      </c>
      <c r="AB18" t="n">
        <v>339.1821736280922</v>
      </c>
      <c r="AC18" t="n">
        <v>306.8111030222987</v>
      </c>
      <c r="AD18" t="n">
        <v>247895.9488604295</v>
      </c>
      <c r="AE18" t="n">
        <v>339182.1736280922</v>
      </c>
      <c r="AF18" t="n">
        <v>4.825453763586184e-06</v>
      </c>
      <c r="AG18" t="n">
        <v>7.407407407407408</v>
      </c>
      <c r="AH18" t="n">
        <v>306811.1030222987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5.2074</v>
      </c>
      <c r="E19" t="n">
        <v>19.2</v>
      </c>
      <c r="F19" t="n">
        <v>16.53</v>
      </c>
      <c r="G19" t="n">
        <v>110.17</v>
      </c>
      <c r="H19" t="n">
        <v>1.65</v>
      </c>
      <c r="I19" t="n">
        <v>9</v>
      </c>
      <c r="J19" t="n">
        <v>193.26</v>
      </c>
      <c r="K19" t="n">
        <v>51.39</v>
      </c>
      <c r="L19" t="n">
        <v>18</v>
      </c>
      <c r="M19" t="n">
        <v>7</v>
      </c>
      <c r="N19" t="n">
        <v>38.86</v>
      </c>
      <c r="O19" t="n">
        <v>24068.93</v>
      </c>
      <c r="P19" t="n">
        <v>189.43</v>
      </c>
      <c r="Q19" t="n">
        <v>433.49</v>
      </c>
      <c r="R19" t="n">
        <v>67.3</v>
      </c>
      <c r="S19" t="n">
        <v>55.15</v>
      </c>
      <c r="T19" t="n">
        <v>4052.02</v>
      </c>
      <c r="U19" t="n">
        <v>0.82</v>
      </c>
      <c r="V19" t="n">
        <v>0.87</v>
      </c>
      <c r="W19" t="n">
        <v>6.81</v>
      </c>
      <c r="X19" t="n">
        <v>0.23</v>
      </c>
      <c r="Y19" t="n">
        <v>2</v>
      </c>
      <c r="Z19" t="n">
        <v>10</v>
      </c>
      <c r="AA19" t="n">
        <v>247.9790521222002</v>
      </c>
      <c r="AB19" t="n">
        <v>339.295879177104</v>
      </c>
      <c r="AC19" t="n">
        <v>306.9139566732996</v>
      </c>
      <c r="AD19" t="n">
        <v>247979.0521222002</v>
      </c>
      <c r="AE19" t="n">
        <v>339295.879177104</v>
      </c>
      <c r="AF19" t="n">
        <v>4.823786364220743e-06</v>
      </c>
      <c r="AG19" t="n">
        <v>7.407407407407408</v>
      </c>
      <c r="AH19" t="n">
        <v>306913.9566732996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5.208</v>
      </c>
      <c r="E20" t="n">
        <v>19.2</v>
      </c>
      <c r="F20" t="n">
        <v>16.52</v>
      </c>
      <c r="G20" t="n">
        <v>110.16</v>
      </c>
      <c r="H20" t="n">
        <v>1.73</v>
      </c>
      <c r="I20" t="n">
        <v>9</v>
      </c>
      <c r="J20" t="n">
        <v>194.8</v>
      </c>
      <c r="K20" t="n">
        <v>51.39</v>
      </c>
      <c r="L20" t="n">
        <v>19</v>
      </c>
      <c r="M20" t="n">
        <v>7</v>
      </c>
      <c r="N20" t="n">
        <v>39.41</v>
      </c>
      <c r="O20" t="n">
        <v>24259.23</v>
      </c>
      <c r="P20" t="n">
        <v>186.67</v>
      </c>
      <c r="Q20" t="n">
        <v>433.46</v>
      </c>
      <c r="R20" t="n">
        <v>67.34</v>
      </c>
      <c r="S20" t="n">
        <v>55.15</v>
      </c>
      <c r="T20" t="n">
        <v>4073.48</v>
      </c>
      <c r="U20" t="n">
        <v>0.82</v>
      </c>
      <c r="V20" t="n">
        <v>0.87</v>
      </c>
      <c r="W20" t="n">
        <v>6.81</v>
      </c>
      <c r="X20" t="n">
        <v>0.23</v>
      </c>
      <c r="Y20" t="n">
        <v>2</v>
      </c>
      <c r="Z20" t="n">
        <v>10</v>
      </c>
      <c r="AA20" t="n">
        <v>246.6612818508582</v>
      </c>
      <c r="AB20" t="n">
        <v>337.4928477559334</v>
      </c>
      <c r="AC20" t="n">
        <v>305.2830040403944</v>
      </c>
      <c r="AD20" t="n">
        <v>246661.2818508582</v>
      </c>
      <c r="AE20" t="n">
        <v>337492.8477559334</v>
      </c>
      <c r="AF20" t="n">
        <v>4.824342164009224e-06</v>
      </c>
      <c r="AG20" t="n">
        <v>7.407407407407408</v>
      </c>
      <c r="AH20" t="n">
        <v>305283.0040403944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5.229</v>
      </c>
      <c r="E21" t="n">
        <v>19.12</v>
      </c>
      <c r="F21" t="n">
        <v>16.48</v>
      </c>
      <c r="G21" t="n">
        <v>123.6</v>
      </c>
      <c r="H21" t="n">
        <v>1.81</v>
      </c>
      <c r="I21" t="n">
        <v>8</v>
      </c>
      <c r="J21" t="n">
        <v>196.35</v>
      </c>
      <c r="K21" t="n">
        <v>51.39</v>
      </c>
      <c r="L21" t="n">
        <v>20</v>
      </c>
      <c r="M21" t="n">
        <v>6</v>
      </c>
      <c r="N21" t="n">
        <v>39.96</v>
      </c>
      <c r="O21" t="n">
        <v>24450.27</v>
      </c>
      <c r="P21" t="n">
        <v>185.66</v>
      </c>
      <c r="Q21" t="n">
        <v>433.47</v>
      </c>
      <c r="R21" t="n">
        <v>65.94</v>
      </c>
      <c r="S21" t="n">
        <v>55.15</v>
      </c>
      <c r="T21" t="n">
        <v>3377.65</v>
      </c>
      <c r="U21" t="n">
        <v>0.84</v>
      </c>
      <c r="V21" t="n">
        <v>0.87</v>
      </c>
      <c r="W21" t="n">
        <v>6.8</v>
      </c>
      <c r="X21" t="n">
        <v>0.19</v>
      </c>
      <c r="Y21" t="n">
        <v>2</v>
      </c>
      <c r="Z21" t="n">
        <v>10</v>
      </c>
      <c r="AA21" t="n">
        <v>245.615274680634</v>
      </c>
      <c r="AB21" t="n">
        <v>336.061654599054</v>
      </c>
      <c r="AC21" t="n">
        <v>303.988401949715</v>
      </c>
      <c r="AD21" t="n">
        <v>245615.274680634</v>
      </c>
      <c r="AE21" t="n">
        <v>336061.654599054</v>
      </c>
      <c r="AF21" t="n">
        <v>4.843795156606035e-06</v>
      </c>
      <c r="AG21" t="n">
        <v>7.376543209876544</v>
      </c>
      <c r="AH21" t="n">
        <v>303988.401949715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5.2249</v>
      </c>
      <c r="E22" t="n">
        <v>19.14</v>
      </c>
      <c r="F22" t="n">
        <v>16.5</v>
      </c>
      <c r="G22" t="n">
        <v>123.72</v>
      </c>
      <c r="H22" t="n">
        <v>1.88</v>
      </c>
      <c r="I22" t="n">
        <v>8</v>
      </c>
      <c r="J22" t="n">
        <v>197.9</v>
      </c>
      <c r="K22" t="n">
        <v>51.39</v>
      </c>
      <c r="L22" t="n">
        <v>21</v>
      </c>
      <c r="M22" t="n">
        <v>6</v>
      </c>
      <c r="N22" t="n">
        <v>40.51</v>
      </c>
      <c r="O22" t="n">
        <v>24642.07</v>
      </c>
      <c r="P22" t="n">
        <v>183.34</v>
      </c>
      <c r="Q22" t="n">
        <v>433.38</v>
      </c>
      <c r="R22" t="n">
        <v>66.38</v>
      </c>
      <c r="S22" t="n">
        <v>55.15</v>
      </c>
      <c r="T22" t="n">
        <v>3600.31</v>
      </c>
      <c r="U22" t="n">
        <v>0.83</v>
      </c>
      <c r="V22" t="n">
        <v>0.87</v>
      </c>
      <c r="W22" t="n">
        <v>6.81</v>
      </c>
      <c r="X22" t="n">
        <v>0.2</v>
      </c>
      <c r="Y22" t="n">
        <v>2</v>
      </c>
      <c r="Z22" t="n">
        <v>10</v>
      </c>
      <c r="AA22" t="n">
        <v>244.6800040642788</v>
      </c>
      <c r="AB22" t="n">
        <v>334.78197608053</v>
      </c>
      <c r="AC22" t="n">
        <v>302.8308541529584</v>
      </c>
      <c r="AD22" t="n">
        <v>244680.0040642789</v>
      </c>
      <c r="AE22" t="n">
        <v>334781.97608053</v>
      </c>
      <c r="AF22" t="n">
        <v>4.839997191384753e-06</v>
      </c>
      <c r="AG22" t="n">
        <v>7.38425925925926</v>
      </c>
      <c r="AH22" t="n">
        <v>302830.8541529584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5.2417</v>
      </c>
      <c r="E23" t="n">
        <v>19.08</v>
      </c>
      <c r="F23" t="n">
        <v>16.47</v>
      </c>
      <c r="G23" t="n">
        <v>141.15</v>
      </c>
      <c r="H23" t="n">
        <v>1.96</v>
      </c>
      <c r="I23" t="n">
        <v>7</v>
      </c>
      <c r="J23" t="n">
        <v>199.46</v>
      </c>
      <c r="K23" t="n">
        <v>51.39</v>
      </c>
      <c r="L23" t="n">
        <v>22</v>
      </c>
      <c r="M23" t="n">
        <v>5</v>
      </c>
      <c r="N23" t="n">
        <v>41.07</v>
      </c>
      <c r="O23" t="n">
        <v>24834.62</v>
      </c>
      <c r="P23" t="n">
        <v>181.08</v>
      </c>
      <c r="Q23" t="n">
        <v>433.44</v>
      </c>
      <c r="R23" t="n">
        <v>65.55</v>
      </c>
      <c r="S23" t="n">
        <v>55.15</v>
      </c>
      <c r="T23" t="n">
        <v>3189.84</v>
      </c>
      <c r="U23" t="n">
        <v>0.84</v>
      </c>
      <c r="V23" t="n">
        <v>0.87</v>
      </c>
      <c r="W23" t="n">
        <v>6.8</v>
      </c>
      <c r="X23" t="n">
        <v>0.18</v>
      </c>
      <c r="Y23" t="n">
        <v>2</v>
      </c>
      <c r="Z23" t="n">
        <v>10</v>
      </c>
      <c r="AA23" t="n">
        <v>243.1859046254796</v>
      </c>
      <c r="AB23" t="n">
        <v>332.7376833133508</v>
      </c>
      <c r="AC23" t="n">
        <v>300.9816658182951</v>
      </c>
      <c r="AD23" t="n">
        <v>243185.9046254796</v>
      </c>
      <c r="AE23" t="n">
        <v>332737.6833133508</v>
      </c>
      <c r="AF23" t="n">
        <v>4.855559585462201e-06</v>
      </c>
      <c r="AG23" t="n">
        <v>7.361111111111111</v>
      </c>
      <c r="AH23" t="n">
        <v>300981.6658182951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5.242</v>
      </c>
      <c r="E24" t="n">
        <v>19.08</v>
      </c>
      <c r="F24" t="n">
        <v>16.47</v>
      </c>
      <c r="G24" t="n">
        <v>141.15</v>
      </c>
      <c r="H24" t="n">
        <v>2.03</v>
      </c>
      <c r="I24" t="n">
        <v>7</v>
      </c>
      <c r="J24" t="n">
        <v>201.03</v>
      </c>
      <c r="K24" t="n">
        <v>51.39</v>
      </c>
      <c r="L24" t="n">
        <v>23</v>
      </c>
      <c r="M24" t="n">
        <v>5</v>
      </c>
      <c r="N24" t="n">
        <v>41.64</v>
      </c>
      <c r="O24" t="n">
        <v>25027.94</v>
      </c>
      <c r="P24" t="n">
        <v>181.35</v>
      </c>
      <c r="Q24" t="n">
        <v>433.45</v>
      </c>
      <c r="R24" t="n">
        <v>65.48999999999999</v>
      </c>
      <c r="S24" t="n">
        <v>55.15</v>
      </c>
      <c r="T24" t="n">
        <v>3161.33</v>
      </c>
      <c r="U24" t="n">
        <v>0.84</v>
      </c>
      <c r="V24" t="n">
        <v>0.87</v>
      </c>
      <c r="W24" t="n">
        <v>6.8</v>
      </c>
      <c r="X24" t="n">
        <v>0.17</v>
      </c>
      <c r="Y24" t="n">
        <v>2</v>
      </c>
      <c r="Z24" t="n">
        <v>10</v>
      </c>
      <c r="AA24" t="n">
        <v>243.3036657236139</v>
      </c>
      <c r="AB24" t="n">
        <v>332.8988092430709</v>
      </c>
      <c r="AC24" t="n">
        <v>301.1274141154245</v>
      </c>
      <c r="AD24" t="n">
        <v>243303.6657236139</v>
      </c>
      <c r="AE24" t="n">
        <v>332898.8092430709</v>
      </c>
      <c r="AF24" t="n">
        <v>4.855837485356442e-06</v>
      </c>
      <c r="AG24" t="n">
        <v>7.361111111111111</v>
      </c>
      <c r="AH24" t="n">
        <v>301127.4141154245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5.2435</v>
      </c>
      <c r="E25" t="n">
        <v>19.07</v>
      </c>
      <c r="F25" t="n">
        <v>16.46</v>
      </c>
      <c r="G25" t="n">
        <v>141.1</v>
      </c>
      <c r="H25" t="n">
        <v>2.1</v>
      </c>
      <c r="I25" t="n">
        <v>7</v>
      </c>
      <c r="J25" t="n">
        <v>202.61</v>
      </c>
      <c r="K25" t="n">
        <v>51.39</v>
      </c>
      <c r="L25" t="n">
        <v>24</v>
      </c>
      <c r="M25" t="n">
        <v>4</v>
      </c>
      <c r="N25" t="n">
        <v>42.21</v>
      </c>
      <c r="O25" t="n">
        <v>25222.04</v>
      </c>
      <c r="P25" t="n">
        <v>180.18</v>
      </c>
      <c r="Q25" t="n">
        <v>433.41</v>
      </c>
      <c r="R25" t="n">
        <v>65.23</v>
      </c>
      <c r="S25" t="n">
        <v>55.15</v>
      </c>
      <c r="T25" t="n">
        <v>3028.03</v>
      </c>
      <c r="U25" t="n">
        <v>0.85</v>
      </c>
      <c r="V25" t="n">
        <v>0.87</v>
      </c>
      <c r="W25" t="n">
        <v>6.81</v>
      </c>
      <c r="X25" t="n">
        <v>0.17</v>
      </c>
      <c r="Y25" t="n">
        <v>2</v>
      </c>
      <c r="Z25" t="n">
        <v>10</v>
      </c>
      <c r="AA25" t="n">
        <v>242.7083016232052</v>
      </c>
      <c r="AB25" t="n">
        <v>332.0842058152818</v>
      </c>
      <c r="AC25" t="n">
        <v>300.3905552954802</v>
      </c>
      <c r="AD25" t="n">
        <v>242708.3016232052</v>
      </c>
      <c r="AE25" t="n">
        <v>332084.2058152818</v>
      </c>
      <c r="AF25" t="n">
        <v>4.857226984827642e-06</v>
      </c>
      <c r="AG25" t="n">
        <v>7.357253086419754</v>
      </c>
      <c r="AH25" t="n">
        <v>300390.5552954802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5.244</v>
      </c>
      <c r="E26" t="n">
        <v>19.07</v>
      </c>
      <c r="F26" t="n">
        <v>16.46</v>
      </c>
      <c r="G26" t="n">
        <v>141.08</v>
      </c>
      <c r="H26" t="n">
        <v>2.17</v>
      </c>
      <c r="I26" t="n">
        <v>7</v>
      </c>
      <c r="J26" t="n">
        <v>204.19</v>
      </c>
      <c r="K26" t="n">
        <v>51.39</v>
      </c>
      <c r="L26" t="n">
        <v>25</v>
      </c>
      <c r="M26" t="n">
        <v>3</v>
      </c>
      <c r="N26" t="n">
        <v>42.79</v>
      </c>
      <c r="O26" t="n">
        <v>25417.05</v>
      </c>
      <c r="P26" t="n">
        <v>178.72</v>
      </c>
      <c r="Q26" t="n">
        <v>433.4</v>
      </c>
      <c r="R26" t="n">
        <v>65.14</v>
      </c>
      <c r="S26" t="n">
        <v>55.15</v>
      </c>
      <c r="T26" t="n">
        <v>2984.69</v>
      </c>
      <c r="U26" t="n">
        <v>0.85</v>
      </c>
      <c r="V26" t="n">
        <v>0.87</v>
      </c>
      <c r="W26" t="n">
        <v>6.81</v>
      </c>
      <c r="X26" t="n">
        <v>0.17</v>
      </c>
      <c r="Y26" t="n">
        <v>2</v>
      </c>
      <c r="Z26" t="n">
        <v>10</v>
      </c>
      <c r="AA26" t="n">
        <v>242.0236067530519</v>
      </c>
      <c r="AB26" t="n">
        <v>331.1473760873327</v>
      </c>
      <c r="AC26" t="n">
        <v>299.5431352819175</v>
      </c>
      <c r="AD26" t="n">
        <v>242023.6067530519</v>
      </c>
      <c r="AE26" t="n">
        <v>331147.3760873327</v>
      </c>
      <c r="AF26" t="n">
        <v>4.857690151318043e-06</v>
      </c>
      <c r="AG26" t="n">
        <v>7.357253086419754</v>
      </c>
      <c r="AH26" t="n">
        <v>299543.1352819175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5.2425</v>
      </c>
      <c r="E27" t="n">
        <v>19.08</v>
      </c>
      <c r="F27" t="n">
        <v>16.47</v>
      </c>
      <c r="G27" t="n">
        <v>141.13</v>
      </c>
      <c r="H27" t="n">
        <v>2.24</v>
      </c>
      <c r="I27" t="n">
        <v>7</v>
      </c>
      <c r="J27" t="n">
        <v>205.77</v>
      </c>
      <c r="K27" t="n">
        <v>51.39</v>
      </c>
      <c r="L27" t="n">
        <v>26</v>
      </c>
      <c r="M27" t="n">
        <v>0</v>
      </c>
      <c r="N27" t="n">
        <v>43.38</v>
      </c>
      <c r="O27" t="n">
        <v>25612.75</v>
      </c>
      <c r="P27" t="n">
        <v>178.94</v>
      </c>
      <c r="Q27" t="n">
        <v>433.4</v>
      </c>
      <c r="R27" t="n">
        <v>65.06999999999999</v>
      </c>
      <c r="S27" t="n">
        <v>55.15</v>
      </c>
      <c r="T27" t="n">
        <v>2949.03</v>
      </c>
      <c r="U27" t="n">
        <v>0.85</v>
      </c>
      <c r="V27" t="n">
        <v>0.87</v>
      </c>
      <c r="W27" t="n">
        <v>6.81</v>
      </c>
      <c r="X27" t="n">
        <v>0.17</v>
      </c>
      <c r="Y27" t="n">
        <v>2</v>
      </c>
      <c r="Z27" t="n">
        <v>10</v>
      </c>
      <c r="AA27" t="n">
        <v>242.180431880883</v>
      </c>
      <c r="AB27" t="n">
        <v>331.3619511458675</v>
      </c>
      <c r="AC27" t="n">
        <v>299.7372315980238</v>
      </c>
      <c r="AD27" t="n">
        <v>242180.4318808831</v>
      </c>
      <c r="AE27" t="n">
        <v>331361.9511458675</v>
      </c>
      <c r="AF27" t="n">
        <v>4.856300651846842e-06</v>
      </c>
      <c r="AG27" t="n">
        <v>7.361111111111111</v>
      </c>
      <c r="AH27" t="n">
        <v>299737.2315980238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4.7402</v>
      </c>
      <c r="E2" t="n">
        <v>21.1</v>
      </c>
      <c r="F2" t="n">
        <v>18.43</v>
      </c>
      <c r="G2" t="n">
        <v>14.75</v>
      </c>
      <c r="H2" t="n">
        <v>0.34</v>
      </c>
      <c r="I2" t="n">
        <v>75</v>
      </c>
      <c r="J2" t="n">
        <v>51.33</v>
      </c>
      <c r="K2" t="n">
        <v>24.83</v>
      </c>
      <c r="L2" t="n">
        <v>1</v>
      </c>
      <c r="M2" t="n">
        <v>73</v>
      </c>
      <c r="N2" t="n">
        <v>5.51</v>
      </c>
      <c r="O2" t="n">
        <v>6564.78</v>
      </c>
      <c r="P2" t="n">
        <v>102.11</v>
      </c>
      <c r="Q2" t="n">
        <v>433.87</v>
      </c>
      <c r="R2" t="n">
        <v>129.21</v>
      </c>
      <c r="S2" t="n">
        <v>55.15</v>
      </c>
      <c r="T2" t="n">
        <v>34678.76</v>
      </c>
      <c r="U2" t="n">
        <v>0.43</v>
      </c>
      <c r="V2" t="n">
        <v>0.78</v>
      </c>
      <c r="W2" t="n">
        <v>6.91</v>
      </c>
      <c r="X2" t="n">
        <v>2.13</v>
      </c>
      <c r="Y2" t="n">
        <v>2</v>
      </c>
      <c r="Z2" t="n">
        <v>10</v>
      </c>
      <c r="AA2" t="n">
        <v>190.8112585145679</v>
      </c>
      <c r="AB2" t="n">
        <v>261.0763818981252</v>
      </c>
      <c r="AC2" t="n">
        <v>236.1596184328476</v>
      </c>
      <c r="AD2" t="n">
        <v>190811.2585145679</v>
      </c>
      <c r="AE2" t="n">
        <v>261076.3818981252</v>
      </c>
      <c r="AF2" t="n">
        <v>6.122945722099348e-06</v>
      </c>
      <c r="AG2" t="n">
        <v>8.140432098765434</v>
      </c>
      <c r="AH2" t="n">
        <v>236159.6184328476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5.1583</v>
      </c>
      <c r="E3" t="n">
        <v>19.39</v>
      </c>
      <c r="F3" t="n">
        <v>17.24</v>
      </c>
      <c r="G3" t="n">
        <v>31.34</v>
      </c>
      <c r="H3" t="n">
        <v>0.66</v>
      </c>
      <c r="I3" t="n">
        <v>33</v>
      </c>
      <c r="J3" t="n">
        <v>52.47</v>
      </c>
      <c r="K3" t="n">
        <v>24.83</v>
      </c>
      <c r="L3" t="n">
        <v>2</v>
      </c>
      <c r="M3" t="n">
        <v>31</v>
      </c>
      <c r="N3" t="n">
        <v>5.64</v>
      </c>
      <c r="O3" t="n">
        <v>6705.1</v>
      </c>
      <c r="P3" t="n">
        <v>88.91</v>
      </c>
      <c r="Q3" t="n">
        <v>433.84</v>
      </c>
      <c r="R3" t="n">
        <v>90.09999999999999</v>
      </c>
      <c r="S3" t="n">
        <v>55.15</v>
      </c>
      <c r="T3" t="n">
        <v>15334.74</v>
      </c>
      <c r="U3" t="n">
        <v>0.61</v>
      </c>
      <c r="V3" t="n">
        <v>0.83</v>
      </c>
      <c r="W3" t="n">
        <v>6.85</v>
      </c>
      <c r="X3" t="n">
        <v>0.9399999999999999</v>
      </c>
      <c r="Y3" t="n">
        <v>2</v>
      </c>
      <c r="Z3" t="n">
        <v>10</v>
      </c>
      <c r="AA3" t="n">
        <v>168.1659074314774</v>
      </c>
      <c r="AB3" t="n">
        <v>230.0920135038754</v>
      </c>
      <c r="AC3" t="n">
        <v>208.132354671301</v>
      </c>
      <c r="AD3" t="n">
        <v>168165.9074314774</v>
      </c>
      <c r="AE3" t="n">
        <v>230092.0135038754</v>
      </c>
      <c r="AF3" t="n">
        <v>6.663008083689521e-06</v>
      </c>
      <c r="AG3" t="n">
        <v>7.48070987654321</v>
      </c>
      <c r="AH3" t="n">
        <v>208132.354671301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5.2681</v>
      </c>
      <c r="E4" t="n">
        <v>18.98</v>
      </c>
      <c r="F4" t="n">
        <v>16.95</v>
      </c>
      <c r="G4" t="n">
        <v>44.23</v>
      </c>
      <c r="H4" t="n">
        <v>0.97</v>
      </c>
      <c r="I4" t="n">
        <v>23</v>
      </c>
      <c r="J4" t="n">
        <v>53.61</v>
      </c>
      <c r="K4" t="n">
        <v>24.83</v>
      </c>
      <c r="L4" t="n">
        <v>3</v>
      </c>
      <c r="M4" t="n">
        <v>1</v>
      </c>
      <c r="N4" t="n">
        <v>5.78</v>
      </c>
      <c r="O4" t="n">
        <v>6845.59</v>
      </c>
      <c r="P4" t="n">
        <v>82.77</v>
      </c>
      <c r="Q4" t="n">
        <v>433.91</v>
      </c>
      <c r="R4" t="n">
        <v>80.47</v>
      </c>
      <c r="S4" t="n">
        <v>55.15</v>
      </c>
      <c r="T4" t="n">
        <v>10571.38</v>
      </c>
      <c r="U4" t="n">
        <v>0.6899999999999999</v>
      </c>
      <c r="V4" t="n">
        <v>0.84</v>
      </c>
      <c r="W4" t="n">
        <v>6.85</v>
      </c>
      <c r="X4" t="n">
        <v>0.66</v>
      </c>
      <c r="Y4" t="n">
        <v>2</v>
      </c>
      <c r="Z4" t="n">
        <v>10</v>
      </c>
      <c r="AA4" t="n">
        <v>163.6909572271935</v>
      </c>
      <c r="AB4" t="n">
        <v>223.9691892135075</v>
      </c>
      <c r="AC4" t="n">
        <v>202.593884137766</v>
      </c>
      <c r="AD4" t="n">
        <v>163690.9572271935</v>
      </c>
      <c r="AE4" t="n">
        <v>223969.1892135075</v>
      </c>
      <c r="AF4" t="n">
        <v>6.804837424284118e-06</v>
      </c>
      <c r="AG4" t="n">
        <v>7.322530864197532</v>
      </c>
      <c r="AH4" t="n">
        <v>202593.884137766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5.2669</v>
      </c>
      <c r="E5" t="n">
        <v>18.99</v>
      </c>
      <c r="F5" t="n">
        <v>16.96</v>
      </c>
      <c r="G5" t="n">
        <v>44.24</v>
      </c>
      <c r="H5" t="n">
        <v>1.27</v>
      </c>
      <c r="I5" t="n">
        <v>23</v>
      </c>
      <c r="J5" t="n">
        <v>54.75</v>
      </c>
      <c r="K5" t="n">
        <v>24.83</v>
      </c>
      <c r="L5" t="n">
        <v>4</v>
      </c>
      <c r="M5" t="n">
        <v>0</v>
      </c>
      <c r="N5" t="n">
        <v>5.92</v>
      </c>
      <c r="O5" t="n">
        <v>6986.39</v>
      </c>
      <c r="P5" t="n">
        <v>84.42</v>
      </c>
      <c r="Q5" t="n">
        <v>433.78</v>
      </c>
      <c r="R5" t="n">
        <v>80.45</v>
      </c>
      <c r="S5" t="n">
        <v>55.15</v>
      </c>
      <c r="T5" t="n">
        <v>10561.2</v>
      </c>
      <c r="U5" t="n">
        <v>0.6899999999999999</v>
      </c>
      <c r="V5" t="n">
        <v>0.84</v>
      </c>
      <c r="W5" t="n">
        <v>6.86</v>
      </c>
      <c r="X5" t="n">
        <v>0.66</v>
      </c>
      <c r="Y5" t="n">
        <v>2</v>
      </c>
      <c r="Z5" t="n">
        <v>10</v>
      </c>
      <c r="AA5" t="n">
        <v>164.4739332071333</v>
      </c>
      <c r="AB5" t="n">
        <v>225.0404914917229</v>
      </c>
      <c r="AC5" t="n">
        <v>203.5629428301312</v>
      </c>
      <c r="AD5" t="n">
        <v>164473.9332071333</v>
      </c>
      <c r="AE5" t="n">
        <v>225040.4914917229</v>
      </c>
      <c r="AF5" t="n">
        <v>6.803287376845926e-06</v>
      </c>
      <c r="AG5" t="n">
        <v>7.326388888888889</v>
      </c>
      <c r="AH5" t="n">
        <v>203562.9428301312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3.5417</v>
      </c>
      <c r="E2" t="n">
        <v>28.24</v>
      </c>
      <c r="F2" t="n">
        <v>21.37</v>
      </c>
      <c r="G2" t="n">
        <v>7.46</v>
      </c>
      <c r="H2" t="n">
        <v>0.13</v>
      </c>
      <c r="I2" t="n">
        <v>172</v>
      </c>
      <c r="J2" t="n">
        <v>133.21</v>
      </c>
      <c r="K2" t="n">
        <v>46.47</v>
      </c>
      <c r="L2" t="n">
        <v>1</v>
      </c>
      <c r="M2" t="n">
        <v>170</v>
      </c>
      <c r="N2" t="n">
        <v>20.75</v>
      </c>
      <c r="O2" t="n">
        <v>16663.42</v>
      </c>
      <c r="P2" t="n">
        <v>236.78</v>
      </c>
      <c r="Q2" t="n">
        <v>435.01</v>
      </c>
      <c r="R2" t="n">
        <v>225.15</v>
      </c>
      <c r="S2" t="n">
        <v>55.15</v>
      </c>
      <c r="T2" t="n">
        <v>82163.00999999999</v>
      </c>
      <c r="U2" t="n">
        <v>0.24</v>
      </c>
      <c r="V2" t="n">
        <v>0.67</v>
      </c>
      <c r="W2" t="n">
        <v>7.07</v>
      </c>
      <c r="X2" t="n">
        <v>5.06</v>
      </c>
      <c r="Y2" t="n">
        <v>2</v>
      </c>
      <c r="Z2" t="n">
        <v>10</v>
      </c>
      <c r="AA2" t="n">
        <v>392.1195837410793</v>
      </c>
      <c r="AB2" t="n">
        <v>536.5153135696715</v>
      </c>
      <c r="AC2" t="n">
        <v>485.3110450465533</v>
      </c>
      <c r="AD2" t="n">
        <v>392119.5837410793</v>
      </c>
      <c r="AE2" t="n">
        <v>536515.3135696716</v>
      </c>
      <c r="AF2" t="n">
        <v>3.511174979246496e-06</v>
      </c>
      <c r="AG2" t="n">
        <v>10.89506172839506</v>
      </c>
      <c r="AH2" t="n">
        <v>485311.0450465532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4.4185</v>
      </c>
      <c r="E3" t="n">
        <v>22.63</v>
      </c>
      <c r="F3" t="n">
        <v>18.44</v>
      </c>
      <c r="G3" t="n">
        <v>14.95</v>
      </c>
      <c r="H3" t="n">
        <v>0.26</v>
      </c>
      <c r="I3" t="n">
        <v>74</v>
      </c>
      <c r="J3" t="n">
        <v>134.55</v>
      </c>
      <c r="K3" t="n">
        <v>46.47</v>
      </c>
      <c r="L3" t="n">
        <v>2</v>
      </c>
      <c r="M3" t="n">
        <v>72</v>
      </c>
      <c r="N3" t="n">
        <v>21.09</v>
      </c>
      <c r="O3" t="n">
        <v>16828.84</v>
      </c>
      <c r="P3" t="n">
        <v>202.61</v>
      </c>
      <c r="Q3" t="n">
        <v>433.89</v>
      </c>
      <c r="R3" t="n">
        <v>129.65</v>
      </c>
      <c r="S3" t="n">
        <v>55.15</v>
      </c>
      <c r="T3" t="n">
        <v>34903.49</v>
      </c>
      <c r="U3" t="n">
        <v>0.43</v>
      </c>
      <c r="V3" t="n">
        <v>0.78</v>
      </c>
      <c r="W3" t="n">
        <v>6.91</v>
      </c>
      <c r="X3" t="n">
        <v>2.14</v>
      </c>
      <c r="Y3" t="n">
        <v>2</v>
      </c>
      <c r="Z3" t="n">
        <v>10</v>
      </c>
      <c r="AA3" t="n">
        <v>292.8245232794819</v>
      </c>
      <c r="AB3" t="n">
        <v>400.6554312572129</v>
      </c>
      <c r="AC3" t="n">
        <v>362.4174392214532</v>
      </c>
      <c r="AD3" t="n">
        <v>292824.5232794819</v>
      </c>
      <c r="AE3" t="n">
        <v>400655.4312572129</v>
      </c>
      <c r="AF3" t="n">
        <v>4.380418060761962e-06</v>
      </c>
      <c r="AG3" t="n">
        <v>8.730709876543209</v>
      </c>
      <c r="AH3" t="n">
        <v>362417.4392214532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4.7446</v>
      </c>
      <c r="E4" t="n">
        <v>21.08</v>
      </c>
      <c r="F4" t="n">
        <v>17.62</v>
      </c>
      <c r="G4" t="n">
        <v>22.49</v>
      </c>
      <c r="H4" t="n">
        <v>0.39</v>
      </c>
      <c r="I4" t="n">
        <v>47</v>
      </c>
      <c r="J4" t="n">
        <v>135.9</v>
      </c>
      <c r="K4" t="n">
        <v>46.47</v>
      </c>
      <c r="L4" t="n">
        <v>3</v>
      </c>
      <c r="M4" t="n">
        <v>45</v>
      </c>
      <c r="N4" t="n">
        <v>21.43</v>
      </c>
      <c r="O4" t="n">
        <v>16994.64</v>
      </c>
      <c r="P4" t="n">
        <v>191.7</v>
      </c>
      <c r="Q4" t="n">
        <v>433.77</v>
      </c>
      <c r="R4" t="n">
        <v>102.75</v>
      </c>
      <c r="S4" t="n">
        <v>55.15</v>
      </c>
      <c r="T4" t="n">
        <v>21591.25</v>
      </c>
      <c r="U4" t="n">
        <v>0.54</v>
      </c>
      <c r="V4" t="n">
        <v>0.8100000000000001</v>
      </c>
      <c r="W4" t="n">
        <v>6.87</v>
      </c>
      <c r="X4" t="n">
        <v>1.32</v>
      </c>
      <c r="Y4" t="n">
        <v>2</v>
      </c>
      <c r="Z4" t="n">
        <v>10</v>
      </c>
      <c r="AA4" t="n">
        <v>265.1587887883782</v>
      </c>
      <c r="AB4" t="n">
        <v>362.8019528004195</v>
      </c>
      <c r="AC4" t="n">
        <v>328.1766436208855</v>
      </c>
      <c r="AD4" t="n">
        <v>265158.7887883782</v>
      </c>
      <c r="AE4" t="n">
        <v>362801.9528004195</v>
      </c>
      <c r="AF4" t="n">
        <v>4.703707486950596e-06</v>
      </c>
      <c r="AG4" t="n">
        <v>8.132716049382715</v>
      </c>
      <c r="AH4" t="n">
        <v>328176.6436208855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4.894</v>
      </c>
      <c r="E5" t="n">
        <v>20.43</v>
      </c>
      <c r="F5" t="n">
        <v>17.3</v>
      </c>
      <c r="G5" t="n">
        <v>29.66</v>
      </c>
      <c r="H5" t="n">
        <v>0.52</v>
      </c>
      <c r="I5" t="n">
        <v>35</v>
      </c>
      <c r="J5" t="n">
        <v>137.25</v>
      </c>
      <c r="K5" t="n">
        <v>46.47</v>
      </c>
      <c r="L5" t="n">
        <v>4</v>
      </c>
      <c r="M5" t="n">
        <v>33</v>
      </c>
      <c r="N5" t="n">
        <v>21.78</v>
      </c>
      <c r="O5" t="n">
        <v>17160.92</v>
      </c>
      <c r="P5" t="n">
        <v>186.42</v>
      </c>
      <c r="Q5" t="n">
        <v>433.61</v>
      </c>
      <c r="R5" t="n">
        <v>92.58</v>
      </c>
      <c r="S5" t="n">
        <v>55.15</v>
      </c>
      <c r="T5" t="n">
        <v>16565.23</v>
      </c>
      <c r="U5" t="n">
        <v>0.6</v>
      </c>
      <c r="V5" t="n">
        <v>0.83</v>
      </c>
      <c r="W5" t="n">
        <v>6.85</v>
      </c>
      <c r="X5" t="n">
        <v>1</v>
      </c>
      <c r="Y5" t="n">
        <v>2</v>
      </c>
      <c r="Z5" t="n">
        <v>10</v>
      </c>
      <c r="AA5" t="n">
        <v>247.9370098369833</v>
      </c>
      <c r="AB5" t="n">
        <v>339.2383550676956</v>
      </c>
      <c r="AC5" t="n">
        <v>306.8619225841575</v>
      </c>
      <c r="AD5" t="n">
        <v>247937.0098369833</v>
      </c>
      <c r="AE5" t="n">
        <v>339238.3550676956</v>
      </c>
      <c r="AF5" t="n">
        <v>4.85181984595882e-06</v>
      </c>
      <c r="AG5" t="n">
        <v>7.881944444444445</v>
      </c>
      <c r="AH5" t="n">
        <v>306861.9225841576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5.0091</v>
      </c>
      <c r="E6" t="n">
        <v>19.96</v>
      </c>
      <c r="F6" t="n">
        <v>17.05</v>
      </c>
      <c r="G6" t="n">
        <v>37.89</v>
      </c>
      <c r="H6" t="n">
        <v>0.64</v>
      </c>
      <c r="I6" t="n">
        <v>27</v>
      </c>
      <c r="J6" t="n">
        <v>138.6</v>
      </c>
      <c r="K6" t="n">
        <v>46.47</v>
      </c>
      <c r="L6" t="n">
        <v>5</v>
      </c>
      <c r="M6" t="n">
        <v>25</v>
      </c>
      <c r="N6" t="n">
        <v>22.13</v>
      </c>
      <c r="O6" t="n">
        <v>17327.69</v>
      </c>
      <c r="P6" t="n">
        <v>181.48</v>
      </c>
      <c r="Q6" t="n">
        <v>433.58</v>
      </c>
      <c r="R6" t="n">
        <v>84.20999999999999</v>
      </c>
      <c r="S6" t="n">
        <v>55.15</v>
      </c>
      <c r="T6" t="n">
        <v>12420.06</v>
      </c>
      <c r="U6" t="n">
        <v>0.65</v>
      </c>
      <c r="V6" t="n">
        <v>0.84</v>
      </c>
      <c r="W6" t="n">
        <v>6.84</v>
      </c>
      <c r="X6" t="n">
        <v>0.75</v>
      </c>
      <c r="Y6" t="n">
        <v>2</v>
      </c>
      <c r="Z6" t="n">
        <v>10</v>
      </c>
      <c r="AA6" t="n">
        <v>242.103244546605</v>
      </c>
      <c r="AB6" t="n">
        <v>331.2563400298435</v>
      </c>
      <c r="AC6" t="n">
        <v>299.641699858687</v>
      </c>
      <c r="AD6" t="n">
        <v>242103.244546605</v>
      </c>
      <c r="AE6" t="n">
        <v>331256.3400298435</v>
      </c>
      <c r="AF6" t="n">
        <v>4.965927828032759e-06</v>
      </c>
      <c r="AG6" t="n">
        <v>7.700617283950617</v>
      </c>
      <c r="AH6" t="n">
        <v>299641.699858687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5.0693</v>
      </c>
      <c r="E7" t="n">
        <v>19.73</v>
      </c>
      <c r="F7" t="n">
        <v>16.92</v>
      </c>
      <c r="G7" t="n">
        <v>44.14</v>
      </c>
      <c r="H7" t="n">
        <v>0.76</v>
      </c>
      <c r="I7" t="n">
        <v>23</v>
      </c>
      <c r="J7" t="n">
        <v>139.95</v>
      </c>
      <c r="K7" t="n">
        <v>46.47</v>
      </c>
      <c r="L7" t="n">
        <v>6</v>
      </c>
      <c r="M7" t="n">
        <v>21</v>
      </c>
      <c r="N7" t="n">
        <v>22.49</v>
      </c>
      <c r="O7" t="n">
        <v>17494.97</v>
      </c>
      <c r="P7" t="n">
        <v>177.96</v>
      </c>
      <c r="Q7" t="n">
        <v>433.49</v>
      </c>
      <c r="R7" t="n">
        <v>80.17</v>
      </c>
      <c r="S7" t="n">
        <v>55.15</v>
      </c>
      <c r="T7" t="n">
        <v>10419.04</v>
      </c>
      <c r="U7" t="n">
        <v>0.6899999999999999</v>
      </c>
      <c r="V7" t="n">
        <v>0.85</v>
      </c>
      <c r="W7" t="n">
        <v>6.83</v>
      </c>
      <c r="X7" t="n">
        <v>0.63</v>
      </c>
      <c r="Y7" t="n">
        <v>2</v>
      </c>
      <c r="Z7" t="n">
        <v>10</v>
      </c>
      <c r="AA7" t="n">
        <v>238.7123676009594</v>
      </c>
      <c r="AB7" t="n">
        <v>326.6167925978806</v>
      </c>
      <c r="AC7" t="n">
        <v>295.4449443219834</v>
      </c>
      <c r="AD7" t="n">
        <v>238712.3676009594</v>
      </c>
      <c r="AE7" t="n">
        <v>326616.7925978806</v>
      </c>
      <c r="AF7" t="n">
        <v>5.02560897938681e-06</v>
      </c>
      <c r="AG7" t="n">
        <v>7.611882716049383</v>
      </c>
      <c r="AH7" t="n">
        <v>295444.9443219834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5.1234</v>
      </c>
      <c r="E8" t="n">
        <v>19.52</v>
      </c>
      <c r="F8" t="n">
        <v>16.82</v>
      </c>
      <c r="G8" t="n">
        <v>53.12</v>
      </c>
      <c r="H8" t="n">
        <v>0.88</v>
      </c>
      <c r="I8" t="n">
        <v>19</v>
      </c>
      <c r="J8" t="n">
        <v>141.31</v>
      </c>
      <c r="K8" t="n">
        <v>46.47</v>
      </c>
      <c r="L8" t="n">
        <v>7</v>
      </c>
      <c r="M8" t="n">
        <v>17</v>
      </c>
      <c r="N8" t="n">
        <v>22.85</v>
      </c>
      <c r="O8" t="n">
        <v>17662.75</v>
      </c>
      <c r="P8" t="n">
        <v>174.75</v>
      </c>
      <c r="Q8" t="n">
        <v>433.55</v>
      </c>
      <c r="R8" t="n">
        <v>76.83</v>
      </c>
      <c r="S8" t="n">
        <v>55.15</v>
      </c>
      <c r="T8" t="n">
        <v>8770.940000000001</v>
      </c>
      <c r="U8" t="n">
        <v>0.72</v>
      </c>
      <c r="V8" t="n">
        <v>0.85</v>
      </c>
      <c r="W8" t="n">
        <v>6.83</v>
      </c>
      <c r="X8" t="n">
        <v>0.53</v>
      </c>
      <c r="Y8" t="n">
        <v>2</v>
      </c>
      <c r="Z8" t="n">
        <v>10</v>
      </c>
      <c r="AA8" t="n">
        <v>235.7443804370338</v>
      </c>
      <c r="AB8" t="n">
        <v>322.555861621847</v>
      </c>
      <c r="AC8" t="n">
        <v>291.7715828987489</v>
      </c>
      <c r="AD8" t="n">
        <v>235744.3804370338</v>
      </c>
      <c r="AE8" t="n">
        <v>322555.861621847</v>
      </c>
      <c r="AF8" t="n">
        <v>5.079242705105316e-06</v>
      </c>
      <c r="AG8" t="n">
        <v>7.530864197530864</v>
      </c>
      <c r="AH8" t="n">
        <v>291771.5828987489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5.1587</v>
      </c>
      <c r="E9" t="n">
        <v>19.38</v>
      </c>
      <c r="F9" t="n">
        <v>16.74</v>
      </c>
      <c r="G9" t="n">
        <v>59.09</v>
      </c>
      <c r="H9" t="n">
        <v>0.99</v>
      </c>
      <c r="I9" t="n">
        <v>17</v>
      </c>
      <c r="J9" t="n">
        <v>142.68</v>
      </c>
      <c r="K9" t="n">
        <v>46.47</v>
      </c>
      <c r="L9" t="n">
        <v>8</v>
      </c>
      <c r="M9" t="n">
        <v>15</v>
      </c>
      <c r="N9" t="n">
        <v>23.21</v>
      </c>
      <c r="O9" t="n">
        <v>17831.04</v>
      </c>
      <c r="P9" t="n">
        <v>172.24</v>
      </c>
      <c r="Q9" t="n">
        <v>433.43</v>
      </c>
      <c r="R9" t="n">
        <v>74.41</v>
      </c>
      <c r="S9" t="n">
        <v>55.15</v>
      </c>
      <c r="T9" t="n">
        <v>7568.57</v>
      </c>
      <c r="U9" t="n">
        <v>0.74</v>
      </c>
      <c r="V9" t="n">
        <v>0.86</v>
      </c>
      <c r="W9" t="n">
        <v>6.82</v>
      </c>
      <c r="X9" t="n">
        <v>0.45</v>
      </c>
      <c r="Y9" t="n">
        <v>2</v>
      </c>
      <c r="Z9" t="n">
        <v>10</v>
      </c>
      <c r="AA9" t="n">
        <v>233.4469171071207</v>
      </c>
      <c r="AB9" t="n">
        <v>319.4123709369328</v>
      </c>
      <c r="AC9" t="n">
        <v>288.9281025528849</v>
      </c>
      <c r="AD9" t="n">
        <v>233446.9171071207</v>
      </c>
      <c r="AE9" t="n">
        <v>319412.3709369328</v>
      </c>
      <c r="AF9" t="n">
        <v>5.114238463291328e-06</v>
      </c>
      <c r="AG9" t="n">
        <v>7.476851851851852</v>
      </c>
      <c r="AH9" t="n">
        <v>288928.1025528849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5.184</v>
      </c>
      <c r="E10" t="n">
        <v>19.29</v>
      </c>
      <c r="F10" t="n">
        <v>16.7</v>
      </c>
      <c r="G10" t="n">
        <v>66.81</v>
      </c>
      <c r="H10" t="n">
        <v>1.11</v>
      </c>
      <c r="I10" t="n">
        <v>15</v>
      </c>
      <c r="J10" t="n">
        <v>144.05</v>
      </c>
      <c r="K10" t="n">
        <v>46.47</v>
      </c>
      <c r="L10" t="n">
        <v>9</v>
      </c>
      <c r="M10" t="n">
        <v>13</v>
      </c>
      <c r="N10" t="n">
        <v>23.58</v>
      </c>
      <c r="O10" t="n">
        <v>17999.83</v>
      </c>
      <c r="P10" t="n">
        <v>169.37</v>
      </c>
      <c r="Q10" t="n">
        <v>433.51</v>
      </c>
      <c r="R10" t="n">
        <v>72.89</v>
      </c>
      <c r="S10" t="n">
        <v>55.15</v>
      </c>
      <c r="T10" t="n">
        <v>6819.61</v>
      </c>
      <c r="U10" t="n">
        <v>0.76</v>
      </c>
      <c r="V10" t="n">
        <v>0.86</v>
      </c>
      <c r="W10" t="n">
        <v>6.82</v>
      </c>
      <c r="X10" t="n">
        <v>0.41</v>
      </c>
      <c r="Y10" t="n">
        <v>2</v>
      </c>
      <c r="Z10" t="n">
        <v>10</v>
      </c>
      <c r="AA10" t="n">
        <v>231.4746272814535</v>
      </c>
      <c r="AB10" t="n">
        <v>316.7137969861701</v>
      </c>
      <c r="AC10" t="n">
        <v>286.4870767125099</v>
      </c>
      <c r="AD10" t="n">
        <v>231474.6272814535</v>
      </c>
      <c r="AE10" t="n">
        <v>316713.7969861701</v>
      </c>
      <c r="AF10" t="n">
        <v>5.139320408960058e-06</v>
      </c>
      <c r="AG10" t="n">
        <v>7.44212962962963</v>
      </c>
      <c r="AH10" t="n">
        <v>286487.0767125099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5.2113</v>
      </c>
      <c r="E11" t="n">
        <v>19.19</v>
      </c>
      <c r="F11" t="n">
        <v>16.66</v>
      </c>
      <c r="G11" t="n">
        <v>76.87</v>
      </c>
      <c r="H11" t="n">
        <v>1.22</v>
      </c>
      <c r="I11" t="n">
        <v>13</v>
      </c>
      <c r="J11" t="n">
        <v>145.42</v>
      </c>
      <c r="K11" t="n">
        <v>46.47</v>
      </c>
      <c r="L11" t="n">
        <v>10</v>
      </c>
      <c r="M11" t="n">
        <v>11</v>
      </c>
      <c r="N11" t="n">
        <v>23.95</v>
      </c>
      <c r="O11" t="n">
        <v>18169.15</v>
      </c>
      <c r="P11" t="n">
        <v>166.54</v>
      </c>
      <c r="Q11" t="n">
        <v>433.46</v>
      </c>
      <c r="R11" t="n">
        <v>71.42</v>
      </c>
      <c r="S11" t="n">
        <v>55.15</v>
      </c>
      <c r="T11" t="n">
        <v>6096.15</v>
      </c>
      <c r="U11" t="n">
        <v>0.77</v>
      </c>
      <c r="V11" t="n">
        <v>0.86</v>
      </c>
      <c r="W11" t="n">
        <v>6.82</v>
      </c>
      <c r="X11" t="n">
        <v>0.36</v>
      </c>
      <c r="Y11" t="n">
        <v>2</v>
      </c>
      <c r="Z11" t="n">
        <v>10</v>
      </c>
      <c r="AA11" t="n">
        <v>229.4979291517035</v>
      </c>
      <c r="AB11" t="n">
        <v>314.0091913992807</v>
      </c>
      <c r="AC11" t="n">
        <v>284.0405948868944</v>
      </c>
      <c r="AD11" t="n">
        <v>229497.9291517035</v>
      </c>
      <c r="AE11" t="n">
        <v>314009.1913992807</v>
      </c>
      <c r="AF11" t="n">
        <v>5.166385117132242e-06</v>
      </c>
      <c r="AG11" t="n">
        <v>7.403549382716051</v>
      </c>
      <c r="AH11" t="n">
        <v>284040.5948868945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5.2367</v>
      </c>
      <c r="E12" t="n">
        <v>19.1</v>
      </c>
      <c r="F12" t="n">
        <v>16.59</v>
      </c>
      <c r="G12" t="n">
        <v>82.94</v>
      </c>
      <c r="H12" t="n">
        <v>1.33</v>
      </c>
      <c r="I12" t="n">
        <v>12</v>
      </c>
      <c r="J12" t="n">
        <v>146.8</v>
      </c>
      <c r="K12" t="n">
        <v>46.47</v>
      </c>
      <c r="L12" t="n">
        <v>11</v>
      </c>
      <c r="M12" t="n">
        <v>10</v>
      </c>
      <c r="N12" t="n">
        <v>24.33</v>
      </c>
      <c r="O12" t="n">
        <v>18338.99</v>
      </c>
      <c r="P12" t="n">
        <v>164.06</v>
      </c>
      <c r="Q12" t="n">
        <v>433.4</v>
      </c>
      <c r="R12" t="n">
        <v>69.23999999999999</v>
      </c>
      <c r="S12" t="n">
        <v>55.15</v>
      </c>
      <c r="T12" t="n">
        <v>5008.87</v>
      </c>
      <c r="U12" t="n">
        <v>0.8</v>
      </c>
      <c r="V12" t="n">
        <v>0.86</v>
      </c>
      <c r="W12" t="n">
        <v>6.82</v>
      </c>
      <c r="X12" t="n">
        <v>0.3</v>
      </c>
      <c r="Y12" t="n">
        <v>2</v>
      </c>
      <c r="Z12" t="n">
        <v>10</v>
      </c>
      <c r="AA12" t="n">
        <v>227.6844297772676</v>
      </c>
      <c r="AB12" t="n">
        <v>311.527881549233</v>
      </c>
      <c r="AC12" t="n">
        <v>281.7960977663943</v>
      </c>
      <c r="AD12" t="n">
        <v>227684.4297772676</v>
      </c>
      <c r="AE12" t="n">
        <v>311527.881549233</v>
      </c>
      <c r="AF12" t="n">
        <v>5.191566200926144e-06</v>
      </c>
      <c r="AG12" t="n">
        <v>7.368827160493828</v>
      </c>
      <c r="AH12" t="n">
        <v>281796.0977663943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5.248</v>
      </c>
      <c r="E13" t="n">
        <v>19.05</v>
      </c>
      <c r="F13" t="n">
        <v>16.57</v>
      </c>
      <c r="G13" t="n">
        <v>90.41</v>
      </c>
      <c r="H13" t="n">
        <v>1.43</v>
      </c>
      <c r="I13" t="n">
        <v>11</v>
      </c>
      <c r="J13" t="n">
        <v>148.18</v>
      </c>
      <c r="K13" t="n">
        <v>46.47</v>
      </c>
      <c r="L13" t="n">
        <v>12</v>
      </c>
      <c r="M13" t="n">
        <v>9</v>
      </c>
      <c r="N13" t="n">
        <v>24.71</v>
      </c>
      <c r="O13" t="n">
        <v>18509.36</v>
      </c>
      <c r="P13" t="n">
        <v>161.87</v>
      </c>
      <c r="Q13" t="n">
        <v>433.42</v>
      </c>
      <c r="R13" t="n">
        <v>68.93000000000001</v>
      </c>
      <c r="S13" t="n">
        <v>55.15</v>
      </c>
      <c r="T13" t="n">
        <v>4861.3</v>
      </c>
      <c r="U13" t="n">
        <v>0.8</v>
      </c>
      <c r="V13" t="n">
        <v>0.86</v>
      </c>
      <c r="W13" t="n">
        <v>6.81</v>
      </c>
      <c r="X13" t="n">
        <v>0.28</v>
      </c>
      <c r="Y13" t="n">
        <v>2</v>
      </c>
      <c r="Z13" t="n">
        <v>10</v>
      </c>
      <c r="AA13" t="n">
        <v>226.404010658451</v>
      </c>
      <c r="AB13" t="n">
        <v>309.7759556227642</v>
      </c>
      <c r="AC13" t="n">
        <v>280.2113731915036</v>
      </c>
      <c r="AD13" t="n">
        <v>226404.010658451</v>
      </c>
      <c r="AE13" t="n">
        <v>309775.9556227642</v>
      </c>
      <c r="AF13" t="n">
        <v>5.202768809070676e-06</v>
      </c>
      <c r="AG13" t="n">
        <v>7.349537037037038</v>
      </c>
      <c r="AH13" t="n">
        <v>280211.3731915036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5.2602</v>
      </c>
      <c r="E14" t="n">
        <v>19.01</v>
      </c>
      <c r="F14" t="n">
        <v>16.56</v>
      </c>
      <c r="G14" t="n">
        <v>99.34999999999999</v>
      </c>
      <c r="H14" t="n">
        <v>1.54</v>
      </c>
      <c r="I14" t="n">
        <v>10</v>
      </c>
      <c r="J14" t="n">
        <v>149.56</v>
      </c>
      <c r="K14" t="n">
        <v>46.47</v>
      </c>
      <c r="L14" t="n">
        <v>13</v>
      </c>
      <c r="M14" t="n">
        <v>8</v>
      </c>
      <c r="N14" t="n">
        <v>25.1</v>
      </c>
      <c r="O14" t="n">
        <v>18680.25</v>
      </c>
      <c r="P14" t="n">
        <v>159.09</v>
      </c>
      <c r="Q14" t="n">
        <v>433.45</v>
      </c>
      <c r="R14" t="n">
        <v>68.29000000000001</v>
      </c>
      <c r="S14" t="n">
        <v>55.15</v>
      </c>
      <c r="T14" t="n">
        <v>4543.98</v>
      </c>
      <c r="U14" t="n">
        <v>0.8100000000000001</v>
      </c>
      <c r="V14" t="n">
        <v>0.86</v>
      </c>
      <c r="W14" t="n">
        <v>6.81</v>
      </c>
      <c r="X14" t="n">
        <v>0.27</v>
      </c>
      <c r="Y14" t="n">
        <v>2</v>
      </c>
      <c r="Z14" t="n">
        <v>10</v>
      </c>
      <c r="AA14" t="n">
        <v>224.8590824899147</v>
      </c>
      <c r="AB14" t="n">
        <v>307.6621167451534</v>
      </c>
      <c r="AC14" t="n">
        <v>278.2992761295799</v>
      </c>
      <c r="AD14" t="n">
        <v>224859.0824899147</v>
      </c>
      <c r="AE14" t="n">
        <v>307662.1167451534</v>
      </c>
      <c r="AF14" t="n">
        <v>5.214863660341761e-06</v>
      </c>
      <c r="AG14" t="n">
        <v>7.334104938271606</v>
      </c>
      <c r="AH14" t="n">
        <v>278299.2761295799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5.2776</v>
      </c>
      <c r="E15" t="n">
        <v>18.95</v>
      </c>
      <c r="F15" t="n">
        <v>16.52</v>
      </c>
      <c r="G15" t="n">
        <v>110.15</v>
      </c>
      <c r="H15" t="n">
        <v>1.64</v>
      </c>
      <c r="I15" t="n">
        <v>9</v>
      </c>
      <c r="J15" t="n">
        <v>150.95</v>
      </c>
      <c r="K15" t="n">
        <v>46.47</v>
      </c>
      <c r="L15" t="n">
        <v>14</v>
      </c>
      <c r="M15" t="n">
        <v>7</v>
      </c>
      <c r="N15" t="n">
        <v>25.49</v>
      </c>
      <c r="O15" t="n">
        <v>18851.69</v>
      </c>
      <c r="P15" t="n">
        <v>155.38</v>
      </c>
      <c r="Q15" t="n">
        <v>433.45</v>
      </c>
      <c r="R15" t="n">
        <v>67.27</v>
      </c>
      <c r="S15" t="n">
        <v>55.15</v>
      </c>
      <c r="T15" t="n">
        <v>4040.88</v>
      </c>
      <c r="U15" t="n">
        <v>0.82</v>
      </c>
      <c r="V15" t="n">
        <v>0.87</v>
      </c>
      <c r="W15" t="n">
        <v>6.81</v>
      </c>
      <c r="X15" t="n">
        <v>0.23</v>
      </c>
      <c r="Y15" t="n">
        <v>2</v>
      </c>
      <c r="Z15" t="n">
        <v>10</v>
      </c>
      <c r="AA15" t="n">
        <v>222.7353267743331</v>
      </c>
      <c r="AB15" t="n">
        <v>304.7563004816065</v>
      </c>
      <c r="AC15" t="n">
        <v>275.6707868918862</v>
      </c>
      <c r="AD15" t="n">
        <v>222735.3267743331</v>
      </c>
      <c r="AE15" t="n">
        <v>304756.3004816065</v>
      </c>
      <c r="AF15" t="n">
        <v>5.232113694121836e-06</v>
      </c>
      <c r="AG15" t="n">
        <v>7.310956790123457</v>
      </c>
      <c r="AH15" t="n">
        <v>275670.7868918861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5.2792</v>
      </c>
      <c r="E16" t="n">
        <v>18.94</v>
      </c>
      <c r="F16" t="n">
        <v>16.52</v>
      </c>
      <c r="G16" t="n">
        <v>110.11</v>
      </c>
      <c r="H16" t="n">
        <v>1.74</v>
      </c>
      <c r="I16" t="n">
        <v>9</v>
      </c>
      <c r="J16" t="n">
        <v>152.35</v>
      </c>
      <c r="K16" t="n">
        <v>46.47</v>
      </c>
      <c r="L16" t="n">
        <v>15</v>
      </c>
      <c r="M16" t="n">
        <v>7</v>
      </c>
      <c r="N16" t="n">
        <v>25.88</v>
      </c>
      <c r="O16" t="n">
        <v>19023.66</v>
      </c>
      <c r="P16" t="n">
        <v>153.93</v>
      </c>
      <c r="Q16" t="n">
        <v>433.41</v>
      </c>
      <c r="R16" t="n">
        <v>66.97</v>
      </c>
      <c r="S16" t="n">
        <v>55.15</v>
      </c>
      <c r="T16" t="n">
        <v>3887.63</v>
      </c>
      <c r="U16" t="n">
        <v>0.82</v>
      </c>
      <c r="V16" t="n">
        <v>0.87</v>
      </c>
      <c r="W16" t="n">
        <v>6.81</v>
      </c>
      <c r="X16" t="n">
        <v>0.23</v>
      </c>
      <c r="Y16" t="n">
        <v>2</v>
      </c>
      <c r="Z16" t="n">
        <v>10</v>
      </c>
      <c r="AA16" t="n">
        <v>222.0397997663503</v>
      </c>
      <c r="AB16" t="n">
        <v>303.8046497447988</v>
      </c>
      <c r="AC16" t="n">
        <v>274.809960365749</v>
      </c>
      <c r="AD16" t="n">
        <v>222039.7997663502</v>
      </c>
      <c r="AE16" t="n">
        <v>303804.6497447988</v>
      </c>
      <c r="AF16" t="n">
        <v>5.233699904124602e-06</v>
      </c>
      <c r="AG16" t="n">
        <v>7.3070987654321</v>
      </c>
      <c r="AH16" t="n">
        <v>274809.960365749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5.294</v>
      </c>
      <c r="E17" t="n">
        <v>18.89</v>
      </c>
      <c r="F17" t="n">
        <v>16.49</v>
      </c>
      <c r="G17" t="n">
        <v>123.69</v>
      </c>
      <c r="H17" t="n">
        <v>1.84</v>
      </c>
      <c r="I17" t="n">
        <v>8</v>
      </c>
      <c r="J17" t="n">
        <v>153.75</v>
      </c>
      <c r="K17" t="n">
        <v>46.47</v>
      </c>
      <c r="L17" t="n">
        <v>16</v>
      </c>
      <c r="M17" t="n">
        <v>4</v>
      </c>
      <c r="N17" t="n">
        <v>26.28</v>
      </c>
      <c r="O17" t="n">
        <v>19196.18</v>
      </c>
      <c r="P17" t="n">
        <v>151.66</v>
      </c>
      <c r="Q17" t="n">
        <v>433.52</v>
      </c>
      <c r="R17" t="n">
        <v>65.98999999999999</v>
      </c>
      <c r="S17" t="n">
        <v>55.15</v>
      </c>
      <c r="T17" t="n">
        <v>3405.21</v>
      </c>
      <c r="U17" t="n">
        <v>0.84</v>
      </c>
      <c r="V17" t="n">
        <v>0.87</v>
      </c>
      <c r="W17" t="n">
        <v>6.81</v>
      </c>
      <c r="X17" t="n">
        <v>0.2</v>
      </c>
      <c r="Y17" t="n">
        <v>2</v>
      </c>
      <c r="Z17" t="n">
        <v>10</v>
      </c>
      <c r="AA17" t="n">
        <v>220.6591955435867</v>
      </c>
      <c r="AB17" t="n">
        <v>301.9156461392552</v>
      </c>
      <c r="AC17" t="n">
        <v>273.1012406130845</v>
      </c>
      <c r="AD17" t="n">
        <v>220659.1955435867</v>
      </c>
      <c r="AE17" t="n">
        <v>301915.6461392551</v>
      </c>
      <c r="AF17" t="n">
        <v>5.248372346650182e-06</v>
      </c>
      <c r="AG17" t="n">
        <v>7.287808641975309</v>
      </c>
      <c r="AH17" t="n">
        <v>273101.2406130845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5.2915</v>
      </c>
      <c r="E18" t="n">
        <v>18.9</v>
      </c>
      <c r="F18" t="n">
        <v>16.5</v>
      </c>
      <c r="G18" t="n">
        <v>123.75</v>
      </c>
      <c r="H18" t="n">
        <v>1.94</v>
      </c>
      <c r="I18" t="n">
        <v>8</v>
      </c>
      <c r="J18" t="n">
        <v>155.15</v>
      </c>
      <c r="K18" t="n">
        <v>46.47</v>
      </c>
      <c r="L18" t="n">
        <v>17</v>
      </c>
      <c r="M18" t="n">
        <v>0</v>
      </c>
      <c r="N18" t="n">
        <v>26.68</v>
      </c>
      <c r="O18" t="n">
        <v>19369.26</v>
      </c>
      <c r="P18" t="n">
        <v>152.27</v>
      </c>
      <c r="Q18" t="n">
        <v>433.53</v>
      </c>
      <c r="R18" t="n">
        <v>66.09</v>
      </c>
      <c r="S18" t="n">
        <v>55.15</v>
      </c>
      <c r="T18" t="n">
        <v>3455.48</v>
      </c>
      <c r="U18" t="n">
        <v>0.83</v>
      </c>
      <c r="V18" t="n">
        <v>0.87</v>
      </c>
      <c r="W18" t="n">
        <v>6.82</v>
      </c>
      <c r="X18" t="n">
        <v>0.21</v>
      </c>
      <c r="Y18" t="n">
        <v>2</v>
      </c>
      <c r="Z18" t="n">
        <v>10</v>
      </c>
      <c r="AA18" t="n">
        <v>221.004881973598</v>
      </c>
      <c r="AB18" t="n">
        <v>302.3886295634052</v>
      </c>
      <c r="AC18" t="n">
        <v>273.5290831630703</v>
      </c>
      <c r="AD18" t="n">
        <v>221004.881973598</v>
      </c>
      <c r="AE18" t="n">
        <v>302388.6295634052</v>
      </c>
      <c r="AF18" t="n">
        <v>5.245893893520861e-06</v>
      </c>
      <c r="AG18" t="n">
        <v>7.291666666666667</v>
      </c>
      <c r="AH18" t="n">
        <v>273529.0831630703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3.3233</v>
      </c>
      <c r="E2" t="n">
        <v>30.09</v>
      </c>
      <c r="F2" t="n">
        <v>21.98</v>
      </c>
      <c r="G2" t="n">
        <v>6.9</v>
      </c>
      <c r="H2" t="n">
        <v>0.12</v>
      </c>
      <c r="I2" t="n">
        <v>191</v>
      </c>
      <c r="J2" t="n">
        <v>150.44</v>
      </c>
      <c r="K2" t="n">
        <v>49.1</v>
      </c>
      <c r="L2" t="n">
        <v>1</v>
      </c>
      <c r="M2" t="n">
        <v>189</v>
      </c>
      <c r="N2" t="n">
        <v>25.34</v>
      </c>
      <c r="O2" t="n">
        <v>18787.76</v>
      </c>
      <c r="P2" t="n">
        <v>263.61</v>
      </c>
      <c r="Q2" t="n">
        <v>434.87</v>
      </c>
      <c r="R2" t="n">
        <v>244</v>
      </c>
      <c r="S2" t="n">
        <v>55.15</v>
      </c>
      <c r="T2" t="n">
        <v>91496.08</v>
      </c>
      <c r="U2" t="n">
        <v>0.23</v>
      </c>
      <c r="V2" t="n">
        <v>0.65</v>
      </c>
      <c r="W2" t="n">
        <v>7.13</v>
      </c>
      <c r="X2" t="n">
        <v>5.66</v>
      </c>
      <c r="Y2" t="n">
        <v>2</v>
      </c>
      <c r="Z2" t="n">
        <v>10</v>
      </c>
      <c r="AA2" t="n">
        <v>445.5205426274999</v>
      </c>
      <c r="AB2" t="n">
        <v>609.5808614021082</v>
      </c>
      <c r="AC2" t="n">
        <v>551.4033195420026</v>
      </c>
      <c r="AD2" t="n">
        <v>445520.5426275</v>
      </c>
      <c r="AE2" t="n">
        <v>609580.8614021082</v>
      </c>
      <c r="AF2" t="n">
        <v>3.178600729827631e-06</v>
      </c>
      <c r="AG2" t="n">
        <v>11.6087962962963</v>
      </c>
      <c r="AH2" t="n">
        <v>551403.3195420026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4.2743</v>
      </c>
      <c r="E3" t="n">
        <v>23.4</v>
      </c>
      <c r="F3" t="n">
        <v>18.64</v>
      </c>
      <c r="G3" t="n">
        <v>13.81</v>
      </c>
      <c r="H3" t="n">
        <v>0.23</v>
      </c>
      <c r="I3" t="n">
        <v>81</v>
      </c>
      <c r="J3" t="n">
        <v>151.83</v>
      </c>
      <c r="K3" t="n">
        <v>49.1</v>
      </c>
      <c r="L3" t="n">
        <v>2</v>
      </c>
      <c r="M3" t="n">
        <v>79</v>
      </c>
      <c r="N3" t="n">
        <v>25.73</v>
      </c>
      <c r="O3" t="n">
        <v>18959.54</v>
      </c>
      <c r="P3" t="n">
        <v>222.35</v>
      </c>
      <c r="Q3" t="n">
        <v>433.91</v>
      </c>
      <c r="R3" t="n">
        <v>135.68</v>
      </c>
      <c r="S3" t="n">
        <v>55.15</v>
      </c>
      <c r="T3" t="n">
        <v>37884.3</v>
      </c>
      <c r="U3" t="n">
        <v>0.41</v>
      </c>
      <c r="V3" t="n">
        <v>0.77</v>
      </c>
      <c r="W3" t="n">
        <v>6.94</v>
      </c>
      <c r="X3" t="n">
        <v>2.34</v>
      </c>
      <c r="Y3" t="n">
        <v>2</v>
      </c>
      <c r="Z3" t="n">
        <v>10</v>
      </c>
      <c r="AA3" t="n">
        <v>315.0737240674829</v>
      </c>
      <c r="AB3" t="n">
        <v>431.0977693408191</v>
      </c>
      <c r="AC3" t="n">
        <v>389.9544032844499</v>
      </c>
      <c r="AD3" t="n">
        <v>315073.7240674829</v>
      </c>
      <c r="AE3" t="n">
        <v>431097.7693408192</v>
      </c>
      <c r="AF3" t="n">
        <v>4.088193391960474e-06</v>
      </c>
      <c r="AG3" t="n">
        <v>9.027777777777779</v>
      </c>
      <c r="AH3" t="n">
        <v>389954.4032844499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4.6217</v>
      </c>
      <c r="E4" t="n">
        <v>21.64</v>
      </c>
      <c r="F4" t="n">
        <v>17.77</v>
      </c>
      <c r="G4" t="n">
        <v>20.51</v>
      </c>
      <c r="H4" t="n">
        <v>0.35</v>
      </c>
      <c r="I4" t="n">
        <v>52</v>
      </c>
      <c r="J4" t="n">
        <v>153.23</v>
      </c>
      <c r="K4" t="n">
        <v>49.1</v>
      </c>
      <c r="L4" t="n">
        <v>3</v>
      </c>
      <c r="M4" t="n">
        <v>50</v>
      </c>
      <c r="N4" t="n">
        <v>26.13</v>
      </c>
      <c r="O4" t="n">
        <v>19131.85</v>
      </c>
      <c r="P4" t="n">
        <v>210.31</v>
      </c>
      <c r="Q4" t="n">
        <v>433.7</v>
      </c>
      <c r="R4" t="n">
        <v>107.69</v>
      </c>
      <c r="S4" t="n">
        <v>55.15</v>
      </c>
      <c r="T4" t="n">
        <v>24032.79</v>
      </c>
      <c r="U4" t="n">
        <v>0.51</v>
      </c>
      <c r="V4" t="n">
        <v>0.8100000000000001</v>
      </c>
      <c r="W4" t="n">
        <v>6.88</v>
      </c>
      <c r="X4" t="n">
        <v>1.48</v>
      </c>
      <c r="Y4" t="n">
        <v>2</v>
      </c>
      <c r="Z4" t="n">
        <v>10</v>
      </c>
      <c r="AA4" t="n">
        <v>283.5917347287296</v>
      </c>
      <c r="AB4" t="n">
        <v>388.0227226401901</v>
      </c>
      <c r="AC4" t="n">
        <v>350.9903785847211</v>
      </c>
      <c r="AD4" t="n">
        <v>283591.7347287296</v>
      </c>
      <c r="AE4" t="n">
        <v>388022.7226401901</v>
      </c>
      <c r="AF4" t="n">
        <v>4.420467304499853e-06</v>
      </c>
      <c r="AG4" t="n">
        <v>8.348765432098766</v>
      </c>
      <c r="AH4" t="n">
        <v>350990.3785847211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4.807</v>
      </c>
      <c r="E5" t="n">
        <v>20.8</v>
      </c>
      <c r="F5" t="n">
        <v>17.37</v>
      </c>
      <c r="G5" t="n">
        <v>27.42</v>
      </c>
      <c r="H5" t="n">
        <v>0.46</v>
      </c>
      <c r="I5" t="n">
        <v>38</v>
      </c>
      <c r="J5" t="n">
        <v>154.63</v>
      </c>
      <c r="K5" t="n">
        <v>49.1</v>
      </c>
      <c r="L5" t="n">
        <v>4</v>
      </c>
      <c r="M5" t="n">
        <v>36</v>
      </c>
      <c r="N5" t="n">
        <v>26.53</v>
      </c>
      <c r="O5" t="n">
        <v>19304.72</v>
      </c>
      <c r="P5" t="n">
        <v>203.72</v>
      </c>
      <c r="Q5" t="n">
        <v>433.73</v>
      </c>
      <c r="R5" t="n">
        <v>94.41</v>
      </c>
      <c r="S5" t="n">
        <v>55.15</v>
      </c>
      <c r="T5" t="n">
        <v>17462.19</v>
      </c>
      <c r="U5" t="n">
        <v>0.58</v>
      </c>
      <c r="V5" t="n">
        <v>0.82</v>
      </c>
      <c r="W5" t="n">
        <v>6.86</v>
      </c>
      <c r="X5" t="n">
        <v>1.07</v>
      </c>
      <c r="Y5" t="n">
        <v>2</v>
      </c>
      <c r="Z5" t="n">
        <v>10</v>
      </c>
      <c r="AA5" t="n">
        <v>273.5439365719953</v>
      </c>
      <c r="AB5" t="n">
        <v>374.2748819245764</v>
      </c>
      <c r="AC5" t="n">
        <v>338.5546124917901</v>
      </c>
      <c r="AD5" t="n">
        <v>273543.9365719953</v>
      </c>
      <c r="AE5" t="n">
        <v>374274.8819245765</v>
      </c>
      <c r="AF5" t="n">
        <v>4.59769918703741e-06</v>
      </c>
      <c r="AG5" t="n">
        <v>8.024691358024691</v>
      </c>
      <c r="AH5" t="n">
        <v>338554.6124917901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4.9188</v>
      </c>
      <c r="E6" t="n">
        <v>20.33</v>
      </c>
      <c r="F6" t="n">
        <v>17.14</v>
      </c>
      <c r="G6" t="n">
        <v>34.27</v>
      </c>
      <c r="H6" t="n">
        <v>0.57</v>
      </c>
      <c r="I6" t="n">
        <v>30</v>
      </c>
      <c r="J6" t="n">
        <v>156.03</v>
      </c>
      <c r="K6" t="n">
        <v>49.1</v>
      </c>
      <c r="L6" t="n">
        <v>5</v>
      </c>
      <c r="M6" t="n">
        <v>28</v>
      </c>
      <c r="N6" t="n">
        <v>26.94</v>
      </c>
      <c r="O6" t="n">
        <v>19478.15</v>
      </c>
      <c r="P6" t="n">
        <v>199.59</v>
      </c>
      <c r="Q6" t="n">
        <v>433.76</v>
      </c>
      <c r="R6" t="n">
        <v>87.16</v>
      </c>
      <c r="S6" t="n">
        <v>55.15</v>
      </c>
      <c r="T6" t="n">
        <v>13879.32</v>
      </c>
      <c r="U6" t="n">
        <v>0.63</v>
      </c>
      <c r="V6" t="n">
        <v>0.84</v>
      </c>
      <c r="W6" t="n">
        <v>6.84</v>
      </c>
      <c r="X6" t="n">
        <v>0.84</v>
      </c>
      <c r="Y6" t="n">
        <v>2</v>
      </c>
      <c r="Z6" t="n">
        <v>10</v>
      </c>
      <c r="AA6" t="n">
        <v>257.7948008713081</v>
      </c>
      <c r="AB6" t="n">
        <v>352.7262196558991</v>
      </c>
      <c r="AC6" t="n">
        <v>319.0625243064039</v>
      </c>
      <c r="AD6" t="n">
        <v>257794.8008713081</v>
      </c>
      <c r="AE6" t="n">
        <v>352726.2196558991</v>
      </c>
      <c r="AF6" t="n">
        <v>4.704631321239777e-06</v>
      </c>
      <c r="AG6" t="n">
        <v>7.843364197530864</v>
      </c>
      <c r="AH6" t="n">
        <v>319062.5243064039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4.9864</v>
      </c>
      <c r="E7" t="n">
        <v>20.05</v>
      </c>
      <c r="F7" t="n">
        <v>17.01</v>
      </c>
      <c r="G7" t="n">
        <v>40.83</v>
      </c>
      <c r="H7" t="n">
        <v>0.67</v>
      </c>
      <c r="I7" t="n">
        <v>25</v>
      </c>
      <c r="J7" t="n">
        <v>157.44</v>
      </c>
      <c r="K7" t="n">
        <v>49.1</v>
      </c>
      <c r="L7" t="n">
        <v>6</v>
      </c>
      <c r="M7" t="n">
        <v>23</v>
      </c>
      <c r="N7" t="n">
        <v>27.35</v>
      </c>
      <c r="O7" t="n">
        <v>19652.13</v>
      </c>
      <c r="P7" t="n">
        <v>196.42</v>
      </c>
      <c r="Q7" t="n">
        <v>433.61</v>
      </c>
      <c r="R7" t="n">
        <v>83.06999999999999</v>
      </c>
      <c r="S7" t="n">
        <v>55.15</v>
      </c>
      <c r="T7" t="n">
        <v>11861.56</v>
      </c>
      <c r="U7" t="n">
        <v>0.66</v>
      </c>
      <c r="V7" t="n">
        <v>0.84</v>
      </c>
      <c r="W7" t="n">
        <v>6.84</v>
      </c>
      <c r="X7" t="n">
        <v>0.72</v>
      </c>
      <c r="Y7" t="n">
        <v>2</v>
      </c>
      <c r="Z7" t="n">
        <v>10</v>
      </c>
      <c r="AA7" t="n">
        <v>254.1381010434751</v>
      </c>
      <c r="AB7" t="n">
        <v>347.7229616292496</v>
      </c>
      <c r="AC7" t="n">
        <v>314.5367702036996</v>
      </c>
      <c r="AD7" t="n">
        <v>254138.1010434751</v>
      </c>
      <c r="AE7" t="n">
        <v>347722.9616292496</v>
      </c>
      <c r="AF7" t="n">
        <v>4.769287960524929e-06</v>
      </c>
      <c r="AG7" t="n">
        <v>7.735339506172839</v>
      </c>
      <c r="AH7" t="n">
        <v>314536.7702036996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5.0543</v>
      </c>
      <c r="E8" t="n">
        <v>19.79</v>
      </c>
      <c r="F8" t="n">
        <v>16.87</v>
      </c>
      <c r="G8" t="n">
        <v>48.19</v>
      </c>
      <c r="H8" t="n">
        <v>0.78</v>
      </c>
      <c r="I8" t="n">
        <v>21</v>
      </c>
      <c r="J8" t="n">
        <v>158.86</v>
      </c>
      <c r="K8" t="n">
        <v>49.1</v>
      </c>
      <c r="L8" t="n">
        <v>7</v>
      </c>
      <c r="M8" t="n">
        <v>19</v>
      </c>
      <c r="N8" t="n">
        <v>27.77</v>
      </c>
      <c r="O8" t="n">
        <v>19826.68</v>
      </c>
      <c r="P8" t="n">
        <v>192.9</v>
      </c>
      <c r="Q8" t="n">
        <v>433.56</v>
      </c>
      <c r="R8" t="n">
        <v>78.28</v>
      </c>
      <c r="S8" t="n">
        <v>55.15</v>
      </c>
      <c r="T8" t="n">
        <v>9486.129999999999</v>
      </c>
      <c r="U8" t="n">
        <v>0.7</v>
      </c>
      <c r="V8" t="n">
        <v>0.85</v>
      </c>
      <c r="W8" t="n">
        <v>6.83</v>
      </c>
      <c r="X8" t="n">
        <v>0.57</v>
      </c>
      <c r="Y8" t="n">
        <v>2</v>
      </c>
      <c r="Z8" t="n">
        <v>10</v>
      </c>
      <c r="AA8" t="n">
        <v>250.3828308732171</v>
      </c>
      <c r="AB8" t="n">
        <v>342.5848353114778</v>
      </c>
      <c r="AC8" t="n">
        <v>309.8890194502887</v>
      </c>
      <c r="AD8" t="n">
        <v>250382.8308732171</v>
      </c>
      <c r="AE8" t="n">
        <v>342584.8353114778</v>
      </c>
      <c r="AF8" t="n">
        <v>4.834231537558389e-06</v>
      </c>
      <c r="AG8" t="n">
        <v>7.63503086419753</v>
      </c>
      <c r="AH8" t="n">
        <v>309889.0194502887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5.1019</v>
      </c>
      <c r="E9" t="n">
        <v>19.6</v>
      </c>
      <c r="F9" t="n">
        <v>16.77</v>
      </c>
      <c r="G9" t="n">
        <v>55.91</v>
      </c>
      <c r="H9" t="n">
        <v>0.88</v>
      </c>
      <c r="I9" t="n">
        <v>18</v>
      </c>
      <c r="J9" t="n">
        <v>160.28</v>
      </c>
      <c r="K9" t="n">
        <v>49.1</v>
      </c>
      <c r="L9" t="n">
        <v>8</v>
      </c>
      <c r="M9" t="n">
        <v>16</v>
      </c>
      <c r="N9" t="n">
        <v>28.19</v>
      </c>
      <c r="O9" t="n">
        <v>20001.93</v>
      </c>
      <c r="P9" t="n">
        <v>189.87</v>
      </c>
      <c r="Q9" t="n">
        <v>433.53</v>
      </c>
      <c r="R9" t="n">
        <v>75.47</v>
      </c>
      <c r="S9" t="n">
        <v>55.15</v>
      </c>
      <c r="T9" t="n">
        <v>8093.65</v>
      </c>
      <c r="U9" t="n">
        <v>0.73</v>
      </c>
      <c r="V9" t="n">
        <v>0.85</v>
      </c>
      <c r="W9" t="n">
        <v>6.82</v>
      </c>
      <c r="X9" t="n">
        <v>0.48</v>
      </c>
      <c r="Y9" t="n">
        <v>2</v>
      </c>
      <c r="Z9" t="n">
        <v>10</v>
      </c>
      <c r="AA9" t="n">
        <v>247.5393531193406</v>
      </c>
      <c r="AB9" t="n">
        <v>338.6942636032409</v>
      </c>
      <c r="AC9" t="n">
        <v>306.369758445433</v>
      </c>
      <c r="AD9" t="n">
        <v>247539.3531193406</v>
      </c>
      <c r="AE9" t="n">
        <v>338694.263603241</v>
      </c>
      <c r="AF9" t="n">
        <v>4.879758993623082e-06</v>
      </c>
      <c r="AG9" t="n">
        <v>7.561728395061729</v>
      </c>
      <c r="AH9" t="n">
        <v>306369.758445433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5.1304</v>
      </c>
      <c r="E10" t="n">
        <v>19.49</v>
      </c>
      <c r="F10" t="n">
        <v>16.73</v>
      </c>
      <c r="G10" t="n">
        <v>62.72</v>
      </c>
      <c r="H10" t="n">
        <v>0.99</v>
      </c>
      <c r="I10" t="n">
        <v>16</v>
      </c>
      <c r="J10" t="n">
        <v>161.71</v>
      </c>
      <c r="K10" t="n">
        <v>49.1</v>
      </c>
      <c r="L10" t="n">
        <v>9</v>
      </c>
      <c r="M10" t="n">
        <v>14</v>
      </c>
      <c r="N10" t="n">
        <v>28.61</v>
      </c>
      <c r="O10" t="n">
        <v>20177.64</v>
      </c>
      <c r="P10" t="n">
        <v>187.93</v>
      </c>
      <c r="Q10" t="n">
        <v>433.55</v>
      </c>
      <c r="R10" t="n">
        <v>73.88</v>
      </c>
      <c r="S10" t="n">
        <v>55.15</v>
      </c>
      <c r="T10" t="n">
        <v>7309.93</v>
      </c>
      <c r="U10" t="n">
        <v>0.75</v>
      </c>
      <c r="V10" t="n">
        <v>0.86</v>
      </c>
      <c r="W10" t="n">
        <v>6.82</v>
      </c>
      <c r="X10" t="n">
        <v>0.43</v>
      </c>
      <c r="Y10" t="n">
        <v>2</v>
      </c>
      <c r="Z10" t="n">
        <v>10</v>
      </c>
      <c r="AA10" t="n">
        <v>245.8444584496971</v>
      </c>
      <c r="AB10" t="n">
        <v>336.3752339427601</v>
      </c>
      <c r="AC10" t="n">
        <v>304.2720537209693</v>
      </c>
      <c r="AD10" t="n">
        <v>245844.4584496971</v>
      </c>
      <c r="AE10" t="n">
        <v>336375.2339427602</v>
      </c>
      <c r="AF10" t="n">
        <v>4.907018079712238e-06</v>
      </c>
      <c r="AG10" t="n">
        <v>7.51929012345679</v>
      </c>
      <c r="AH10" t="n">
        <v>304272.0537209692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5.1475</v>
      </c>
      <c r="E11" t="n">
        <v>19.43</v>
      </c>
      <c r="F11" t="n">
        <v>16.69</v>
      </c>
      <c r="G11" t="n">
        <v>66.77</v>
      </c>
      <c r="H11" t="n">
        <v>1.09</v>
      </c>
      <c r="I11" t="n">
        <v>15</v>
      </c>
      <c r="J11" t="n">
        <v>163.13</v>
      </c>
      <c r="K11" t="n">
        <v>49.1</v>
      </c>
      <c r="L11" t="n">
        <v>10</v>
      </c>
      <c r="M11" t="n">
        <v>13</v>
      </c>
      <c r="N11" t="n">
        <v>29.04</v>
      </c>
      <c r="O11" t="n">
        <v>20353.94</v>
      </c>
      <c r="P11" t="n">
        <v>185.65</v>
      </c>
      <c r="Q11" t="n">
        <v>433.48</v>
      </c>
      <c r="R11" t="n">
        <v>72.76000000000001</v>
      </c>
      <c r="S11" t="n">
        <v>55.15</v>
      </c>
      <c r="T11" t="n">
        <v>6752</v>
      </c>
      <c r="U11" t="n">
        <v>0.76</v>
      </c>
      <c r="V11" t="n">
        <v>0.86</v>
      </c>
      <c r="W11" t="n">
        <v>6.82</v>
      </c>
      <c r="X11" t="n">
        <v>0.4</v>
      </c>
      <c r="Y11" t="n">
        <v>2</v>
      </c>
      <c r="Z11" t="n">
        <v>10</v>
      </c>
      <c r="AA11" t="n">
        <v>244.1081289838842</v>
      </c>
      <c r="AB11" t="n">
        <v>333.9995113661864</v>
      </c>
      <c r="AC11" t="n">
        <v>302.1230667727554</v>
      </c>
      <c r="AD11" t="n">
        <v>244108.1289838842</v>
      </c>
      <c r="AE11" t="n">
        <v>333999.5113661864</v>
      </c>
      <c r="AF11" t="n">
        <v>4.92337353136573e-06</v>
      </c>
      <c r="AG11" t="n">
        <v>7.496141975308642</v>
      </c>
      <c r="AH11" t="n">
        <v>302123.0667727554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5.1753</v>
      </c>
      <c r="E12" t="n">
        <v>19.32</v>
      </c>
      <c r="F12" t="n">
        <v>16.65</v>
      </c>
      <c r="G12" t="n">
        <v>76.84</v>
      </c>
      <c r="H12" t="n">
        <v>1.18</v>
      </c>
      <c r="I12" t="n">
        <v>13</v>
      </c>
      <c r="J12" t="n">
        <v>164.57</v>
      </c>
      <c r="K12" t="n">
        <v>49.1</v>
      </c>
      <c r="L12" t="n">
        <v>11</v>
      </c>
      <c r="M12" t="n">
        <v>11</v>
      </c>
      <c r="N12" t="n">
        <v>29.47</v>
      </c>
      <c r="O12" t="n">
        <v>20530.82</v>
      </c>
      <c r="P12" t="n">
        <v>183.2</v>
      </c>
      <c r="Q12" t="n">
        <v>433.44</v>
      </c>
      <c r="R12" t="n">
        <v>71.33</v>
      </c>
      <c r="S12" t="n">
        <v>55.15</v>
      </c>
      <c r="T12" t="n">
        <v>6050.17</v>
      </c>
      <c r="U12" t="n">
        <v>0.77</v>
      </c>
      <c r="V12" t="n">
        <v>0.86</v>
      </c>
      <c r="W12" t="n">
        <v>6.82</v>
      </c>
      <c r="X12" t="n">
        <v>0.36</v>
      </c>
      <c r="Y12" t="n">
        <v>2</v>
      </c>
      <c r="Z12" t="n">
        <v>10</v>
      </c>
      <c r="AA12" t="n">
        <v>242.2240654558957</v>
      </c>
      <c r="AB12" t="n">
        <v>331.4216525281773</v>
      </c>
      <c r="AC12" t="n">
        <v>299.7912351641974</v>
      </c>
      <c r="AD12" t="n">
        <v>242224.0654558957</v>
      </c>
      <c r="AE12" t="n">
        <v>331421.6525281772</v>
      </c>
      <c r="AF12" t="n">
        <v>4.949963096042169e-06</v>
      </c>
      <c r="AG12" t="n">
        <v>7.453703703703705</v>
      </c>
      <c r="AH12" t="n">
        <v>299791.2351641973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5.199</v>
      </c>
      <c r="E13" t="n">
        <v>19.23</v>
      </c>
      <c r="F13" t="n">
        <v>16.59</v>
      </c>
      <c r="G13" t="n">
        <v>82.95999999999999</v>
      </c>
      <c r="H13" t="n">
        <v>1.28</v>
      </c>
      <c r="I13" t="n">
        <v>12</v>
      </c>
      <c r="J13" t="n">
        <v>166.01</v>
      </c>
      <c r="K13" t="n">
        <v>49.1</v>
      </c>
      <c r="L13" t="n">
        <v>12</v>
      </c>
      <c r="M13" t="n">
        <v>10</v>
      </c>
      <c r="N13" t="n">
        <v>29.91</v>
      </c>
      <c r="O13" t="n">
        <v>20708.3</v>
      </c>
      <c r="P13" t="n">
        <v>180.93</v>
      </c>
      <c r="Q13" t="n">
        <v>433.51</v>
      </c>
      <c r="R13" t="n">
        <v>69.39</v>
      </c>
      <c r="S13" t="n">
        <v>55.15</v>
      </c>
      <c r="T13" t="n">
        <v>5084.53</v>
      </c>
      <c r="U13" t="n">
        <v>0.79</v>
      </c>
      <c r="V13" t="n">
        <v>0.86</v>
      </c>
      <c r="W13" t="n">
        <v>6.81</v>
      </c>
      <c r="X13" t="n">
        <v>0.3</v>
      </c>
      <c r="Y13" t="n">
        <v>2</v>
      </c>
      <c r="Z13" t="n">
        <v>10</v>
      </c>
      <c r="AA13" t="n">
        <v>240.4958335779169</v>
      </c>
      <c r="AB13" t="n">
        <v>329.0570094285184</v>
      </c>
      <c r="AC13" t="n">
        <v>297.6522702831718</v>
      </c>
      <c r="AD13" t="n">
        <v>240495.8335779169</v>
      </c>
      <c r="AE13" t="n">
        <v>329057.0094285184</v>
      </c>
      <c r="AF13" t="n">
        <v>4.972631178158413e-06</v>
      </c>
      <c r="AG13" t="n">
        <v>7.418981481481483</v>
      </c>
      <c r="AH13" t="n">
        <v>297652.2702831718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5.2125</v>
      </c>
      <c r="E14" t="n">
        <v>19.18</v>
      </c>
      <c r="F14" t="n">
        <v>16.57</v>
      </c>
      <c r="G14" t="n">
        <v>90.39</v>
      </c>
      <c r="H14" t="n">
        <v>1.38</v>
      </c>
      <c r="I14" t="n">
        <v>11</v>
      </c>
      <c r="J14" t="n">
        <v>167.45</v>
      </c>
      <c r="K14" t="n">
        <v>49.1</v>
      </c>
      <c r="L14" t="n">
        <v>13</v>
      </c>
      <c r="M14" t="n">
        <v>9</v>
      </c>
      <c r="N14" t="n">
        <v>30.36</v>
      </c>
      <c r="O14" t="n">
        <v>20886.38</v>
      </c>
      <c r="P14" t="n">
        <v>178.8</v>
      </c>
      <c r="Q14" t="n">
        <v>433.43</v>
      </c>
      <c r="R14" t="n">
        <v>68.67</v>
      </c>
      <c r="S14" t="n">
        <v>55.15</v>
      </c>
      <c r="T14" t="n">
        <v>4731.4</v>
      </c>
      <c r="U14" t="n">
        <v>0.8</v>
      </c>
      <c r="V14" t="n">
        <v>0.86</v>
      </c>
      <c r="W14" t="n">
        <v>6.81</v>
      </c>
      <c r="X14" t="n">
        <v>0.28</v>
      </c>
      <c r="Y14" t="n">
        <v>2</v>
      </c>
      <c r="Z14" t="n">
        <v>10</v>
      </c>
      <c r="AA14" t="n">
        <v>239.1593224785704</v>
      </c>
      <c r="AB14" t="n">
        <v>327.2283359796852</v>
      </c>
      <c r="AC14" t="n">
        <v>295.9981228617353</v>
      </c>
      <c r="AD14" t="n">
        <v>239159.3224785704</v>
      </c>
      <c r="AE14" t="n">
        <v>327228.3359796852</v>
      </c>
      <c r="AF14" t="n">
        <v>4.985543376832223e-06</v>
      </c>
      <c r="AG14" t="n">
        <v>7.399691358024692</v>
      </c>
      <c r="AH14" t="n">
        <v>295998.1228617353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5.2087</v>
      </c>
      <c r="E15" t="n">
        <v>19.2</v>
      </c>
      <c r="F15" t="n">
        <v>16.59</v>
      </c>
      <c r="G15" t="n">
        <v>90.47</v>
      </c>
      <c r="H15" t="n">
        <v>1.47</v>
      </c>
      <c r="I15" t="n">
        <v>11</v>
      </c>
      <c r="J15" t="n">
        <v>168.9</v>
      </c>
      <c r="K15" t="n">
        <v>49.1</v>
      </c>
      <c r="L15" t="n">
        <v>14</v>
      </c>
      <c r="M15" t="n">
        <v>9</v>
      </c>
      <c r="N15" t="n">
        <v>30.81</v>
      </c>
      <c r="O15" t="n">
        <v>21065.06</v>
      </c>
      <c r="P15" t="n">
        <v>176.83</v>
      </c>
      <c r="Q15" t="n">
        <v>433.49</v>
      </c>
      <c r="R15" t="n">
        <v>69.14</v>
      </c>
      <c r="S15" t="n">
        <v>55.15</v>
      </c>
      <c r="T15" t="n">
        <v>4965.22</v>
      </c>
      <c r="U15" t="n">
        <v>0.8</v>
      </c>
      <c r="V15" t="n">
        <v>0.86</v>
      </c>
      <c r="W15" t="n">
        <v>6.82</v>
      </c>
      <c r="X15" t="n">
        <v>0.29</v>
      </c>
      <c r="Y15" t="n">
        <v>2</v>
      </c>
      <c r="Z15" t="n">
        <v>10</v>
      </c>
      <c r="AA15" t="n">
        <v>238.3713351486613</v>
      </c>
      <c r="AB15" t="n">
        <v>326.1501769513566</v>
      </c>
      <c r="AC15" t="n">
        <v>295.0228618178643</v>
      </c>
      <c r="AD15" t="n">
        <v>238371.3351486613</v>
      </c>
      <c r="AE15" t="n">
        <v>326150.1769513566</v>
      </c>
      <c r="AF15" t="n">
        <v>4.981908832020336e-06</v>
      </c>
      <c r="AG15" t="n">
        <v>7.407407407407408</v>
      </c>
      <c r="AH15" t="n">
        <v>295022.8618178644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5.2243</v>
      </c>
      <c r="E16" t="n">
        <v>19.14</v>
      </c>
      <c r="F16" t="n">
        <v>16.56</v>
      </c>
      <c r="G16" t="n">
        <v>99.36</v>
      </c>
      <c r="H16" t="n">
        <v>1.56</v>
      </c>
      <c r="I16" t="n">
        <v>10</v>
      </c>
      <c r="J16" t="n">
        <v>170.35</v>
      </c>
      <c r="K16" t="n">
        <v>49.1</v>
      </c>
      <c r="L16" t="n">
        <v>15</v>
      </c>
      <c r="M16" t="n">
        <v>8</v>
      </c>
      <c r="N16" t="n">
        <v>31.26</v>
      </c>
      <c r="O16" t="n">
        <v>21244.37</v>
      </c>
      <c r="P16" t="n">
        <v>175.33</v>
      </c>
      <c r="Q16" t="n">
        <v>433.45</v>
      </c>
      <c r="R16" t="n">
        <v>68.38</v>
      </c>
      <c r="S16" t="n">
        <v>55.15</v>
      </c>
      <c r="T16" t="n">
        <v>4588.98</v>
      </c>
      <c r="U16" t="n">
        <v>0.8100000000000001</v>
      </c>
      <c r="V16" t="n">
        <v>0.86</v>
      </c>
      <c r="W16" t="n">
        <v>6.81</v>
      </c>
      <c r="X16" t="n">
        <v>0.27</v>
      </c>
      <c r="Y16" t="n">
        <v>2</v>
      </c>
      <c r="Z16" t="n">
        <v>10</v>
      </c>
      <c r="AA16" t="n">
        <v>237.2676301642388</v>
      </c>
      <c r="AB16" t="n">
        <v>324.640039099643</v>
      </c>
      <c r="AC16" t="n">
        <v>293.656849403226</v>
      </c>
      <c r="AD16" t="n">
        <v>237267.6301642388</v>
      </c>
      <c r="AE16" t="n">
        <v>324640.039099643</v>
      </c>
      <c r="AF16" t="n">
        <v>4.996829594932294e-06</v>
      </c>
      <c r="AG16" t="n">
        <v>7.38425925925926</v>
      </c>
      <c r="AH16" t="n">
        <v>293656.849403226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5.2451</v>
      </c>
      <c r="E17" t="n">
        <v>19.07</v>
      </c>
      <c r="F17" t="n">
        <v>16.51</v>
      </c>
      <c r="G17" t="n">
        <v>110.09</v>
      </c>
      <c r="H17" t="n">
        <v>1.65</v>
      </c>
      <c r="I17" t="n">
        <v>9</v>
      </c>
      <c r="J17" t="n">
        <v>171.81</v>
      </c>
      <c r="K17" t="n">
        <v>49.1</v>
      </c>
      <c r="L17" t="n">
        <v>16</v>
      </c>
      <c r="M17" t="n">
        <v>7</v>
      </c>
      <c r="N17" t="n">
        <v>31.72</v>
      </c>
      <c r="O17" t="n">
        <v>21424.29</v>
      </c>
      <c r="P17" t="n">
        <v>172.97</v>
      </c>
      <c r="Q17" t="n">
        <v>433.39</v>
      </c>
      <c r="R17" t="n">
        <v>66.93000000000001</v>
      </c>
      <c r="S17" t="n">
        <v>55.15</v>
      </c>
      <c r="T17" t="n">
        <v>3869.92</v>
      </c>
      <c r="U17" t="n">
        <v>0.82</v>
      </c>
      <c r="V17" t="n">
        <v>0.87</v>
      </c>
      <c r="W17" t="n">
        <v>6.81</v>
      </c>
      <c r="X17" t="n">
        <v>0.22</v>
      </c>
      <c r="Y17" t="n">
        <v>2</v>
      </c>
      <c r="Z17" t="n">
        <v>10</v>
      </c>
      <c r="AA17" t="n">
        <v>235.6197225092379</v>
      </c>
      <c r="AB17" t="n">
        <v>322.3852991455172</v>
      </c>
      <c r="AC17" t="n">
        <v>291.6172986657738</v>
      </c>
      <c r="AD17" t="n">
        <v>235619.7225092379</v>
      </c>
      <c r="AE17" t="n">
        <v>322385.2991455172</v>
      </c>
      <c r="AF17" t="n">
        <v>5.016723945481571e-06</v>
      </c>
      <c r="AG17" t="n">
        <v>7.357253086419754</v>
      </c>
      <c r="AH17" t="n">
        <v>291617.2986657738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5.2416</v>
      </c>
      <c r="E18" t="n">
        <v>19.08</v>
      </c>
      <c r="F18" t="n">
        <v>16.53</v>
      </c>
      <c r="G18" t="n">
        <v>110.18</v>
      </c>
      <c r="H18" t="n">
        <v>1.74</v>
      </c>
      <c r="I18" t="n">
        <v>9</v>
      </c>
      <c r="J18" t="n">
        <v>173.28</v>
      </c>
      <c r="K18" t="n">
        <v>49.1</v>
      </c>
      <c r="L18" t="n">
        <v>17</v>
      </c>
      <c r="M18" t="n">
        <v>7</v>
      </c>
      <c r="N18" t="n">
        <v>32.18</v>
      </c>
      <c r="O18" t="n">
        <v>21604.83</v>
      </c>
      <c r="P18" t="n">
        <v>170.81</v>
      </c>
      <c r="Q18" t="n">
        <v>433.38</v>
      </c>
      <c r="R18" t="n">
        <v>67.38</v>
      </c>
      <c r="S18" t="n">
        <v>55.15</v>
      </c>
      <c r="T18" t="n">
        <v>4092.31</v>
      </c>
      <c r="U18" t="n">
        <v>0.82</v>
      </c>
      <c r="V18" t="n">
        <v>0.87</v>
      </c>
      <c r="W18" t="n">
        <v>6.81</v>
      </c>
      <c r="X18" t="n">
        <v>0.23</v>
      </c>
      <c r="Y18" t="n">
        <v>2</v>
      </c>
      <c r="Z18" t="n">
        <v>10</v>
      </c>
      <c r="AA18" t="n">
        <v>234.739939732356</v>
      </c>
      <c r="AB18" t="n">
        <v>321.1815415369111</v>
      </c>
      <c r="AC18" t="n">
        <v>290.5284259938484</v>
      </c>
      <c r="AD18" t="n">
        <v>234739.939732356</v>
      </c>
      <c r="AE18" t="n">
        <v>321181.5415369112</v>
      </c>
      <c r="AF18" t="n">
        <v>5.013376338417992e-06</v>
      </c>
      <c r="AG18" t="n">
        <v>7.361111111111111</v>
      </c>
      <c r="AH18" t="n">
        <v>290528.4259938484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5.2633</v>
      </c>
      <c r="E19" t="n">
        <v>19</v>
      </c>
      <c r="F19" t="n">
        <v>16.48</v>
      </c>
      <c r="G19" t="n">
        <v>123.59</v>
      </c>
      <c r="H19" t="n">
        <v>1.83</v>
      </c>
      <c r="I19" t="n">
        <v>8</v>
      </c>
      <c r="J19" t="n">
        <v>174.75</v>
      </c>
      <c r="K19" t="n">
        <v>49.1</v>
      </c>
      <c r="L19" t="n">
        <v>18</v>
      </c>
      <c r="M19" t="n">
        <v>6</v>
      </c>
      <c r="N19" t="n">
        <v>32.65</v>
      </c>
      <c r="O19" t="n">
        <v>21786.02</v>
      </c>
      <c r="P19" t="n">
        <v>168.57</v>
      </c>
      <c r="Q19" t="n">
        <v>433.37</v>
      </c>
      <c r="R19" t="n">
        <v>65.81</v>
      </c>
      <c r="S19" t="n">
        <v>55.15</v>
      </c>
      <c r="T19" t="n">
        <v>3313.8</v>
      </c>
      <c r="U19" t="n">
        <v>0.84</v>
      </c>
      <c r="V19" t="n">
        <v>0.87</v>
      </c>
      <c r="W19" t="n">
        <v>6.81</v>
      </c>
      <c r="X19" t="n">
        <v>0.19</v>
      </c>
      <c r="Y19" t="n">
        <v>2</v>
      </c>
      <c r="Z19" t="n">
        <v>10</v>
      </c>
      <c r="AA19" t="n">
        <v>233.1435851000408</v>
      </c>
      <c r="AB19" t="n">
        <v>318.9973387027826</v>
      </c>
      <c r="AC19" t="n">
        <v>288.5526804126605</v>
      </c>
      <c r="AD19" t="n">
        <v>233143.5851000408</v>
      </c>
      <c r="AE19" t="n">
        <v>318997.3387027826</v>
      </c>
      <c r="AF19" t="n">
        <v>5.034131502212189e-06</v>
      </c>
      <c r="AG19" t="n">
        <v>7.330246913580248</v>
      </c>
      <c r="AH19" t="n">
        <v>288552.6804126605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5.258</v>
      </c>
      <c r="E20" t="n">
        <v>19.02</v>
      </c>
      <c r="F20" t="n">
        <v>16.5</v>
      </c>
      <c r="G20" t="n">
        <v>123.73</v>
      </c>
      <c r="H20" t="n">
        <v>1.91</v>
      </c>
      <c r="I20" t="n">
        <v>8</v>
      </c>
      <c r="J20" t="n">
        <v>176.22</v>
      </c>
      <c r="K20" t="n">
        <v>49.1</v>
      </c>
      <c r="L20" t="n">
        <v>19</v>
      </c>
      <c r="M20" t="n">
        <v>5</v>
      </c>
      <c r="N20" t="n">
        <v>33.13</v>
      </c>
      <c r="O20" t="n">
        <v>21967.84</v>
      </c>
      <c r="P20" t="n">
        <v>166.08</v>
      </c>
      <c r="Q20" t="n">
        <v>433.45</v>
      </c>
      <c r="R20" t="n">
        <v>66.38</v>
      </c>
      <c r="S20" t="n">
        <v>55.15</v>
      </c>
      <c r="T20" t="n">
        <v>3597.27</v>
      </c>
      <c r="U20" t="n">
        <v>0.83</v>
      </c>
      <c r="V20" t="n">
        <v>0.87</v>
      </c>
      <c r="W20" t="n">
        <v>6.81</v>
      </c>
      <c r="X20" t="n">
        <v>0.2</v>
      </c>
      <c r="Y20" t="n">
        <v>2</v>
      </c>
      <c r="Z20" t="n">
        <v>10</v>
      </c>
      <c r="AA20" t="n">
        <v>232.1511488213707</v>
      </c>
      <c r="AB20" t="n">
        <v>317.6394436031084</v>
      </c>
      <c r="AC20" t="n">
        <v>287.324380915481</v>
      </c>
      <c r="AD20" t="n">
        <v>232151.1488213707</v>
      </c>
      <c r="AE20" t="n">
        <v>317639.4436031084</v>
      </c>
      <c r="AF20" t="n">
        <v>5.029062268658768e-06</v>
      </c>
      <c r="AG20" t="n">
        <v>7.337962962962964</v>
      </c>
      <c r="AH20" t="n">
        <v>287324.380915481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5.2726</v>
      </c>
      <c r="E21" t="n">
        <v>18.97</v>
      </c>
      <c r="F21" t="n">
        <v>16.48</v>
      </c>
      <c r="G21" t="n">
        <v>141.22</v>
      </c>
      <c r="H21" t="n">
        <v>2</v>
      </c>
      <c r="I21" t="n">
        <v>7</v>
      </c>
      <c r="J21" t="n">
        <v>177.7</v>
      </c>
      <c r="K21" t="n">
        <v>49.1</v>
      </c>
      <c r="L21" t="n">
        <v>20</v>
      </c>
      <c r="M21" t="n">
        <v>4</v>
      </c>
      <c r="N21" t="n">
        <v>33.61</v>
      </c>
      <c r="O21" t="n">
        <v>22150.3</v>
      </c>
      <c r="P21" t="n">
        <v>163.76</v>
      </c>
      <c r="Q21" t="n">
        <v>433.43</v>
      </c>
      <c r="R21" t="n">
        <v>65.75</v>
      </c>
      <c r="S21" t="n">
        <v>55.15</v>
      </c>
      <c r="T21" t="n">
        <v>3287.19</v>
      </c>
      <c r="U21" t="n">
        <v>0.84</v>
      </c>
      <c r="V21" t="n">
        <v>0.87</v>
      </c>
      <c r="W21" t="n">
        <v>6.81</v>
      </c>
      <c r="X21" t="n">
        <v>0.18</v>
      </c>
      <c r="Y21" t="n">
        <v>2</v>
      </c>
      <c r="Z21" t="n">
        <v>10</v>
      </c>
      <c r="AA21" t="n">
        <v>230.7411004299027</v>
      </c>
      <c r="AB21" t="n">
        <v>315.7101531869582</v>
      </c>
      <c r="AC21" t="n">
        <v>285.5792192688714</v>
      </c>
      <c r="AD21" t="n">
        <v>230741.1004299027</v>
      </c>
      <c r="AE21" t="n">
        <v>315710.1531869582</v>
      </c>
      <c r="AF21" t="n">
        <v>5.043026572409703e-06</v>
      </c>
      <c r="AG21" t="n">
        <v>7.318672839506173</v>
      </c>
      <c r="AH21" t="n">
        <v>285579.2192688714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5.2717</v>
      </c>
      <c r="E22" t="n">
        <v>18.97</v>
      </c>
      <c r="F22" t="n">
        <v>16.48</v>
      </c>
      <c r="G22" t="n">
        <v>141.25</v>
      </c>
      <c r="H22" t="n">
        <v>2.08</v>
      </c>
      <c r="I22" t="n">
        <v>7</v>
      </c>
      <c r="J22" t="n">
        <v>179.18</v>
      </c>
      <c r="K22" t="n">
        <v>49.1</v>
      </c>
      <c r="L22" t="n">
        <v>21</v>
      </c>
      <c r="M22" t="n">
        <v>0</v>
      </c>
      <c r="N22" t="n">
        <v>34.09</v>
      </c>
      <c r="O22" t="n">
        <v>22333.43</v>
      </c>
      <c r="P22" t="n">
        <v>164.96</v>
      </c>
      <c r="Q22" t="n">
        <v>433.51</v>
      </c>
      <c r="R22" t="n">
        <v>65.58</v>
      </c>
      <c r="S22" t="n">
        <v>55.15</v>
      </c>
      <c r="T22" t="n">
        <v>3204.95</v>
      </c>
      <c r="U22" t="n">
        <v>0.84</v>
      </c>
      <c r="V22" t="n">
        <v>0.87</v>
      </c>
      <c r="W22" t="n">
        <v>6.81</v>
      </c>
      <c r="X22" t="n">
        <v>0.19</v>
      </c>
      <c r="Y22" t="n">
        <v>2</v>
      </c>
      <c r="Z22" t="n">
        <v>10</v>
      </c>
      <c r="AA22" t="n">
        <v>231.3102234060293</v>
      </c>
      <c r="AB22" t="n">
        <v>316.4888523508276</v>
      </c>
      <c r="AC22" t="n">
        <v>286.2836004774526</v>
      </c>
      <c r="AD22" t="n">
        <v>231310.2234060293</v>
      </c>
      <c r="AE22" t="n">
        <v>316488.8523508277</v>
      </c>
      <c r="AF22" t="n">
        <v>5.042165759164783e-06</v>
      </c>
      <c r="AG22" t="n">
        <v>7.318672839506173</v>
      </c>
      <c r="AH22" t="n">
        <v>286283.6004774526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2.9168</v>
      </c>
      <c r="E2" t="n">
        <v>34.28</v>
      </c>
      <c r="F2" t="n">
        <v>23.22</v>
      </c>
      <c r="G2" t="n">
        <v>6.03</v>
      </c>
      <c r="H2" t="n">
        <v>0.1</v>
      </c>
      <c r="I2" t="n">
        <v>231</v>
      </c>
      <c r="J2" t="n">
        <v>185.69</v>
      </c>
      <c r="K2" t="n">
        <v>53.44</v>
      </c>
      <c r="L2" t="n">
        <v>1</v>
      </c>
      <c r="M2" t="n">
        <v>229</v>
      </c>
      <c r="N2" t="n">
        <v>36.26</v>
      </c>
      <c r="O2" t="n">
        <v>23136.14</v>
      </c>
      <c r="P2" t="n">
        <v>318.7</v>
      </c>
      <c r="Q2" t="n">
        <v>435.66</v>
      </c>
      <c r="R2" t="n">
        <v>285.09</v>
      </c>
      <c r="S2" t="n">
        <v>55.15</v>
      </c>
      <c r="T2" t="n">
        <v>111839.88</v>
      </c>
      <c r="U2" t="n">
        <v>0.19</v>
      </c>
      <c r="V2" t="n">
        <v>0.62</v>
      </c>
      <c r="W2" t="n">
        <v>7.18</v>
      </c>
      <c r="X2" t="n">
        <v>6.9</v>
      </c>
      <c r="Y2" t="n">
        <v>2</v>
      </c>
      <c r="Z2" t="n">
        <v>10</v>
      </c>
      <c r="AA2" t="n">
        <v>578.0409918775756</v>
      </c>
      <c r="AB2" t="n">
        <v>790.9011864556652</v>
      </c>
      <c r="AC2" t="n">
        <v>715.4186872571225</v>
      </c>
      <c r="AD2" t="n">
        <v>578040.9918775756</v>
      </c>
      <c r="AE2" t="n">
        <v>790901.1864556652</v>
      </c>
      <c r="AF2" t="n">
        <v>2.62487145221797e-06</v>
      </c>
      <c r="AG2" t="n">
        <v>13.22530864197531</v>
      </c>
      <c r="AH2" t="n">
        <v>715418.6872571226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3.9947</v>
      </c>
      <c r="E3" t="n">
        <v>25.03</v>
      </c>
      <c r="F3" t="n">
        <v>19.03</v>
      </c>
      <c r="G3" t="n">
        <v>12.02</v>
      </c>
      <c r="H3" t="n">
        <v>0.19</v>
      </c>
      <c r="I3" t="n">
        <v>95</v>
      </c>
      <c r="J3" t="n">
        <v>187.21</v>
      </c>
      <c r="K3" t="n">
        <v>53.44</v>
      </c>
      <c r="L3" t="n">
        <v>2</v>
      </c>
      <c r="M3" t="n">
        <v>93</v>
      </c>
      <c r="N3" t="n">
        <v>36.77</v>
      </c>
      <c r="O3" t="n">
        <v>23322.88</v>
      </c>
      <c r="P3" t="n">
        <v>260.57</v>
      </c>
      <c r="Q3" t="n">
        <v>434.15</v>
      </c>
      <c r="R3" t="n">
        <v>148.41</v>
      </c>
      <c r="S3" t="n">
        <v>55.15</v>
      </c>
      <c r="T3" t="n">
        <v>44178.87</v>
      </c>
      <c r="U3" t="n">
        <v>0.37</v>
      </c>
      <c r="V3" t="n">
        <v>0.75</v>
      </c>
      <c r="W3" t="n">
        <v>6.95</v>
      </c>
      <c r="X3" t="n">
        <v>2.72</v>
      </c>
      <c r="Y3" t="n">
        <v>2</v>
      </c>
      <c r="Z3" t="n">
        <v>10</v>
      </c>
      <c r="AA3" t="n">
        <v>371.5119041191451</v>
      </c>
      <c r="AB3" t="n">
        <v>508.3189771642806</v>
      </c>
      <c r="AC3" t="n">
        <v>459.8057274138861</v>
      </c>
      <c r="AD3" t="n">
        <v>371511.9041191451</v>
      </c>
      <c r="AE3" t="n">
        <v>508318.9771642806</v>
      </c>
      <c r="AF3" t="n">
        <v>3.594889601678251e-06</v>
      </c>
      <c r="AG3" t="n">
        <v>9.656635802469136</v>
      </c>
      <c r="AH3" t="n">
        <v>459805.7274138861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4.4042</v>
      </c>
      <c r="E4" t="n">
        <v>22.71</v>
      </c>
      <c r="F4" t="n">
        <v>18</v>
      </c>
      <c r="G4" t="n">
        <v>18</v>
      </c>
      <c r="H4" t="n">
        <v>0.28</v>
      </c>
      <c r="I4" t="n">
        <v>60</v>
      </c>
      <c r="J4" t="n">
        <v>188.73</v>
      </c>
      <c r="K4" t="n">
        <v>53.44</v>
      </c>
      <c r="L4" t="n">
        <v>3</v>
      </c>
      <c r="M4" t="n">
        <v>58</v>
      </c>
      <c r="N4" t="n">
        <v>37.29</v>
      </c>
      <c r="O4" t="n">
        <v>23510.33</v>
      </c>
      <c r="P4" t="n">
        <v>245.44</v>
      </c>
      <c r="Q4" t="n">
        <v>433.78</v>
      </c>
      <c r="R4" t="n">
        <v>115.24</v>
      </c>
      <c r="S4" t="n">
        <v>55.15</v>
      </c>
      <c r="T4" t="n">
        <v>27771.2</v>
      </c>
      <c r="U4" t="n">
        <v>0.48</v>
      </c>
      <c r="V4" t="n">
        <v>0.8</v>
      </c>
      <c r="W4" t="n">
        <v>6.89</v>
      </c>
      <c r="X4" t="n">
        <v>1.7</v>
      </c>
      <c r="Y4" t="n">
        <v>2</v>
      </c>
      <c r="Z4" t="n">
        <v>10</v>
      </c>
      <c r="AA4" t="n">
        <v>330.0173598533203</v>
      </c>
      <c r="AB4" t="n">
        <v>451.544311089684</v>
      </c>
      <c r="AC4" t="n">
        <v>408.4495557857047</v>
      </c>
      <c r="AD4" t="n">
        <v>330017.3598533203</v>
      </c>
      <c r="AE4" t="n">
        <v>451544.311089684</v>
      </c>
      <c r="AF4" t="n">
        <v>3.963404707164833e-06</v>
      </c>
      <c r="AG4" t="n">
        <v>8.761574074074074</v>
      </c>
      <c r="AH4" t="n">
        <v>408449.5557857047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4.6175</v>
      </c>
      <c r="E5" t="n">
        <v>21.66</v>
      </c>
      <c r="F5" t="n">
        <v>17.55</v>
      </c>
      <c r="G5" t="n">
        <v>23.93</v>
      </c>
      <c r="H5" t="n">
        <v>0.37</v>
      </c>
      <c r="I5" t="n">
        <v>44</v>
      </c>
      <c r="J5" t="n">
        <v>190.25</v>
      </c>
      <c r="K5" t="n">
        <v>53.44</v>
      </c>
      <c r="L5" t="n">
        <v>4</v>
      </c>
      <c r="M5" t="n">
        <v>42</v>
      </c>
      <c r="N5" t="n">
        <v>37.82</v>
      </c>
      <c r="O5" t="n">
        <v>23698.48</v>
      </c>
      <c r="P5" t="n">
        <v>238.07</v>
      </c>
      <c r="Q5" t="n">
        <v>433.86</v>
      </c>
      <c r="R5" t="n">
        <v>100.5</v>
      </c>
      <c r="S5" t="n">
        <v>55.15</v>
      </c>
      <c r="T5" t="n">
        <v>20478.06</v>
      </c>
      <c r="U5" t="n">
        <v>0.55</v>
      </c>
      <c r="V5" t="n">
        <v>0.82</v>
      </c>
      <c r="W5" t="n">
        <v>6.87</v>
      </c>
      <c r="X5" t="n">
        <v>1.25</v>
      </c>
      <c r="Y5" t="n">
        <v>2</v>
      </c>
      <c r="Z5" t="n">
        <v>10</v>
      </c>
      <c r="AA5" t="n">
        <v>306.2060098351436</v>
      </c>
      <c r="AB5" t="n">
        <v>418.9645715121913</v>
      </c>
      <c r="AC5" t="n">
        <v>378.9791808275363</v>
      </c>
      <c r="AD5" t="n">
        <v>306206.0098351436</v>
      </c>
      <c r="AE5" t="n">
        <v>418964.5715121913</v>
      </c>
      <c r="AF5" t="n">
        <v>4.155356531341359e-06</v>
      </c>
      <c r="AG5" t="n">
        <v>8.356481481481483</v>
      </c>
      <c r="AH5" t="n">
        <v>378979.1808275363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4.7456</v>
      </c>
      <c r="E6" t="n">
        <v>21.07</v>
      </c>
      <c r="F6" t="n">
        <v>17.3</v>
      </c>
      <c r="G6" t="n">
        <v>29.66</v>
      </c>
      <c r="H6" t="n">
        <v>0.46</v>
      </c>
      <c r="I6" t="n">
        <v>35</v>
      </c>
      <c r="J6" t="n">
        <v>191.78</v>
      </c>
      <c r="K6" t="n">
        <v>53.44</v>
      </c>
      <c r="L6" t="n">
        <v>5</v>
      </c>
      <c r="M6" t="n">
        <v>33</v>
      </c>
      <c r="N6" t="n">
        <v>38.35</v>
      </c>
      <c r="O6" t="n">
        <v>23887.36</v>
      </c>
      <c r="P6" t="n">
        <v>233.62</v>
      </c>
      <c r="Q6" t="n">
        <v>433.73</v>
      </c>
      <c r="R6" t="n">
        <v>92.34999999999999</v>
      </c>
      <c r="S6" t="n">
        <v>55.15</v>
      </c>
      <c r="T6" t="n">
        <v>16450.63</v>
      </c>
      <c r="U6" t="n">
        <v>0.6</v>
      </c>
      <c r="V6" t="n">
        <v>0.83</v>
      </c>
      <c r="W6" t="n">
        <v>6.86</v>
      </c>
      <c r="X6" t="n">
        <v>1</v>
      </c>
      <c r="Y6" t="n">
        <v>2</v>
      </c>
      <c r="Z6" t="n">
        <v>10</v>
      </c>
      <c r="AA6" t="n">
        <v>298.7345051792352</v>
      </c>
      <c r="AB6" t="n">
        <v>408.7417292224553</v>
      </c>
      <c r="AC6" t="n">
        <v>369.7319922580833</v>
      </c>
      <c r="AD6" t="n">
        <v>298734.5051792351</v>
      </c>
      <c r="AE6" t="n">
        <v>408741.7292224553</v>
      </c>
      <c r="AF6" t="n">
        <v>4.270635615621776e-06</v>
      </c>
      <c r="AG6" t="n">
        <v>8.128858024691359</v>
      </c>
      <c r="AH6" t="n">
        <v>369731.9922580833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4.8421</v>
      </c>
      <c r="E7" t="n">
        <v>20.65</v>
      </c>
      <c r="F7" t="n">
        <v>17.1</v>
      </c>
      <c r="G7" t="n">
        <v>35.39</v>
      </c>
      <c r="H7" t="n">
        <v>0.55</v>
      </c>
      <c r="I7" t="n">
        <v>29</v>
      </c>
      <c r="J7" t="n">
        <v>193.32</v>
      </c>
      <c r="K7" t="n">
        <v>53.44</v>
      </c>
      <c r="L7" t="n">
        <v>6</v>
      </c>
      <c r="M7" t="n">
        <v>27</v>
      </c>
      <c r="N7" t="n">
        <v>38.89</v>
      </c>
      <c r="O7" t="n">
        <v>24076.95</v>
      </c>
      <c r="P7" t="n">
        <v>229.68</v>
      </c>
      <c r="Q7" t="n">
        <v>433.62</v>
      </c>
      <c r="R7" t="n">
        <v>86.15000000000001</v>
      </c>
      <c r="S7" t="n">
        <v>55.15</v>
      </c>
      <c r="T7" t="n">
        <v>13381.3</v>
      </c>
      <c r="U7" t="n">
        <v>0.64</v>
      </c>
      <c r="V7" t="n">
        <v>0.84</v>
      </c>
      <c r="W7" t="n">
        <v>6.84</v>
      </c>
      <c r="X7" t="n">
        <v>0.8100000000000001</v>
      </c>
      <c r="Y7" t="n">
        <v>2</v>
      </c>
      <c r="Z7" t="n">
        <v>10</v>
      </c>
      <c r="AA7" t="n">
        <v>292.8744721752263</v>
      </c>
      <c r="AB7" t="n">
        <v>400.7237735399602</v>
      </c>
      <c r="AC7" t="n">
        <v>362.4792590126542</v>
      </c>
      <c r="AD7" t="n">
        <v>292874.4721752264</v>
      </c>
      <c r="AE7" t="n">
        <v>400723.7735399602</v>
      </c>
      <c r="AF7" t="n">
        <v>4.357477392616783e-06</v>
      </c>
      <c r="AG7" t="n">
        <v>7.96682098765432</v>
      </c>
      <c r="AH7" t="n">
        <v>362479.2590126541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4.9124</v>
      </c>
      <c r="E8" t="n">
        <v>20.36</v>
      </c>
      <c r="F8" t="n">
        <v>16.96</v>
      </c>
      <c r="G8" t="n">
        <v>40.7</v>
      </c>
      <c r="H8" t="n">
        <v>0.64</v>
      </c>
      <c r="I8" t="n">
        <v>25</v>
      </c>
      <c r="J8" t="n">
        <v>194.86</v>
      </c>
      <c r="K8" t="n">
        <v>53.44</v>
      </c>
      <c r="L8" t="n">
        <v>7</v>
      </c>
      <c r="M8" t="n">
        <v>23</v>
      </c>
      <c r="N8" t="n">
        <v>39.43</v>
      </c>
      <c r="O8" t="n">
        <v>24267.28</v>
      </c>
      <c r="P8" t="n">
        <v>226.38</v>
      </c>
      <c r="Q8" t="n">
        <v>433.58</v>
      </c>
      <c r="R8" t="n">
        <v>81.47</v>
      </c>
      <c r="S8" t="n">
        <v>55.15</v>
      </c>
      <c r="T8" t="n">
        <v>11059.32</v>
      </c>
      <c r="U8" t="n">
        <v>0.68</v>
      </c>
      <c r="V8" t="n">
        <v>0.84</v>
      </c>
      <c r="W8" t="n">
        <v>6.83</v>
      </c>
      <c r="X8" t="n">
        <v>0.66</v>
      </c>
      <c r="Y8" t="n">
        <v>2</v>
      </c>
      <c r="Z8" t="n">
        <v>10</v>
      </c>
      <c r="AA8" t="n">
        <v>278.5058738455504</v>
      </c>
      <c r="AB8" t="n">
        <v>381.0640234074775</v>
      </c>
      <c r="AC8" t="n">
        <v>344.6958078401829</v>
      </c>
      <c r="AD8" t="n">
        <v>278505.8738455503</v>
      </c>
      <c r="AE8" t="n">
        <v>381064.0234074775</v>
      </c>
      <c r="AF8" t="n">
        <v>4.420741402178947e-06</v>
      </c>
      <c r="AG8" t="n">
        <v>7.854938271604938</v>
      </c>
      <c r="AH8" t="n">
        <v>344695.8078401829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4.9559</v>
      </c>
      <c r="E9" t="n">
        <v>20.18</v>
      </c>
      <c r="F9" t="n">
        <v>16.89</v>
      </c>
      <c r="G9" t="n">
        <v>46.07</v>
      </c>
      <c r="H9" t="n">
        <v>0.72</v>
      </c>
      <c r="I9" t="n">
        <v>22</v>
      </c>
      <c r="J9" t="n">
        <v>196.41</v>
      </c>
      <c r="K9" t="n">
        <v>53.44</v>
      </c>
      <c r="L9" t="n">
        <v>8</v>
      </c>
      <c r="M9" t="n">
        <v>20</v>
      </c>
      <c r="N9" t="n">
        <v>39.98</v>
      </c>
      <c r="O9" t="n">
        <v>24458.36</v>
      </c>
      <c r="P9" t="n">
        <v>224.21</v>
      </c>
      <c r="Q9" t="n">
        <v>433.48</v>
      </c>
      <c r="R9" t="n">
        <v>79.27</v>
      </c>
      <c r="S9" t="n">
        <v>55.15</v>
      </c>
      <c r="T9" t="n">
        <v>9973.67</v>
      </c>
      <c r="U9" t="n">
        <v>0.7</v>
      </c>
      <c r="V9" t="n">
        <v>0.85</v>
      </c>
      <c r="W9" t="n">
        <v>6.83</v>
      </c>
      <c r="X9" t="n">
        <v>0.6</v>
      </c>
      <c r="Y9" t="n">
        <v>2</v>
      </c>
      <c r="Z9" t="n">
        <v>10</v>
      </c>
      <c r="AA9" t="n">
        <v>275.9427847719963</v>
      </c>
      <c r="AB9" t="n">
        <v>377.5570918615314</v>
      </c>
      <c r="AC9" t="n">
        <v>341.5235729189727</v>
      </c>
      <c r="AD9" t="n">
        <v>275942.7847719963</v>
      </c>
      <c r="AE9" t="n">
        <v>377557.0918615314</v>
      </c>
      <c r="AF9" t="n">
        <v>4.459887695435764e-06</v>
      </c>
      <c r="AG9" t="n">
        <v>7.785493827160494</v>
      </c>
      <c r="AH9" t="n">
        <v>341523.5729189726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5.0043</v>
      </c>
      <c r="E10" t="n">
        <v>19.98</v>
      </c>
      <c r="F10" t="n">
        <v>16.81</v>
      </c>
      <c r="G10" t="n">
        <v>53.07</v>
      </c>
      <c r="H10" t="n">
        <v>0.8100000000000001</v>
      </c>
      <c r="I10" t="n">
        <v>19</v>
      </c>
      <c r="J10" t="n">
        <v>197.97</v>
      </c>
      <c r="K10" t="n">
        <v>53.44</v>
      </c>
      <c r="L10" t="n">
        <v>9</v>
      </c>
      <c r="M10" t="n">
        <v>17</v>
      </c>
      <c r="N10" t="n">
        <v>40.53</v>
      </c>
      <c r="O10" t="n">
        <v>24650.18</v>
      </c>
      <c r="P10" t="n">
        <v>221.96</v>
      </c>
      <c r="Q10" t="n">
        <v>433.5</v>
      </c>
      <c r="R10" t="n">
        <v>76.42</v>
      </c>
      <c r="S10" t="n">
        <v>55.15</v>
      </c>
      <c r="T10" t="n">
        <v>8562.700000000001</v>
      </c>
      <c r="U10" t="n">
        <v>0.72</v>
      </c>
      <c r="V10" t="n">
        <v>0.85</v>
      </c>
      <c r="W10" t="n">
        <v>6.83</v>
      </c>
      <c r="X10" t="n">
        <v>0.51</v>
      </c>
      <c r="Y10" t="n">
        <v>2</v>
      </c>
      <c r="Z10" t="n">
        <v>10</v>
      </c>
      <c r="AA10" t="n">
        <v>273.2178246692748</v>
      </c>
      <c r="AB10" t="n">
        <v>373.8286812322325</v>
      </c>
      <c r="AC10" t="n">
        <v>338.1509965672769</v>
      </c>
      <c r="AD10" t="n">
        <v>273217.8246692748</v>
      </c>
      <c r="AE10" t="n">
        <v>373828.6812322325</v>
      </c>
      <c r="AF10" t="n">
        <v>4.503443571151394e-06</v>
      </c>
      <c r="AG10" t="n">
        <v>7.708333333333333</v>
      </c>
      <c r="AH10" t="n">
        <v>338150.9965672769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5.0393</v>
      </c>
      <c r="E11" t="n">
        <v>19.84</v>
      </c>
      <c r="F11" t="n">
        <v>16.74</v>
      </c>
      <c r="G11" t="n">
        <v>59.09</v>
      </c>
      <c r="H11" t="n">
        <v>0.89</v>
      </c>
      <c r="I11" t="n">
        <v>17</v>
      </c>
      <c r="J11" t="n">
        <v>199.53</v>
      </c>
      <c r="K11" t="n">
        <v>53.44</v>
      </c>
      <c r="L11" t="n">
        <v>10</v>
      </c>
      <c r="M11" t="n">
        <v>15</v>
      </c>
      <c r="N11" t="n">
        <v>41.1</v>
      </c>
      <c r="O11" t="n">
        <v>24842.77</v>
      </c>
      <c r="P11" t="n">
        <v>219.94</v>
      </c>
      <c r="Q11" t="n">
        <v>433.49</v>
      </c>
      <c r="R11" t="n">
        <v>74.3</v>
      </c>
      <c r="S11" t="n">
        <v>55.15</v>
      </c>
      <c r="T11" t="n">
        <v>7515.18</v>
      </c>
      <c r="U11" t="n">
        <v>0.74</v>
      </c>
      <c r="V11" t="n">
        <v>0.86</v>
      </c>
      <c r="W11" t="n">
        <v>6.82</v>
      </c>
      <c r="X11" t="n">
        <v>0.45</v>
      </c>
      <c r="Y11" t="n">
        <v>2</v>
      </c>
      <c r="Z11" t="n">
        <v>10</v>
      </c>
      <c r="AA11" t="n">
        <v>271.0627889497736</v>
      </c>
      <c r="AB11" t="n">
        <v>370.8800662873451</v>
      </c>
      <c r="AC11" t="n">
        <v>335.4837932943224</v>
      </c>
      <c r="AD11" t="n">
        <v>271062.7889497736</v>
      </c>
      <c r="AE11" t="n">
        <v>370880.0662873451</v>
      </c>
      <c r="AF11" t="n">
        <v>4.53494058871435e-06</v>
      </c>
      <c r="AG11" t="n">
        <v>7.65432098765432</v>
      </c>
      <c r="AH11" t="n">
        <v>335483.7932943224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5.0542</v>
      </c>
      <c r="E12" t="n">
        <v>19.79</v>
      </c>
      <c r="F12" t="n">
        <v>16.72</v>
      </c>
      <c r="G12" t="n">
        <v>62.71</v>
      </c>
      <c r="H12" t="n">
        <v>0.97</v>
      </c>
      <c r="I12" t="n">
        <v>16</v>
      </c>
      <c r="J12" t="n">
        <v>201.1</v>
      </c>
      <c r="K12" t="n">
        <v>53.44</v>
      </c>
      <c r="L12" t="n">
        <v>11</v>
      </c>
      <c r="M12" t="n">
        <v>14</v>
      </c>
      <c r="N12" t="n">
        <v>41.66</v>
      </c>
      <c r="O12" t="n">
        <v>25036.12</v>
      </c>
      <c r="P12" t="n">
        <v>218.62</v>
      </c>
      <c r="Q12" t="n">
        <v>433.48</v>
      </c>
      <c r="R12" t="n">
        <v>73.93000000000001</v>
      </c>
      <c r="S12" t="n">
        <v>55.15</v>
      </c>
      <c r="T12" t="n">
        <v>7335.62</v>
      </c>
      <c r="U12" t="n">
        <v>0.75</v>
      </c>
      <c r="V12" t="n">
        <v>0.86</v>
      </c>
      <c r="W12" t="n">
        <v>6.81</v>
      </c>
      <c r="X12" t="n">
        <v>0.43</v>
      </c>
      <c r="Y12" t="n">
        <v>2</v>
      </c>
      <c r="Z12" t="n">
        <v>10</v>
      </c>
      <c r="AA12" t="n">
        <v>269.9572046748846</v>
      </c>
      <c r="AB12" t="n">
        <v>369.3673571075061</v>
      </c>
      <c r="AC12" t="n">
        <v>334.1154549555066</v>
      </c>
      <c r="AD12" t="n">
        <v>269957.2046748846</v>
      </c>
      <c r="AE12" t="n">
        <v>369367.3571075061</v>
      </c>
      <c r="AF12" t="n">
        <v>4.548349319048294e-06</v>
      </c>
      <c r="AG12" t="n">
        <v>7.63503086419753</v>
      </c>
      <c r="AH12" t="n">
        <v>334115.4549555065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5.0851</v>
      </c>
      <c r="E13" t="n">
        <v>19.67</v>
      </c>
      <c r="F13" t="n">
        <v>16.68</v>
      </c>
      <c r="G13" t="n">
        <v>71.47</v>
      </c>
      <c r="H13" t="n">
        <v>1.05</v>
      </c>
      <c r="I13" t="n">
        <v>14</v>
      </c>
      <c r="J13" t="n">
        <v>202.67</v>
      </c>
      <c r="K13" t="n">
        <v>53.44</v>
      </c>
      <c r="L13" t="n">
        <v>12</v>
      </c>
      <c r="M13" t="n">
        <v>12</v>
      </c>
      <c r="N13" t="n">
        <v>42.24</v>
      </c>
      <c r="O13" t="n">
        <v>25230.25</v>
      </c>
      <c r="P13" t="n">
        <v>216.61</v>
      </c>
      <c r="Q13" t="n">
        <v>433.51</v>
      </c>
      <c r="R13" t="n">
        <v>72.14</v>
      </c>
      <c r="S13" t="n">
        <v>55.15</v>
      </c>
      <c r="T13" t="n">
        <v>6451.5</v>
      </c>
      <c r="U13" t="n">
        <v>0.76</v>
      </c>
      <c r="V13" t="n">
        <v>0.86</v>
      </c>
      <c r="W13" t="n">
        <v>6.82</v>
      </c>
      <c r="X13" t="n">
        <v>0.38</v>
      </c>
      <c r="Y13" t="n">
        <v>2</v>
      </c>
      <c r="Z13" t="n">
        <v>10</v>
      </c>
      <c r="AA13" t="n">
        <v>268.0345022068707</v>
      </c>
      <c r="AB13" t="n">
        <v>366.7366307671232</v>
      </c>
      <c r="AC13" t="n">
        <v>331.7358014448022</v>
      </c>
      <c r="AD13" t="n">
        <v>268034.5022068708</v>
      </c>
      <c r="AE13" t="n">
        <v>366736.6307671232</v>
      </c>
      <c r="AF13" t="n">
        <v>4.576156685982446e-06</v>
      </c>
      <c r="AG13" t="n">
        <v>7.588734567901235</v>
      </c>
      <c r="AH13" t="n">
        <v>331735.8014448022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5.102</v>
      </c>
      <c r="E14" t="n">
        <v>19.6</v>
      </c>
      <c r="F14" t="n">
        <v>16.65</v>
      </c>
      <c r="G14" t="n">
        <v>76.84</v>
      </c>
      <c r="H14" t="n">
        <v>1.13</v>
      </c>
      <c r="I14" t="n">
        <v>13</v>
      </c>
      <c r="J14" t="n">
        <v>204.25</v>
      </c>
      <c r="K14" t="n">
        <v>53.44</v>
      </c>
      <c r="L14" t="n">
        <v>13</v>
      </c>
      <c r="M14" t="n">
        <v>11</v>
      </c>
      <c r="N14" t="n">
        <v>42.82</v>
      </c>
      <c r="O14" t="n">
        <v>25425.3</v>
      </c>
      <c r="P14" t="n">
        <v>215.13</v>
      </c>
      <c r="Q14" t="n">
        <v>433.49</v>
      </c>
      <c r="R14" t="n">
        <v>71.33</v>
      </c>
      <c r="S14" t="n">
        <v>55.15</v>
      </c>
      <c r="T14" t="n">
        <v>6048.43</v>
      </c>
      <c r="U14" t="n">
        <v>0.77</v>
      </c>
      <c r="V14" t="n">
        <v>0.86</v>
      </c>
      <c r="W14" t="n">
        <v>6.81</v>
      </c>
      <c r="X14" t="n">
        <v>0.35</v>
      </c>
      <c r="Y14" t="n">
        <v>2</v>
      </c>
      <c r="Z14" t="n">
        <v>10</v>
      </c>
      <c r="AA14" t="n">
        <v>266.7934748731611</v>
      </c>
      <c r="AB14" t="n">
        <v>365.0386024188797</v>
      </c>
      <c r="AC14" t="n">
        <v>330.1998305389175</v>
      </c>
      <c r="AD14" t="n">
        <v>266793.4748731611</v>
      </c>
      <c r="AE14" t="n">
        <v>365038.6024188797</v>
      </c>
      <c r="AF14" t="n">
        <v>4.591365245891417e-06</v>
      </c>
      <c r="AG14" t="n">
        <v>7.561728395061729</v>
      </c>
      <c r="AH14" t="n">
        <v>330199.8305389174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5.1246</v>
      </c>
      <c r="E15" t="n">
        <v>19.51</v>
      </c>
      <c r="F15" t="n">
        <v>16.6</v>
      </c>
      <c r="G15" t="n">
        <v>82.98999999999999</v>
      </c>
      <c r="H15" t="n">
        <v>1.21</v>
      </c>
      <c r="I15" t="n">
        <v>12</v>
      </c>
      <c r="J15" t="n">
        <v>205.84</v>
      </c>
      <c r="K15" t="n">
        <v>53.44</v>
      </c>
      <c r="L15" t="n">
        <v>14</v>
      </c>
      <c r="M15" t="n">
        <v>10</v>
      </c>
      <c r="N15" t="n">
        <v>43.4</v>
      </c>
      <c r="O15" t="n">
        <v>25621.03</v>
      </c>
      <c r="P15" t="n">
        <v>213</v>
      </c>
      <c r="Q15" t="n">
        <v>433.43</v>
      </c>
      <c r="R15" t="n">
        <v>69.69</v>
      </c>
      <c r="S15" t="n">
        <v>55.15</v>
      </c>
      <c r="T15" t="n">
        <v>5235.59</v>
      </c>
      <c r="U15" t="n">
        <v>0.79</v>
      </c>
      <c r="V15" t="n">
        <v>0.86</v>
      </c>
      <c r="W15" t="n">
        <v>6.81</v>
      </c>
      <c r="X15" t="n">
        <v>0.31</v>
      </c>
      <c r="Y15" t="n">
        <v>2</v>
      </c>
      <c r="Z15" t="n">
        <v>10</v>
      </c>
      <c r="AA15" t="n">
        <v>265.0526644411447</v>
      </c>
      <c r="AB15" t="n">
        <v>362.6567487866589</v>
      </c>
      <c r="AC15" t="n">
        <v>328.0452976744031</v>
      </c>
      <c r="AD15" t="n">
        <v>265052.6644411447</v>
      </c>
      <c r="AE15" t="n">
        <v>362656.7487866589</v>
      </c>
      <c r="AF15" t="n">
        <v>4.611703320089211e-06</v>
      </c>
      <c r="AG15" t="n">
        <v>7.527006172839506</v>
      </c>
      <c r="AH15" t="n">
        <v>328045.2976744031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5.1232</v>
      </c>
      <c r="E16" t="n">
        <v>19.52</v>
      </c>
      <c r="F16" t="n">
        <v>16.6</v>
      </c>
      <c r="G16" t="n">
        <v>83.02</v>
      </c>
      <c r="H16" t="n">
        <v>1.28</v>
      </c>
      <c r="I16" t="n">
        <v>12</v>
      </c>
      <c r="J16" t="n">
        <v>207.43</v>
      </c>
      <c r="K16" t="n">
        <v>53.44</v>
      </c>
      <c r="L16" t="n">
        <v>15</v>
      </c>
      <c r="M16" t="n">
        <v>10</v>
      </c>
      <c r="N16" t="n">
        <v>44</v>
      </c>
      <c r="O16" t="n">
        <v>25817.56</v>
      </c>
      <c r="P16" t="n">
        <v>211.82</v>
      </c>
      <c r="Q16" t="n">
        <v>433.46</v>
      </c>
      <c r="R16" t="n">
        <v>69.92</v>
      </c>
      <c r="S16" t="n">
        <v>55.15</v>
      </c>
      <c r="T16" t="n">
        <v>5348.21</v>
      </c>
      <c r="U16" t="n">
        <v>0.79</v>
      </c>
      <c r="V16" t="n">
        <v>0.86</v>
      </c>
      <c r="W16" t="n">
        <v>6.81</v>
      </c>
      <c r="X16" t="n">
        <v>0.31</v>
      </c>
      <c r="Y16" t="n">
        <v>2</v>
      </c>
      <c r="Z16" t="n">
        <v>10</v>
      </c>
      <c r="AA16" t="n">
        <v>264.5335356014453</v>
      </c>
      <c r="AB16" t="n">
        <v>361.946453805834</v>
      </c>
      <c r="AC16" t="n">
        <v>327.402792249643</v>
      </c>
      <c r="AD16" t="n">
        <v>264533.5356014453</v>
      </c>
      <c r="AE16" t="n">
        <v>361946.4538058341</v>
      </c>
      <c r="AF16" t="n">
        <v>4.610443439386692e-06</v>
      </c>
      <c r="AG16" t="n">
        <v>7.530864197530864</v>
      </c>
      <c r="AH16" t="n">
        <v>327402.792249643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5.1389</v>
      </c>
      <c r="E17" t="n">
        <v>19.46</v>
      </c>
      <c r="F17" t="n">
        <v>16.58</v>
      </c>
      <c r="G17" t="n">
        <v>90.44</v>
      </c>
      <c r="H17" t="n">
        <v>1.36</v>
      </c>
      <c r="I17" t="n">
        <v>11</v>
      </c>
      <c r="J17" t="n">
        <v>209.03</v>
      </c>
      <c r="K17" t="n">
        <v>53.44</v>
      </c>
      <c r="L17" t="n">
        <v>16</v>
      </c>
      <c r="M17" t="n">
        <v>9</v>
      </c>
      <c r="N17" t="n">
        <v>44.6</v>
      </c>
      <c r="O17" t="n">
        <v>26014.91</v>
      </c>
      <c r="P17" t="n">
        <v>210.75</v>
      </c>
      <c r="Q17" t="n">
        <v>433.45</v>
      </c>
      <c r="R17" t="n">
        <v>69.18000000000001</v>
      </c>
      <c r="S17" t="n">
        <v>55.15</v>
      </c>
      <c r="T17" t="n">
        <v>4984.15</v>
      </c>
      <c r="U17" t="n">
        <v>0.8</v>
      </c>
      <c r="V17" t="n">
        <v>0.86</v>
      </c>
      <c r="W17" t="n">
        <v>6.81</v>
      </c>
      <c r="X17" t="n">
        <v>0.29</v>
      </c>
      <c r="Y17" t="n">
        <v>2</v>
      </c>
      <c r="Z17" t="n">
        <v>10</v>
      </c>
      <c r="AA17" t="n">
        <v>263.5612324161759</v>
      </c>
      <c r="AB17" t="n">
        <v>360.6161056927593</v>
      </c>
      <c r="AC17" t="n">
        <v>326.1994106933247</v>
      </c>
      <c r="AD17" t="n">
        <v>263561.2324161759</v>
      </c>
      <c r="AE17" t="n">
        <v>360616.1056927593</v>
      </c>
      <c r="AF17" t="n">
        <v>4.624572101550646e-06</v>
      </c>
      <c r="AG17" t="n">
        <v>7.507716049382716</v>
      </c>
      <c r="AH17" t="n">
        <v>326199.4106933247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5.1591</v>
      </c>
      <c r="E18" t="n">
        <v>19.38</v>
      </c>
      <c r="F18" t="n">
        <v>16.54</v>
      </c>
      <c r="G18" t="n">
        <v>99.26000000000001</v>
      </c>
      <c r="H18" t="n">
        <v>1.43</v>
      </c>
      <c r="I18" t="n">
        <v>10</v>
      </c>
      <c r="J18" t="n">
        <v>210.64</v>
      </c>
      <c r="K18" t="n">
        <v>53.44</v>
      </c>
      <c r="L18" t="n">
        <v>17</v>
      </c>
      <c r="M18" t="n">
        <v>8</v>
      </c>
      <c r="N18" t="n">
        <v>45.21</v>
      </c>
      <c r="O18" t="n">
        <v>26213.09</v>
      </c>
      <c r="P18" t="n">
        <v>208.97</v>
      </c>
      <c r="Q18" t="n">
        <v>433.48</v>
      </c>
      <c r="R18" t="n">
        <v>67.89</v>
      </c>
      <c r="S18" t="n">
        <v>55.15</v>
      </c>
      <c r="T18" t="n">
        <v>4342.8</v>
      </c>
      <c r="U18" t="n">
        <v>0.8100000000000001</v>
      </c>
      <c r="V18" t="n">
        <v>0.87</v>
      </c>
      <c r="W18" t="n">
        <v>6.81</v>
      </c>
      <c r="X18" t="n">
        <v>0.25</v>
      </c>
      <c r="Y18" t="n">
        <v>2</v>
      </c>
      <c r="Z18" t="n">
        <v>10</v>
      </c>
      <c r="AA18" t="n">
        <v>261.9265543286674</v>
      </c>
      <c r="AB18" t="n">
        <v>358.3794670165228</v>
      </c>
      <c r="AC18" t="n">
        <v>324.1762336732061</v>
      </c>
      <c r="AD18" t="n">
        <v>261926.5543286674</v>
      </c>
      <c r="AE18" t="n">
        <v>358379.4670165228</v>
      </c>
      <c r="AF18" t="n">
        <v>4.642750380258409e-06</v>
      </c>
      <c r="AG18" t="n">
        <v>7.476851851851852</v>
      </c>
      <c r="AH18" t="n">
        <v>324176.2336732061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5.158</v>
      </c>
      <c r="E19" t="n">
        <v>19.39</v>
      </c>
      <c r="F19" t="n">
        <v>16.55</v>
      </c>
      <c r="G19" t="n">
        <v>99.28</v>
      </c>
      <c r="H19" t="n">
        <v>1.51</v>
      </c>
      <c r="I19" t="n">
        <v>10</v>
      </c>
      <c r="J19" t="n">
        <v>212.25</v>
      </c>
      <c r="K19" t="n">
        <v>53.44</v>
      </c>
      <c r="L19" t="n">
        <v>18</v>
      </c>
      <c r="M19" t="n">
        <v>8</v>
      </c>
      <c r="N19" t="n">
        <v>45.82</v>
      </c>
      <c r="O19" t="n">
        <v>26412.11</v>
      </c>
      <c r="P19" t="n">
        <v>207.64</v>
      </c>
      <c r="Q19" t="n">
        <v>433.41</v>
      </c>
      <c r="R19" t="n">
        <v>67.95</v>
      </c>
      <c r="S19" t="n">
        <v>55.15</v>
      </c>
      <c r="T19" t="n">
        <v>4373.56</v>
      </c>
      <c r="U19" t="n">
        <v>0.8100000000000001</v>
      </c>
      <c r="V19" t="n">
        <v>0.87</v>
      </c>
      <c r="W19" t="n">
        <v>6.81</v>
      </c>
      <c r="X19" t="n">
        <v>0.25</v>
      </c>
      <c r="Y19" t="n">
        <v>2</v>
      </c>
      <c r="Z19" t="n">
        <v>10</v>
      </c>
      <c r="AA19" t="n">
        <v>261.3548257912364</v>
      </c>
      <c r="AB19" t="n">
        <v>357.5972028087267</v>
      </c>
      <c r="AC19" t="n">
        <v>323.4686276634873</v>
      </c>
      <c r="AD19" t="n">
        <v>261354.8257912364</v>
      </c>
      <c r="AE19" t="n">
        <v>357597.2028087267</v>
      </c>
      <c r="AF19" t="n">
        <v>4.641760473992145e-06</v>
      </c>
      <c r="AG19" t="n">
        <v>7.48070987654321</v>
      </c>
      <c r="AH19" t="n">
        <v>323468.6276634873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5.1743</v>
      </c>
      <c r="E20" t="n">
        <v>19.33</v>
      </c>
      <c r="F20" t="n">
        <v>16.52</v>
      </c>
      <c r="G20" t="n">
        <v>110.15</v>
      </c>
      <c r="H20" t="n">
        <v>1.58</v>
      </c>
      <c r="I20" t="n">
        <v>9</v>
      </c>
      <c r="J20" t="n">
        <v>213.87</v>
      </c>
      <c r="K20" t="n">
        <v>53.44</v>
      </c>
      <c r="L20" t="n">
        <v>19</v>
      </c>
      <c r="M20" t="n">
        <v>7</v>
      </c>
      <c r="N20" t="n">
        <v>46.44</v>
      </c>
      <c r="O20" t="n">
        <v>26611.98</v>
      </c>
      <c r="P20" t="n">
        <v>206.28</v>
      </c>
      <c r="Q20" t="n">
        <v>433.48</v>
      </c>
      <c r="R20" t="n">
        <v>67.13</v>
      </c>
      <c r="S20" t="n">
        <v>55.15</v>
      </c>
      <c r="T20" t="n">
        <v>3970.19</v>
      </c>
      <c r="U20" t="n">
        <v>0.82</v>
      </c>
      <c r="V20" t="n">
        <v>0.87</v>
      </c>
      <c r="W20" t="n">
        <v>6.81</v>
      </c>
      <c r="X20" t="n">
        <v>0.23</v>
      </c>
      <c r="Y20" t="n">
        <v>2</v>
      </c>
      <c r="Z20" t="n">
        <v>10</v>
      </c>
      <c r="AA20" t="n">
        <v>260.2241838758491</v>
      </c>
      <c r="AB20" t="n">
        <v>356.0502086596929</v>
      </c>
      <c r="AC20" t="n">
        <v>322.0692764648174</v>
      </c>
      <c r="AD20" t="n">
        <v>260224.1838758491</v>
      </c>
      <c r="AE20" t="n">
        <v>356050.208659693</v>
      </c>
      <c r="AF20" t="n">
        <v>4.656429085028607e-06</v>
      </c>
      <c r="AG20" t="n">
        <v>7.457561728395062</v>
      </c>
      <c r="AH20" t="n">
        <v>322069.2764648175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5.1772</v>
      </c>
      <c r="E21" t="n">
        <v>19.32</v>
      </c>
      <c r="F21" t="n">
        <v>16.51</v>
      </c>
      <c r="G21" t="n">
        <v>110.08</v>
      </c>
      <c r="H21" t="n">
        <v>1.65</v>
      </c>
      <c r="I21" t="n">
        <v>9</v>
      </c>
      <c r="J21" t="n">
        <v>215.5</v>
      </c>
      <c r="K21" t="n">
        <v>53.44</v>
      </c>
      <c r="L21" t="n">
        <v>20</v>
      </c>
      <c r="M21" t="n">
        <v>7</v>
      </c>
      <c r="N21" t="n">
        <v>47.07</v>
      </c>
      <c r="O21" t="n">
        <v>26812.71</v>
      </c>
      <c r="P21" t="n">
        <v>205.05</v>
      </c>
      <c r="Q21" t="n">
        <v>433.41</v>
      </c>
      <c r="R21" t="n">
        <v>66.90000000000001</v>
      </c>
      <c r="S21" t="n">
        <v>55.15</v>
      </c>
      <c r="T21" t="n">
        <v>3854.62</v>
      </c>
      <c r="U21" t="n">
        <v>0.82</v>
      </c>
      <c r="V21" t="n">
        <v>0.87</v>
      </c>
      <c r="W21" t="n">
        <v>6.81</v>
      </c>
      <c r="X21" t="n">
        <v>0.22</v>
      </c>
      <c r="Y21" t="n">
        <v>2</v>
      </c>
      <c r="Z21" t="n">
        <v>10</v>
      </c>
      <c r="AA21" t="n">
        <v>259.5515316686645</v>
      </c>
      <c r="AB21" t="n">
        <v>355.1298562345019</v>
      </c>
      <c r="AC21" t="n">
        <v>321.2367611833639</v>
      </c>
      <c r="AD21" t="n">
        <v>259551.5316686645</v>
      </c>
      <c r="AE21" t="n">
        <v>355129.8562345019</v>
      </c>
      <c r="AF21" t="n">
        <v>4.659038837912395e-06</v>
      </c>
      <c r="AG21" t="n">
        <v>7.453703703703705</v>
      </c>
      <c r="AH21" t="n">
        <v>321236.7611833639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5.1922</v>
      </c>
      <c r="E22" t="n">
        <v>19.26</v>
      </c>
      <c r="F22" t="n">
        <v>16.49</v>
      </c>
      <c r="G22" t="n">
        <v>123.7</v>
      </c>
      <c r="H22" t="n">
        <v>1.72</v>
      </c>
      <c r="I22" t="n">
        <v>8</v>
      </c>
      <c r="J22" t="n">
        <v>217.14</v>
      </c>
      <c r="K22" t="n">
        <v>53.44</v>
      </c>
      <c r="L22" t="n">
        <v>21</v>
      </c>
      <c r="M22" t="n">
        <v>6</v>
      </c>
      <c r="N22" t="n">
        <v>47.7</v>
      </c>
      <c r="O22" t="n">
        <v>27014.3</v>
      </c>
      <c r="P22" t="n">
        <v>202.93</v>
      </c>
      <c r="Q22" t="n">
        <v>433.42</v>
      </c>
      <c r="R22" t="n">
        <v>66.29000000000001</v>
      </c>
      <c r="S22" t="n">
        <v>55.15</v>
      </c>
      <c r="T22" t="n">
        <v>3552.07</v>
      </c>
      <c r="U22" t="n">
        <v>0.83</v>
      </c>
      <c r="V22" t="n">
        <v>0.87</v>
      </c>
      <c r="W22" t="n">
        <v>6.81</v>
      </c>
      <c r="X22" t="n">
        <v>0.2</v>
      </c>
      <c r="Y22" t="n">
        <v>2</v>
      </c>
      <c r="Z22" t="n">
        <v>10</v>
      </c>
      <c r="AA22" t="n">
        <v>258.1326457080559</v>
      </c>
      <c r="AB22" t="n">
        <v>353.1884738663666</v>
      </c>
      <c r="AC22" t="n">
        <v>319.4806616236961</v>
      </c>
      <c r="AD22" t="n">
        <v>258132.6457080559</v>
      </c>
      <c r="AE22" t="n">
        <v>353188.4738663665</v>
      </c>
      <c r="AF22" t="n">
        <v>4.67253755972509e-06</v>
      </c>
      <c r="AG22" t="n">
        <v>7.430555555555557</v>
      </c>
      <c r="AH22" t="n">
        <v>319480.6616236961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5.1934</v>
      </c>
      <c r="E23" t="n">
        <v>19.26</v>
      </c>
      <c r="F23" t="n">
        <v>16.49</v>
      </c>
      <c r="G23" t="n">
        <v>123.67</v>
      </c>
      <c r="H23" t="n">
        <v>1.79</v>
      </c>
      <c r="I23" t="n">
        <v>8</v>
      </c>
      <c r="J23" t="n">
        <v>218.78</v>
      </c>
      <c r="K23" t="n">
        <v>53.44</v>
      </c>
      <c r="L23" t="n">
        <v>22</v>
      </c>
      <c r="M23" t="n">
        <v>6</v>
      </c>
      <c r="N23" t="n">
        <v>48.34</v>
      </c>
      <c r="O23" t="n">
        <v>27216.79</v>
      </c>
      <c r="P23" t="n">
        <v>202.55</v>
      </c>
      <c r="Q23" t="n">
        <v>433.41</v>
      </c>
      <c r="R23" t="n">
        <v>66.06</v>
      </c>
      <c r="S23" t="n">
        <v>55.15</v>
      </c>
      <c r="T23" t="n">
        <v>3439.15</v>
      </c>
      <c r="U23" t="n">
        <v>0.83</v>
      </c>
      <c r="V23" t="n">
        <v>0.87</v>
      </c>
      <c r="W23" t="n">
        <v>6.81</v>
      </c>
      <c r="X23" t="n">
        <v>0.2</v>
      </c>
      <c r="Y23" t="n">
        <v>2</v>
      </c>
      <c r="Z23" t="n">
        <v>10</v>
      </c>
      <c r="AA23" t="n">
        <v>257.9251479069387</v>
      </c>
      <c r="AB23" t="n">
        <v>352.9045662205542</v>
      </c>
      <c r="AC23" t="n">
        <v>319.2238497252394</v>
      </c>
      <c r="AD23" t="n">
        <v>257925.1479069387</v>
      </c>
      <c r="AE23" t="n">
        <v>352904.5662205542</v>
      </c>
      <c r="AF23" t="n">
        <v>4.673617457470106e-06</v>
      </c>
      <c r="AG23" t="n">
        <v>7.430555555555557</v>
      </c>
      <c r="AH23" t="n">
        <v>319223.8497252394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5.1916</v>
      </c>
      <c r="E24" t="n">
        <v>19.26</v>
      </c>
      <c r="F24" t="n">
        <v>16.5</v>
      </c>
      <c r="G24" t="n">
        <v>123.72</v>
      </c>
      <c r="H24" t="n">
        <v>1.85</v>
      </c>
      <c r="I24" t="n">
        <v>8</v>
      </c>
      <c r="J24" t="n">
        <v>220.43</v>
      </c>
      <c r="K24" t="n">
        <v>53.44</v>
      </c>
      <c r="L24" t="n">
        <v>23</v>
      </c>
      <c r="M24" t="n">
        <v>6</v>
      </c>
      <c r="N24" t="n">
        <v>48.99</v>
      </c>
      <c r="O24" t="n">
        <v>27420.16</v>
      </c>
      <c r="P24" t="n">
        <v>200.43</v>
      </c>
      <c r="Q24" t="n">
        <v>433.4</v>
      </c>
      <c r="R24" t="n">
        <v>66.34999999999999</v>
      </c>
      <c r="S24" t="n">
        <v>55.15</v>
      </c>
      <c r="T24" t="n">
        <v>3584.48</v>
      </c>
      <c r="U24" t="n">
        <v>0.83</v>
      </c>
      <c r="V24" t="n">
        <v>0.87</v>
      </c>
      <c r="W24" t="n">
        <v>6.81</v>
      </c>
      <c r="X24" t="n">
        <v>0.2</v>
      </c>
      <c r="Y24" t="n">
        <v>2</v>
      </c>
      <c r="Z24" t="n">
        <v>10</v>
      </c>
      <c r="AA24" t="n">
        <v>257.006013675423</v>
      </c>
      <c r="AB24" t="n">
        <v>351.6469662156546</v>
      </c>
      <c r="AC24" t="n">
        <v>318.0862732997542</v>
      </c>
      <c r="AD24" t="n">
        <v>257006.013675423</v>
      </c>
      <c r="AE24" t="n">
        <v>351646.9662156546</v>
      </c>
      <c r="AF24" t="n">
        <v>4.671997610852583e-06</v>
      </c>
      <c r="AG24" t="n">
        <v>7.430555555555557</v>
      </c>
      <c r="AH24" t="n">
        <v>318086.2732997542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5.2091</v>
      </c>
      <c r="E25" t="n">
        <v>19.2</v>
      </c>
      <c r="F25" t="n">
        <v>16.47</v>
      </c>
      <c r="G25" t="n">
        <v>141.15</v>
      </c>
      <c r="H25" t="n">
        <v>1.92</v>
      </c>
      <c r="I25" t="n">
        <v>7</v>
      </c>
      <c r="J25" t="n">
        <v>222.08</v>
      </c>
      <c r="K25" t="n">
        <v>53.44</v>
      </c>
      <c r="L25" t="n">
        <v>24</v>
      </c>
      <c r="M25" t="n">
        <v>5</v>
      </c>
      <c r="N25" t="n">
        <v>49.65</v>
      </c>
      <c r="O25" t="n">
        <v>27624.44</v>
      </c>
      <c r="P25" t="n">
        <v>198.3</v>
      </c>
      <c r="Q25" t="n">
        <v>433.39</v>
      </c>
      <c r="R25" t="n">
        <v>65.52</v>
      </c>
      <c r="S25" t="n">
        <v>55.15</v>
      </c>
      <c r="T25" t="n">
        <v>3175.59</v>
      </c>
      <c r="U25" t="n">
        <v>0.84</v>
      </c>
      <c r="V25" t="n">
        <v>0.87</v>
      </c>
      <c r="W25" t="n">
        <v>6.8</v>
      </c>
      <c r="X25" t="n">
        <v>0.18</v>
      </c>
      <c r="Y25" t="n">
        <v>2</v>
      </c>
      <c r="Z25" t="n">
        <v>10</v>
      </c>
      <c r="AA25" t="n">
        <v>255.5088385846319</v>
      </c>
      <c r="AB25" t="n">
        <v>349.5984652057318</v>
      </c>
      <c r="AC25" t="n">
        <v>316.2332783511287</v>
      </c>
      <c r="AD25" t="n">
        <v>255508.8385846319</v>
      </c>
      <c r="AE25" t="n">
        <v>349598.4652057318</v>
      </c>
      <c r="AF25" t="n">
        <v>4.687746119634061e-06</v>
      </c>
      <c r="AG25" t="n">
        <v>7.407407407407408</v>
      </c>
      <c r="AH25" t="n">
        <v>316233.2783511287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5.2123</v>
      </c>
      <c r="E26" t="n">
        <v>19.19</v>
      </c>
      <c r="F26" t="n">
        <v>16.46</v>
      </c>
      <c r="G26" t="n">
        <v>141.05</v>
      </c>
      <c r="H26" t="n">
        <v>1.99</v>
      </c>
      <c r="I26" t="n">
        <v>7</v>
      </c>
      <c r="J26" t="n">
        <v>223.75</v>
      </c>
      <c r="K26" t="n">
        <v>53.44</v>
      </c>
      <c r="L26" t="n">
        <v>25</v>
      </c>
      <c r="M26" t="n">
        <v>5</v>
      </c>
      <c r="N26" t="n">
        <v>50.31</v>
      </c>
      <c r="O26" t="n">
        <v>27829.77</v>
      </c>
      <c r="P26" t="n">
        <v>198.68</v>
      </c>
      <c r="Q26" t="n">
        <v>433.39</v>
      </c>
      <c r="R26" t="n">
        <v>65.11</v>
      </c>
      <c r="S26" t="n">
        <v>55.15</v>
      </c>
      <c r="T26" t="n">
        <v>2969.36</v>
      </c>
      <c r="U26" t="n">
        <v>0.85</v>
      </c>
      <c r="V26" t="n">
        <v>0.87</v>
      </c>
      <c r="W26" t="n">
        <v>6.8</v>
      </c>
      <c r="X26" t="n">
        <v>0.16</v>
      </c>
      <c r="Y26" t="n">
        <v>2</v>
      </c>
      <c r="Z26" t="n">
        <v>10</v>
      </c>
      <c r="AA26" t="n">
        <v>255.5829703759711</v>
      </c>
      <c r="AB26" t="n">
        <v>349.6998955931059</v>
      </c>
      <c r="AC26" t="n">
        <v>316.3250283646902</v>
      </c>
      <c r="AD26" t="n">
        <v>255582.9703759711</v>
      </c>
      <c r="AE26" t="n">
        <v>349699.8955931059</v>
      </c>
      <c r="AF26" t="n">
        <v>4.690625846954103e-06</v>
      </c>
      <c r="AG26" t="n">
        <v>7.403549382716051</v>
      </c>
      <c r="AH26" t="n">
        <v>316325.0283646903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5.2126</v>
      </c>
      <c r="E27" t="n">
        <v>19.18</v>
      </c>
      <c r="F27" t="n">
        <v>16.45</v>
      </c>
      <c r="G27" t="n">
        <v>141.04</v>
      </c>
      <c r="H27" t="n">
        <v>2.05</v>
      </c>
      <c r="I27" t="n">
        <v>7</v>
      </c>
      <c r="J27" t="n">
        <v>225.42</v>
      </c>
      <c r="K27" t="n">
        <v>53.44</v>
      </c>
      <c r="L27" t="n">
        <v>26</v>
      </c>
      <c r="M27" t="n">
        <v>5</v>
      </c>
      <c r="N27" t="n">
        <v>50.98</v>
      </c>
      <c r="O27" t="n">
        <v>28035.92</v>
      </c>
      <c r="P27" t="n">
        <v>197.53</v>
      </c>
      <c r="Q27" t="n">
        <v>433.44</v>
      </c>
      <c r="R27" t="n">
        <v>65.01000000000001</v>
      </c>
      <c r="S27" t="n">
        <v>55.15</v>
      </c>
      <c r="T27" t="n">
        <v>2917.79</v>
      </c>
      <c r="U27" t="n">
        <v>0.85</v>
      </c>
      <c r="V27" t="n">
        <v>0.87</v>
      </c>
      <c r="W27" t="n">
        <v>6.81</v>
      </c>
      <c r="X27" t="n">
        <v>0.16</v>
      </c>
      <c r="Y27" t="n">
        <v>2</v>
      </c>
      <c r="Z27" t="n">
        <v>10</v>
      </c>
      <c r="AA27" t="n">
        <v>255.0192123338435</v>
      </c>
      <c r="AB27" t="n">
        <v>348.9285369686178</v>
      </c>
      <c r="AC27" t="n">
        <v>315.6272871247144</v>
      </c>
      <c r="AD27" t="n">
        <v>255019.2123338435</v>
      </c>
      <c r="AE27" t="n">
        <v>348928.5369686178</v>
      </c>
      <c r="AF27" t="n">
        <v>4.690895821390356e-06</v>
      </c>
      <c r="AG27" t="n">
        <v>7.399691358024692</v>
      </c>
      <c r="AH27" t="n">
        <v>315627.2871247144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5.2128</v>
      </c>
      <c r="E28" t="n">
        <v>19.18</v>
      </c>
      <c r="F28" t="n">
        <v>16.45</v>
      </c>
      <c r="G28" t="n">
        <v>141.04</v>
      </c>
      <c r="H28" t="n">
        <v>2.11</v>
      </c>
      <c r="I28" t="n">
        <v>7</v>
      </c>
      <c r="J28" t="n">
        <v>227.1</v>
      </c>
      <c r="K28" t="n">
        <v>53.44</v>
      </c>
      <c r="L28" t="n">
        <v>27</v>
      </c>
      <c r="M28" t="n">
        <v>5</v>
      </c>
      <c r="N28" t="n">
        <v>51.66</v>
      </c>
      <c r="O28" t="n">
        <v>28243</v>
      </c>
      <c r="P28" t="n">
        <v>195.44</v>
      </c>
      <c r="Q28" t="n">
        <v>433.4</v>
      </c>
      <c r="R28" t="n">
        <v>65.01000000000001</v>
      </c>
      <c r="S28" t="n">
        <v>55.15</v>
      </c>
      <c r="T28" t="n">
        <v>2916.9</v>
      </c>
      <c r="U28" t="n">
        <v>0.85</v>
      </c>
      <c r="V28" t="n">
        <v>0.87</v>
      </c>
      <c r="W28" t="n">
        <v>6.8</v>
      </c>
      <c r="X28" t="n">
        <v>0.16</v>
      </c>
      <c r="Y28" t="n">
        <v>2</v>
      </c>
      <c r="Z28" t="n">
        <v>10</v>
      </c>
      <c r="AA28" t="n">
        <v>254.0445395506831</v>
      </c>
      <c r="AB28" t="n">
        <v>347.5949466671699</v>
      </c>
      <c r="AC28" t="n">
        <v>314.4209728099306</v>
      </c>
      <c r="AD28" t="n">
        <v>254044.5395506831</v>
      </c>
      <c r="AE28" t="n">
        <v>347594.9466671699</v>
      </c>
      <c r="AF28" t="n">
        <v>4.691075804347858e-06</v>
      </c>
      <c r="AG28" t="n">
        <v>7.399691358024692</v>
      </c>
      <c r="AH28" t="n">
        <v>314420.9728099306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5.2304</v>
      </c>
      <c r="E29" t="n">
        <v>19.12</v>
      </c>
      <c r="F29" t="n">
        <v>16.43</v>
      </c>
      <c r="G29" t="n">
        <v>164.27</v>
      </c>
      <c r="H29" t="n">
        <v>2.18</v>
      </c>
      <c r="I29" t="n">
        <v>6</v>
      </c>
      <c r="J29" t="n">
        <v>228.79</v>
      </c>
      <c r="K29" t="n">
        <v>53.44</v>
      </c>
      <c r="L29" t="n">
        <v>28</v>
      </c>
      <c r="M29" t="n">
        <v>3</v>
      </c>
      <c r="N29" t="n">
        <v>52.35</v>
      </c>
      <c r="O29" t="n">
        <v>28451.04</v>
      </c>
      <c r="P29" t="n">
        <v>193.01</v>
      </c>
      <c r="Q29" t="n">
        <v>433.4</v>
      </c>
      <c r="R29" t="n">
        <v>64.01000000000001</v>
      </c>
      <c r="S29" t="n">
        <v>55.15</v>
      </c>
      <c r="T29" t="n">
        <v>2425.39</v>
      </c>
      <c r="U29" t="n">
        <v>0.86</v>
      </c>
      <c r="V29" t="n">
        <v>0.87</v>
      </c>
      <c r="W29" t="n">
        <v>6.81</v>
      </c>
      <c r="X29" t="n">
        <v>0.14</v>
      </c>
      <c r="Y29" t="n">
        <v>2</v>
      </c>
      <c r="Z29" t="n">
        <v>10</v>
      </c>
      <c r="AA29" t="n">
        <v>252.4448197781601</v>
      </c>
      <c r="AB29" t="n">
        <v>345.4061394997495</v>
      </c>
      <c r="AC29" t="n">
        <v>312.441062326558</v>
      </c>
      <c r="AD29" t="n">
        <v>252444.8197781601</v>
      </c>
      <c r="AE29" t="n">
        <v>345406.1394997495</v>
      </c>
      <c r="AF29" t="n">
        <v>4.706914304608088e-06</v>
      </c>
      <c r="AG29" t="n">
        <v>7.376543209876544</v>
      </c>
      <c r="AH29" t="n">
        <v>312441.062326558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5.2282</v>
      </c>
      <c r="E30" t="n">
        <v>19.13</v>
      </c>
      <c r="F30" t="n">
        <v>16.44</v>
      </c>
      <c r="G30" t="n">
        <v>164.35</v>
      </c>
      <c r="H30" t="n">
        <v>2.24</v>
      </c>
      <c r="I30" t="n">
        <v>6</v>
      </c>
      <c r="J30" t="n">
        <v>230.48</v>
      </c>
      <c r="K30" t="n">
        <v>53.44</v>
      </c>
      <c r="L30" t="n">
        <v>29</v>
      </c>
      <c r="M30" t="n">
        <v>3</v>
      </c>
      <c r="N30" t="n">
        <v>53.05</v>
      </c>
      <c r="O30" t="n">
        <v>28660.06</v>
      </c>
      <c r="P30" t="n">
        <v>193.98</v>
      </c>
      <c r="Q30" t="n">
        <v>433.4</v>
      </c>
      <c r="R30" t="n">
        <v>64.33</v>
      </c>
      <c r="S30" t="n">
        <v>55.15</v>
      </c>
      <c r="T30" t="n">
        <v>2583.16</v>
      </c>
      <c r="U30" t="n">
        <v>0.86</v>
      </c>
      <c r="V30" t="n">
        <v>0.87</v>
      </c>
      <c r="W30" t="n">
        <v>6.81</v>
      </c>
      <c r="X30" t="n">
        <v>0.14</v>
      </c>
      <c r="Y30" t="n">
        <v>2</v>
      </c>
      <c r="Z30" t="n">
        <v>10</v>
      </c>
      <c r="AA30" t="n">
        <v>252.9693885302098</v>
      </c>
      <c r="AB30" t="n">
        <v>346.1238776086437</v>
      </c>
      <c r="AC30" t="n">
        <v>313.0903005176913</v>
      </c>
      <c r="AD30" t="n">
        <v>252969.3885302098</v>
      </c>
      <c r="AE30" t="n">
        <v>346123.8776086437</v>
      </c>
      <c r="AF30" t="n">
        <v>4.704934492075559e-06</v>
      </c>
      <c r="AG30" t="n">
        <v>7.380401234567902</v>
      </c>
      <c r="AH30" t="n">
        <v>313090.3005176913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5.2283</v>
      </c>
      <c r="E31" t="n">
        <v>19.13</v>
      </c>
      <c r="F31" t="n">
        <v>16.43</v>
      </c>
      <c r="G31" t="n">
        <v>164.35</v>
      </c>
      <c r="H31" t="n">
        <v>2.3</v>
      </c>
      <c r="I31" t="n">
        <v>6</v>
      </c>
      <c r="J31" t="n">
        <v>232.18</v>
      </c>
      <c r="K31" t="n">
        <v>53.44</v>
      </c>
      <c r="L31" t="n">
        <v>30</v>
      </c>
      <c r="M31" t="n">
        <v>2</v>
      </c>
      <c r="N31" t="n">
        <v>53.75</v>
      </c>
      <c r="O31" t="n">
        <v>28870.05</v>
      </c>
      <c r="P31" t="n">
        <v>194.13</v>
      </c>
      <c r="Q31" t="n">
        <v>433.45</v>
      </c>
      <c r="R31" t="n">
        <v>64.29000000000001</v>
      </c>
      <c r="S31" t="n">
        <v>55.15</v>
      </c>
      <c r="T31" t="n">
        <v>2563.69</v>
      </c>
      <c r="U31" t="n">
        <v>0.86</v>
      </c>
      <c r="V31" t="n">
        <v>0.87</v>
      </c>
      <c r="W31" t="n">
        <v>6.81</v>
      </c>
      <c r="X31" t="n">
        <v>0.14</v>
      </c>
      <c r="Y31" t="n">
        <v>2</v>
      </c>
      <c r="Z31" t="n">
        <v>10</v>
      </c>
      <c r="AA31" t="n">
        <v>253.0137186383505</v>
      </c>
      <c r="AB31" t="n">
        <v>346.1845320183081</v>
      </c>
      <c r="AC31" t="n">
        <v>313.1451661556263</v>
      </c>
      <c r="AD31" t="n">
        <v>253013.7186383505</v>
      </c>
      <c r="AE31" t="n">
        <v>346184.5320183081</v>
      </c>
      <c r="AF31" t="n">
        <v>4.70502448355431e-06</v>
      </c>
      <c r="AG31" t="n">
        <v>7.380401234567902</v>
      </c>
      <c r="AH31" t="n">
        <v>313145.1661556263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5.2275</v>
      </c>
      <c r="E32" t="n">
        <v>19.13</v>
      </c>
      <c r="F32" t="n">
        <v>16.44</v>
      </c>
      <c r="G32" t="n">
        <v>164.38</v>
      </c>
      <c r="H32" t="n">
        <v>2.36</v>
      </c>
      <c r="I32" t="n">
        <v>6</v>
      </c>
      <c r="J32" t="n">
        <v>233.89</v>
      </c>
      <c r="K32" t="n">
        <v>53.44</v>
      </c>
      <c r="L32" t="n">
        <v>31</v>
      </c>
      <c r="M32" t="n">
        <v>0</v>
      </c>
      <c r="N32" t="n">
        <v>54.46</v>
      </c>
      <c r="O32" t="n">
        <v>29081.05</v>
      </c>
      <c r="P32" t="n">
        <v>195.2</v>
      </c>
      <c r="Q32" t="n">
        <v>433.4</v>
      </c>
      <c r="R32" t="n">
        <v>64.3</v>
      </c>
      <c r="S32" t="n">
        <v>55.15</v>
      </c>
      <c r="T32" t="n">
        <v>2569.7</v>
      </c>
      <c r="U32" t="n">
        <v>0.86</v>
      </c>
      <c r="V32" t="n">
        <v>0.87</v>
      </c>
      <c r="W32" t="n">
        <v>6.81</v>
      </c>
      <c r="X32" t="n">
        <v>0.15</v>
      </c>
      <c r="Y32" t="n">
        <v>2</v>
      </c>
      <c r="Z32" t="n">
        <v>10</v>
      </c>
      <c r="AA32" t="n">
        <v>253.5508546271424</v>
      </c>
      <c r="AB32" t="n">
        <v>346.9194651749403</v>
      </c>
      <c r="AC32" t="n">
        <v>313.8099583232749</v>
      </c>
      <c r="AD32" t="n">
        <v>253550.8546271424</v>
      </c>
      <c r="AE32" t="n">
        <v>346919.4651749403</v>
      </c>
      <c r="AF32" t="n">
        <v>4.7043045517243e-06</v>
      </c>
      <c r="AG32" t="n">
        <v>7.380401234567902</v>
      </c>
      <c r="AH32" t="n">
        <v>313809.9583232749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3.7656</v>
      </c>
      <c r="E2" t="n">
        <v>26.56</v>
      </c>
      <c r="F2" t="n">
        <v>20.82</v>
      </c>
      <c r="G2" t="n">
        <v>8.16</v>
      </c>
      <c r="H2" t="n">
        <v>0.15</v>
      </c>
      <c r="I2" t="n">
        <v>153</v>
      </c>
      <c r="J2" t="n">
        <v>116.05</v>
      </c>
      <c r="K2" t="n">
        <v>43.4</v>
      </c>
      <c r="L2" t="n">
        <v>1</v>
      </c>
      <c r="M2" t="n">
        <v>151</v>
      </c>
      <c r="N2" t="n">
        <v>16.65</v>
      </c>
      <c r="O2" t="n">
        <v>14546.17</v>
      </c>
      <c r="P2" t="n">
        <v>210.45</v>
      </c>
      <c r="Q2" t="n">
        <v>434.43</v>
      </c>
      <c r="R2" t="n">
        <v>206.63</v>
      </c>
      <c r="S2" t="n">
        <v>55.15</v>
      </c>
      <c r="T2" t="n">
        <v>72998.37</v>
      </c>
      <c r="U2" t="n">
        <v>0.27</v>
      </c>
      <c r="V2" t="n">
        <v>0.6899999999999999</v>
      </c>
      <c r="W2" t="n">
        <v>7.05</v>
      </c>
      <c r="X2" t="n">
        <v>4.51</v>
      </c>
      <c r="Y2" t="n">
        <v>2</v>
      </c>
      <c r="Z2" t="n">
        <v>10</v>
      </c>
      <c r="AA2" t="n">
        <v>343.6973890671117</v>
      </c>
      <c r="AB2" t="n">
        <v>470.261930580288</v>
      </c>
      <c r="AC2" t="n">
        <v>425.3807919424694</v>
      </c>
      <c r="AD2" t="n">
        <v>343697.3890671117</v>
      </c>
      <c r="AE2" t="n">
        <v>470261.930580288</v>
      </c>
      <c r="AF2" t="n">
        <v>3.888858717472315e-06</v>
      </c>
      <c r="AG2" t="n">
        <v>10.24691358024691</v>
      </c>
      <c r="AH2" t="n">
        <v>425380.7919424694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4.5698</v>
      </c>
      <c r="E3" t="n">
        <v>21.88</v>
      </c>
      <c r="F3" t="n">
        <v>18.2</v>
      </c>
      <c r="G3" t="n">
        <v>16.3</v>
      </c>
      <c r="H3" t="n">
        <v>0.3</v>
      </c>
      <c r="I3" t="n">
        <v>67</v>
      </c>
      <c r="J3" t="n">
        <v>117.34</v>
      </c>
      <c r="K3" t="n">
        <v>43.4</v>
      </c>
      <c r="L3" t="n">
        <v>2</v>
      </c>
      <c r="M3" t="n">
        <v>65</v>
      </c>
      <c r="N3" t="n">
        <v>16.94</v>
      </c>
      <c r="O3" t="n">
        <v>14705.49</v>
      </c>
      <c r="P3" t="n">
        <v>181.81</v>
      </c>
      <c r="Q3" t="n">
        <v>433.93</v>
      </c>
      <c r="R3" t="n">
        <v>121.73</v>
      </c>
      <c r="S3" t="n">
        <v>55.15</v>
      </c>
      <c r="T3" t="n">
        <v>30981.6</v>
      </c>
      <c r="U3" t="n">
        <v>0.45</v>
      </c>
      <c r="V3" t="n">
        <v>0.79</v>
      </c>
      <c r="W3" t="n">
        <v>6.9</v>
      </c>
      <c r="X3" t="n">
        <v>1.9</v>
      </c>
      <c r="Y3" t="n">
        <v>2</v>
      </c>
      <c r="Z3" t="n">
        <v>10</v>
      </c>
      <c r="AA3" t="n">
        <v>261.0788744203882</v>
      </c>
      <c r="AB3" t="n">
        <v>357.2196339690169</v>
      </c>
      <c r="AC3" t="n">
        <v>323.1270934639182</v>
      </c>
      <c r="AD3" t="n">
        <v>261078.8744203882</v>
      </c>
      <c r="AE3" t="n">
        <v>357219.6339690168</v>
      </c>
      <c r="AF3" t="n">
        <v>4.719382453554542e-06</v>
      </c>
      <c r="AG3" t="n">
        <v>8.441358024691358</v>
      </c>
      <c r="AH3" t="n">
        <v>323127.0934639183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4.8499</v>
      </c>
      <c r="E4" t="n">
        <v>20.62</v>
      </c>
      <c r="F4" t="n">
        <v>17.51</v>
      </c>
      <c r="G4" t="n">
        <v>24.43</v>
      </c>
      <c r="H4" t="n">
        <v>0.45</v>
      </c>
      <c r="I4" t="n">
        <v>43</v>
      </c>
      <c r="J4" t="n">
        <v>118.63</v>
      </c>
      <c r="K4" t="n">
        <v>43.4</v>
      </c>
      <c r="L4" t="n">
        <v>3</v>
      </c>
      <c r="M4" t="n">
        <v>41</v>
      </c>
      <c r="N4" t="n">
        <v>17.23</v>
      </c>
      <c r="O4" t="n">
        <v>14865.24</v>
      </c>
      <c r="P4" t="n">
        <v>172.59</v>
      </c>
      <c r="Q4" t="n">
        <v>433.7</v>
      </c>
      <c r="R4" t="n">
        <v>99.09999999999999</v>
      </c>
      <c r="S4" t="n">
        <v>55.15</v>
      </c>
      <c r="T4" t="n">
        <v>19783.85</v>
      </c>
      <c r="U4" t="n">
        <v>0.5600000000000001</v>
      </c>
      <c r="V4" t="n">
        <v>0.82</v>
      </c>
      <c r="W4" t="n">
        <v>6.87</v>
      </c>
      <c r="X4" t="n">
        <v>1.21</v>
      </c>
      <c r="Y4" t="n">
        <v>2</v>
      </c>
      <c r="Z4" t="n">
        <v>10</v>
      </c>
      <c r="AA4" t="n">
        <v>247.2191195579254</v>
      </c>
      <c r="AB4" t="n">
        <v>338.256105916805</v>
      </c>
      <c r="AC4" t="n">
        <v>305.9734179136324</v>
      </c>
      <c r="AD4" t="n">
        <v>247219.1195579254</v>
      </c>
      <c r="AE4" t="n">
        <v>338256.105916805</v>
      </c>
      <c r="AF4" t="n">
        <v>5.008650917216108e-06</v>
      </c>
      <c r="AG4" t="n">
        <v>7.955246913580248</v>
      </c>
      <c r="AH4" t="n">
        <v>305973.4179136324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5.0033</v>
      </c>
      <c r="E5" t="n">
        <v>19.99</v>
      </c>
      <c r="F5" t="n">
        <v>17.16</v>
      </c>
      <c r="G5" t="n">
        <v>33.22</v>
      </c>
      <c r="H5" t="n">
        <v>0.59</v>
      </c>
      <c r="I5" t="n">
        <v>31</v>
      </c>
      <c r="J5" t="n">
        <v>119.93</v>
      </c>
      <c r="K5" t="n">
        <v>43.4</v>
      </c>
      <c r="L5" t="n">
        <v>4</v>
      </c>
      <c r="M5" t="n">
        <v>29</v>
      </c>
      <c r="N5" t="n">
        <v>17.53</v>
      </c>
      <c r="O5" t="n">
        <v>15025.44</v>
      </c>
      <c r="P5" t="n">
        <v>166.84</v>
      </c>
      <c r="Q5" t="n">
        <v>433.69</v>
      </c>
      <c r="R5" t="n">
        <v>87.84999999999999</v>
      </c>
      <c r="S5" t="n">
        <v>55.15</v>
      </c>
      <c r="T5" t="n">
        <v>14221.41</v>
      </c>
      <c r="U5" t="n">
        <v>0.63</v>
      </c>
      <c r="V5" t="n">
        <v>0.83</v>
      </c>
      <c r="W5" t="n">
        <v>6.85</v>
      </c>
      <c r="X5" t="n">
        <v>0.87</v>
      </c>
      <c r="Y5" t="n">
        <v>2</v>
      </c>
      <c r="Z5" t="n">
        <v>10</v>
      </c>
      <c r="AA5" t="n">
        <v>230.6484366809065</v>
      </c>
      <c r="AB5" t="n">
        <v>315.5833665575454</v>
      </c>
      <c r="AC5" t="n">
        <v>285.4645329774236</v>
      </c>
      <c r="AD5" t="n">
        <v>230648.4366809065</v>
      </c>
      <c r="AE5" t="n">
        <v>315583.3665575454</v>
      </c>
      <c r="AF5" t="n">
        <v>5.167072132231048e-06</v>
      </c>
      <c r="AG5" t="n">
        <v>7.712191358024691</v>
      </c>
      <c r="AH5" t="n">
        <v>285464.5329774236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5.087</v>
      </c>
      <c r="E6" t="n">
        <v>19.66</v>
      </c>
      <c r="F6" t="n">
        <v>16.98</v>
      </c>
      <c r="G6" t="n">
        <v>40.74</v>
      </c>
      <c r="H6" t="n">
        <v>0.73</v>
      </c>
      <c r="I6" t="n">
        <v>25</v>
      </c>
      <c r="J6" t="n">
        <v>121.23</v>
      </c>
      <c r="K6" t="n">
        <v>43.4</v>
      </c>
      <c r="L6" t="n">
        <v>5</v>
      </c>
      <c r="M6" t="n">
        <v>23</v>
      </c>
      <c r="N6" t="n">
        <v>17.83</v>
      </c>
      <c r="O6" t="n">
        <v>15186.08</v>
      </c>
      <c r="P6" t="n">
        <v>162.51</v>
      </c>
      <c r="Q6" t="n">
        <v>433.55</v>
      </c>
      <c r="R6" t="n">
        <v>81.95</v>
      </c>
      <c r="S6" t="n">
        <v>55.15</v>
      </c>
      <c r="T6" t="n">
        <v>11297.29</v>
      </c>
      <c r="U6" t="n">
        <v>0.67</v>
      </c>
      <c r="V6" t="n">
        <v>0.84</v>
      </c>
      <c r="W6" t="n">
        <v>6.83</v>
      </c>
      <c r="X6" t="n">
        <v>0.68</v>
      </c>
      <c r="Y6" t="n">
        <v>2</v>
      </c>
      <c r="Z6" t="n">
        <v>10</v>
      </c>
      <c r="AA6" t="n">
        <v>226.3911650589679</v>
      </c>
      <c r="AB6" t="n">
        <v>309.7583797068435</v>
      </c>
      <c r="AC6" t="n">
        <v>280.1954746963305</v>
      </c>
      <c r="AD6" t="n">
        <v>226391.1650589679</v>
      </c>
      <c r="AE6" t="n">
        <v>309758.3797068435</v>
      </c>
      <c r="AF6" t="n">
        <v>5.253511869497998e-06</v>
      </c>
      <c r="AG6" t="n">
        <v>7.584876543209877</v>
      </c>
      <c r="AH6" t="n">
        <v>280195.4746963305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5.1571</v>
      </c>
      <c r="E7" t="n">
        <v>19.39</v>
      </c>
      <c r="F7" t="n">
        <v>16.83</v>
      </c>
      <c r="G7" t="n">
        <v>50.49</v>
      </c>
      <c r="H7" t="n">
        <v>0.86</v>
      </c>
      <c r="I7" t="n">
        <v>20</v>
      </c>
      <c r="J7" t="n">
        <v>122.54</v>
      </c>
      <c r="K7" t="n">
        <v>43.4</v>
      </c>
      <c r="L7" t="n">
        <v>6</v>
      </c>
      <c r="M7" t="n">
        <v>18</v>
      </c>
      <c r="N7" t="n">
        <v>18.14</v>
      </c>
      <c r="O7" t="n">
        <v>15347.16</v>
      </c>
      <c r="P7" t="n">
        <v>158.39</v>
      </c>
      <c r="Q7" t="n">
        <v>433.42</v>
      </c>
      <c r="R7" t="n">
        <v>77.26000000000001</v>
      </c>
      <c r="S7" t="n">
        <v>55.15</v>
      </c>
      <c r="T7" t="n">
        <v>8977.309999999999</v>
      </c>
      <c r="U7" t="n">
        <v>0.71</v>
      </c>
      <c r="V7" t="n">
        <v>0.85</v>
      </c>
      <c r="W7" t="n">
        <v>6.82</v>
      </c>
      <c r="X7" t="n">
        <v>0.54</v>
      </c>
      <c r="Y7" t="n">
        <v>2</v>
      </c>
      <c r="Z7" t="n">
        <v>10</v>
      </c>
      <c r="AA7" t="n">
        <v>222.5312875221837</v>
      </c>
      <c r="AB7" t="n">
        <v>304.4771249752393</v>
      </c>
      <c r="AC7" t="n">
        <v>275.4182555040214</v>
      </c>
      <c r="AD7" t="n">
        <v>222531.2875221837</v>
      </c>
      <c r="AE7" t="n">
        <v>304477.1249752393</v>
      </c>
      <c r="AF7" t="n">
        <v>5.325906440375099e-06</v>
      </c>
      <c r="AG7" t="n">
        <v>7.48070987654321</v>
      </c>
      <c r="AH7" t="n">
        <v>275418.2555040214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5.1981</v>
      </c>
      <c r="E8" t="n">
        <v>19.24</v>
      </c>
      <c r="F8" t="n">
        <v>16.75</v>
      </c>
      <c r="G8" t="n">
        <v>59.11</v>
      </c>
      <c r="H8" t="n">
        <v>1</v>
      </c>
      <c r="I8" t="n">
        <v>17</v>
      </c>
      <c r="J8" t="n">
        <v>123.85</v>
      </c>
      <c r="K8" t="n">
        <v>43.4</v>
      </c>
      <c r="L8" t="n">
        <v>7</v>
      </c>
      <c r="M8" t="n">
        <v>15</v>
      </c>
      <c r="N8" t="n">
        <v>18.45</v>
      </c>
      <c r="O8" t="n">
        <v>15508.69</v>
      </c>
      <c r="P8" t="n">
        <v>155.11</v>
      </c>
      <c r="Q8" t="n">
        <v>433.64</v>
      </c>
      <c r="R8" t="n">
        <v>74.33</v>
      </c>
      <c r="S8" t="n">
        <v>55.15</v>
      </c>
      <c r="T8" t="n">
        <v>7528.07</v>
      </c>
      <c r="U8" t="n">
        <v>0.74</v>
      </c>
      <c r="V8" t="n">
        <v>0.86</v>
      </c>
      <c r="W8" t="n">
        <v>6.83</v>
      </c>
      <c r="X8" t="n">
        <v>0.45</v>
      </c>
      <c r="Y8" t="n">
        <v>2</v>
      </c>
      <c r="Z8" t="n">
        <v>10</v>
      </c>
      <c r="AA8" t="n">
        <v>220.0287945766015</v>
      </c>
      <c r="AB8" t="n">
        <v>301.0531037248984</v>
      </c>
      <c r="AC8" t="n">
        <v>272.3210180361679</v>
      </c>
      <c r="AD8" t="n">
        <v>220028.7945766015</v>
      </c>
      <c r="AE8" t="n">
        <v>301053.1037248984</v>
      </c>
      <c r="AF8" t="n">
        <v>5.368248486109209e-06</v>
      </c>
      <c r="AG8" t="n">
        <v>7.422839506172839</v>
      </c>
      <c r="AH8" t="n">
        <v>272321.0180361679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5.2253</v>
      </c>
      <c r="E9" t="n">
        <v>19.14</v>
      </c>
      <c r="F9" t="n">
        <v>16.7</v>
      </c>
      <c r="G9" t="n">
        <v>66.78</v>
      </c>
      <c r="H9" t="n">
        <v>1.13</v>
      </c>
      <c r="I9" t="n">
        <v>15</v>
      </c>
      <c r="J9" t="n">
        <v>125.16</v>
      </c>
      <c r="K9" t="n">
        <v>43.4</v>
      </c>
      <c r="L9" t="n">
        <v>8</v>
      </c>
      <c r="M9" t="n">
        <v>13</v>
      </c>
      <c r="N9" t="n">
        <v>18.76</v>
      </c>
      <c r="O9" t="n">
        <v>15670.68</v>
      </c>
      <c r="P9" t="n">
        <v>152.21</v>
      </c>
      <c r="Q9" t="n">
        <v>433.58</v>
      </c>
      <c r="R9" t="n">
        <v>72.87</v>
      </c>
      <c r="S9" t="n">
        <v>55.15</v>
      </c>
      <c r="T9" t="n">
        <v>6806.66</v>
      </c>
      <c r="U9" t="n">
        <v>0.76</v>
      </c>
      <c r="V9" t="n">
        <v>0.86</v>
      </c>
      <c r="W9" t="n">
        <v>6.82</v>
      </c>
      <c r="X9" t="n">
        <v>0.4</v>
      </c>
      <c r="Y9" t="n">
        <v>2</v>
      </c>
      <c r="Z9" t="n">
        <v>10</v>
      </c>
      <c r="AA9" t="n">
        <v>218.0607355121819</v>
      </c>
      <c r="AB9" t="n">
        <v>298.3603184883228</v>
      </c>
      <c r="AC9" t="n">
        <v>269.8852284432223</v>
      </c>
      <c r="AD9" t="n">
        <v>218060.7355121819</v>
      </c>
      <c r="AE9" t="n">
        <v>298360.3184883228</v>
      </c>
      <c r="AF9" t="n">
        <v>5.396338818888911e-06</v>
      </c>
      <c r="AG9" t="n">
        <v>7.38425925925926</v>
      </c>
      <c r="AH9" t="n">
        <v>269885.2284432223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5.2522</v>
      </c>
      <c r="E10" t="n">
        <v>19.04</v>
      </c>
      <c r="F10" t="n">
        <v>16.64</v>
      </c>
      <c r="G10" t="n">
        <v>76.81999999999999</v>
      </c>
      <c r="H10" t="n">
        <v>1.26</v>
      </c>
      <c r="I10" t="n">
        <v>13</v>
      </c>
      <c r="J10" t="n">
        <v>126.48</v>
      </c>
      <c r="K10" t="n">
        <v>43.4</v>
      </c>
      <c r="L10" t="n">
        <v>9</v>
      </c>
      <c r="M10" t="n">
        <v>11</v>
      </c>
      <c r="N10" t="n">
        <v>19.08</v>
      </c>
      <c r="O10" t="n">
        <v>15833.12</v>
      </c>
      <c r="P10" t="n">
        <v>148.99</v>
      </c>
      <c r="Q10" t="n">
        <v>433.47</v>
      </c>
      <c r="R10" t="n">
        <v>71.22</v>
      </c>
      <c r="S10" t="n">
        <v>55.15</v>
      </c>
      <c r="T10" t="n">
        <v>5996.04</v>
      </c>
      <c r="U10" t="n">
        <v>0.77</v>
      </c>
      <c r="V10" t="n">
        <v>0.86</v>
      </c>
      <c r="W10" t="n">
        <v>6.82</v>
      </c>
      <c r="X10" t="n">
        <v>0.35</v>
      </c>
      <c r="Y10" t="n">
        <v>2</v>
      </c>
      <c r="Z10" t="n">
        <v>10</v>
      </c>
      <c r="AA10" t="n">
        <v>215.953272371036</v>
      </c>
      <c r="AB10" t="n">
        <v>295.4767944438965</v>
      </c>
      <c r="AC10" t="n">
        <v>267.2769038865437</v>
      </c>
      <c r="AD10" t="n">
        <v>215953.272371036</v>
      </c>
      <c r="AE10" t="n">
        <v>295476.7944438965</v>
      </c>
      <c r="AF10" t="n">
        <v>5.424119331821779e-06</v>
      </c>
      <c r="AG10" t="n">
        <v>7.34567901234568</v>
      </c>
      <c r="AH10" t="n">
        <v>267276.9038865437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5.2705</v>
      </c>
      <c r="E11" t="n">
        <v>18.97</v>
      </c>
      <c r="F11" t="n">
        <v>16.6</v>
      </c>
      <c r="G11" t="n">
        <v>83.01000000000001</v>
      </c>
      <c r="H11" t="n">
        <v>1.38</v>
      </c>
      <c r="I11" t="n">
        <v>12</v>
      </c>
      <c r="J11" t="n">
        <v>127.8</v>
      </c>
      <c r="K11" t="n">
        <v>43.4</v>
      </c>
      <c r="L11" t="n">
        <v>10</v>
      </c>
      <c r="M11" t="n">
        <v>10</v>
      </c>
      <c r="N11" t="n">
        <v>19.4</v>
      </c>
      <c r="O11" t="n">
        <v>15996.02</v>
      </c>
      <c r="P11" t="n">
        <v>146.18</v>
      </c>
      <c r="Q11" t="n">
        <v>433.43</v>
      </c>
      <c r="R11" t="n">
        <v>69.8</v>
      </c>
      <c r="S11" t="n">
        <v>55.15</v>
      </c>
      <c r="T11" t="n">
        <v>5291.61</v>
      </c>
      <c r="U11" t="n">
        <v>0.79</v>
      </c>
      <c r="V11" t="n">
        <v>0.86</v>
      </c>
      <c r="W11" t="n">
        <v>6.81</v>
      </c>
      <c r="X11" t="n">
        <v>0.31</v>
      </c>
      <c r="Y11" t="n">
        <v>2</v>
      </c>
      <c r="Z11" t="n">
        <v>10</v>
      </c>
      <c r="AA11" t="n">
        <v>214.2490750982632</v>
      </c>
      <c r="AB11" t="n">
        <v>293.1450365514124</v>
      </c>
      <c r="AC11" t="n">
        <v>265.1676856946749</v>
      </c>
      <c r="AD11" t="n">
        <v>214249.0750982632</v>
      </c>
      <c r="AE11" t="n">
        <v>293145.0365514124</v>
      </c>
      <c r="AF11" t="n">
        <v>5.443018342478711e-06</v>
      </c>
      <c r="AG11" t="n">
        <v>7.318672839506173</v>
      </c>
      <c r="AH11" t="n">
        <v>265167.6856946749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5.2845</v>
      </c>
      <c r="E12" t="n">
        <v>18.92</v>
      </c>
      <c r="F12" t="n">
        <v>16.58</v>
      </c>
      <c r="G12" t="n">
        <v>90.42</v>
      </c>
      <c r="H12" t="n">
        <v>1.5</v>
      </c>
      <c r="I12" t="n">
        <v>11</v>
      </c>
      <c r="J12" t="n">
        <v>129.13</v>
      </c>
      <c r="K12" t="n">
        <v>43.4</v>
      </c>
      <c r="L12" t="n">
        <v>11</v>
      </c>
      <c r="M12" t="n">
        <v>9</v>
      </c>
      <c r="N12" t="n">
        <v>19.73</v>
      </c>
      <c r="O12" t="n">
        <v>16159.39</v>
      </c>
      <c r="P12" t="n">
        <v>142.9</v>
      </c>
      <c r="Q12" t="n">
        <v>433.44</v>
      </c>
      <c r="R12" t="n">
        <v>68.98</v>
      </c>
      <c r="S12" t="n">
        <v>55.15</v>
      </c>
      <c r="T12" t="n">
        <v>4886.48</v>
      </c>
      <c r="U12" t="n">
        <v>0.8</v>
      </c>
      <c r="V12" t="n">
        <v>0.86</v>
      </c>
      <c r="W12" t="n">
        <v>6.81</v>
      </c>
      <c r="X12" t="n">
        <v>0.28</v>
      </c>
      <c r="Y12" t="n">
        <v>2</v>
      </c>
      <c r="Z12" t="n">
        <v>10</v>
      </c>
      <c r="AA12" t="n">
        <v>212.4550164062586</v>
      </c>
      <c r="AB12" t="n">
        <v>290.6903263007294</v>
      </c>
      <c r="AC12" t="n">
        <v>262.9472495451088</v>
      </c>
      <c r="AD12" t="n">
        <v>212455.0164062586</v>
      </c>
      <c r="AE12" t="n">
        <v>290690.3263007294</v>
      </c>
      <c r="AF12" t="n">
        <v>5.457476601997675e-06</v>
      </c>
      <c r="AG12" t="n">
        <v>7.299382716049384</v>
      </c>
      <c r="AH12" t="n">
        <v>262947.2495451088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5.2945</v>
      </c>
      <c r="E13" t="n">
        <v>18.89</v>
      </c>
      <c r="F13" t="n">
        <v>16.56</v>
      </c>
      <c r="G13" t="n">
        <v>99.39</v>
      </c>
      <c r="H13" t="n">
        <v>1.63</v>
      </c>
      <c r="I13" t="n">
        <v>10</v>
      </c>
      <c r="J13" t="n">
        <v>130.45</v>
      </c>
      <c r="K13" t="n">
        <v>43.4</v>
      </c>
      <c r="L13" t="n">
        <v>12</v>
      </c>
      <c r="M13" t="n">
        <v>7</v>
      </c>
      <c r="N13" t="n">
        <v>20.05</v>
      </c>
      <c r="O13" t="n">
        <v>16323.22</v>
      </c>
      <c r="P13" t="n">
        <v>140.08</v>
      </c>
      <c r="Q13" t="n">
        <v>433.45</v>
      </c>
      <c r="R13" t="n">
        <v>68.48</v>
      </c>
      <c r="S13" t="n">
        <v>55.15</v>
      </c>
      <c r="T13" t="n">
        <v>4636.82</v>
      </c>
      <c r="U13" t="n">
        <v>0.8100000000000001</v>
      </c>
      <c r="V13" t="n">
        <v>0.86</v>
      </c>
      <c r="W13" t="n">
        <v>6.81</v>
      </c>
      <c r="X13" t="n">
        <v>0.27</v>
      </c>
      <c r="Y13" t="n">
        <v>2</v>
      </c>
      <c r="Z13" t="n">
        <v>10</v>
      </c>
      <c r="AA13" t="n">
        <v>210.9511405378188</v>
      </c>
      <c r="AB13" t="n">
        <v>288.6326569912103</v>
      </c>
      <c r="AC13" t="n">
        <v>261.0859613065325</v>
      </c>
      <c r="AD13" t="n">
        <v>210951.1405378187</v>
      </c>
      <c r="AE13" t="n">
        <v>288632.6569912103</v>
      </c>
      <c r="AF13" t="n">
        <v>5.467803930225507e-06</v>
      </c>
      <c r="AG13" t="n">
        <v>7.287808641975309</v>
      </c>
      <c r="AH13" t="n">
        <v>261085.9613065324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5.3093</v>
      </c>
      <c r="E14" t="n">
        <v>18.83</v>
      </c>
      <c r="F14" t="n">
        <v>16.54</v>
      </c>
      <c r="G14" t="n">
        <v>110.24</v>
      </c>
      <c r="H14" t="n">
        <v>1.74</v>
      </c>
      <c r="I14" t="n">
        <v>9</v>
      </c>
      <c r="J14" t="n">
        <v>131.79</v>
      </c>
      <c r="K14" t="n">
        <v>43.4</v>
      </c>
      <c r="L14" t="n">
        <v>13</v>
      </c>
      <c r="M14" t="n">
        <v>0</v>
      </c>
      <c r="N14" t="n">
        <v>20.39</v>
      </c>
      <c r="O14" t="n">
        <v>16487.53</v>
      </c>
      <c r="P14" t="n">
        <v>138.15</v>
      </c>
      <c r="Q14" t="n">
        <v>433.53</v>
      </c>
      <c r="R14" t="n">
        <v>67.38</v>
      </c>
      <c r="S14" t="n">
        <v>55.15</v>
      </c>
      <c r="T14" t="n">
        <v>4093.83</v>
      </c>
      <c r="U14" t="n">
        <v>0.82</v>
      </c>
      <c r="V14" t="n">
        <v>0.87</v>
      </c>
      <c r="W14" t="n">
        <v>6.82</v>
      </c>
      <c r="X14" t="n">
        <v>0.24</v>
      </c>
      <c r="Y14" t="n">
        <v>2</v>
      </c>
      <c r="Z14" t="n">
        <v>10</v>
      </c>
      <c r="AA14" t="n">
        <v>209.7750342141694</v>
      </c>
      <c r="AB14" t="n">
        <v>287.023456433045</v>
      </c>
      <c r="AC14" t="n">
        <v>259.6303405911108</v>
      </c>
      <c r="AD14" t="n">
        <v>209775.0342141694</v>
      </c>
      <c r="AE14" t="n">
        <v>287023.456433045</v>
      </c>
      <c r="AF14" t="n">
        <v>5.483088376002698e-06</v>
      </c>
      <c r="AG14" t="n">
        <v>7.264660493827161</v>
      </c>
      <c r="AH14" t="n">
        <v>259630.3405911108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4.1406</v>
      </c>
      <c r="E2" t="n">
        <v>24.15</v>
      </c>
      <c r="F2" t="n">
        <v>19.89</v>
      </c>
      <c r="G2" t="n">
        <v>9.699999999999999</v>
      </c>
      <c r="H2" t="n">
        <v>0.2</v>
      </c>
      <c r="I2" t="n">
        <v>123</v>
      </c>
      <c r="J2" t="n">
        <v>89.87</v>
      </c>
      <c r="K2" t="n">
        <v>37.55</v>
      </c>
      <c r="L2" t="n">
        <v>1</v>
      </c>
      <c r="M2" t="n">
        <v>121</v>
      </c>
      <c r="N2" t="n">
        <v>11.32</v>
      </c>
      <c r="O2" t="n">
        <v>11317.98</v>
      </c>
      <c r="P2" t="n">
        <v>168.63</v>
      </c>
      <c r="Q2" t="n">
        <v>434.56</v>
      </c>
      <c r="R2" t="n">
        <v>176.94</v>
      </c>
      <c r="S2" t="n">
        <v>55.15</v>
      </c>
      <c r="T2" t="n">
        <v>58304.91</v>
      </c>
      <c r="U2" t="n">
        <v>0.31</v>
      </c>
      <c r="V2" t="n">
        <v>0.72</v>
      </c>
      <c r="W2" t="n">
        <v>6.99</v>
      </c>
      <c r="X2" t="n">
        <v>3.58</v>
      </c>
      <c r="Y2" t="n">
        <v>2</v>
      </c>
      <c r="Z2" t="n">
        <v>10</v>
      </c>
      <c r="AA2" t="n">
        <v>279.520548387542</v>
      </c>
      <c r="AB2" t="n">
        <v>382.452345880112</v>
      </c>
      <c r="AC2" t="n">
        <v>345.951630764552</v>
      </c>
      <c r="AD2" t="n">
        <v>279520.548387542</v>
      </c>
      <c r="AE2" t="n">
        <v>382452.345880112</v>
      </c>
      <c r="AF2" t="n">
        <v>4.608560683645062e-06</v>
      </c>
      <c r="AG2" t="n">
        <v>9.317129629629628</v>
      </c>
      <c r="AH2" t="n">
        <v>345951.630764552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4.7949</v>
      </c>
      <c r="E3" t="n">
        <v>20.86</v>
      </c>
      <c r="F3" t="n">
        <v>17.88</v>
      </c>
      <c r="G3" t="n">
        <v>19.5</v>
      </c>
      <c r="H3" t="n">
        <v>0.39</v>
      </c>
      <c r="I3" t="n">
        <v>55</v>
      </c>
      <c r="J3" t="n">
        <v>91.09999999999999</v>
      </c>
      <c r="K3" t="n">
        <v>37.55</v>
      </c>
      <c r="L3" t="n">
        <v>2</v>
      </c>
      <c r="M3" t="n">
        <v>53</v>
      </c>
      <c r="N3" t="n">
        <v>11.54</v>
      </c>
      <c r="O3" t="n">
        <v>11468.97</v>
      </c>
      <c r="P3" t="n">
        <v>148.55</v>
      </c>
      <c r="Q3" t="n">
        <v>433.89</v>
      </c>
      <c r="R3" t="n">
        <v>111.05</v>
      </c>
      <c r="S3" t="n">
        <v>55.15</v>
      </c>
      <c r="T3" t="n">
        <v>25698.36</v>
      </c>
      <c r="U3" t="n">
        <v>0.5</v>
      </c>
      <c r="V3" t="n">
        <v>0.8</v>
      </c>
      <c r="W3" t="n">
        <v>6.89</v>
      </c>
      <c r="X3" t="n">
        <v>1.58</v>
      </c>
      <c r="Y3" t="n">
        <v>2</v>
      </c>
      <c r="Z3" t="n">
        <v>10</v>
      </c>
      <c r="AA3" t="n">
        <v>228.4759637000131</v>
      </c>
      <c r="AB3" t="n">
        <v>312.6108931823449</v>
      </c>
      <c r="AC3" t="n">
        <v>282.7757482892587</v>
      </c>
      <c r="AD3" t="n">
        <v>228475.9637000131</v>
      </c>
      <c r="AE3" t="n">
        <v>312610.8931823449</v>
      </c>
      <c r="AF3" t="n">
        <v>5.33680810076069e-06</v>
      </c>
      <c r="AG3" t="n">
        <v>8.04783950617284</v>
      </c>
      <c r="AH3" t="n">
        <v>282775.7482892587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5.028</v>
      </c>
      <c r="E4" t="n">
        <v>19.89</v>
      </c>
      <c r="F4" t="n">
        <v>17.29</v>
      </c>
      <c r="G4" t="n">
        <v>29.64</v>
      </c>
      <c r="H4" t="n">
        <v>0.57</v>
      </c>
      <c r="I4" t="n">
        <v>35</v>
      </c>
      <c r="J4" t="n">
        <v>92.31999999999999</v>
      </c>
      <c r="K4" t="n">
        <v>37.55</v>
      </c>
      <c r="L4" t="n">
        <v>3</v>
      </c>
      <c r="M4" t="n">
        <v>33</v>
      </c>
      <c r="N4" t="n">
        <v>11.77</v>
      </c>
      <c r="O4" t="n">
        <v>11620.34</v>
      </c>
      <c r="P4" t="n">
        <v>140.53</v>
      </c>
      <c r="Q4" t="n">
        <v>433.57</v>
      </c>
      <c r="R4" t="n">
        <v>92.09</v>
      </c>
      <c r="S4" t="n">
        <v>55.15</v>
      </c>
      <c r="T4" t="n">
        <v>16317.93</v>
      </c>
      <c r="U4" t="n">
        <v>0.6</v>
      </c>
      <c r="V4" t="n">
        <v>0.83</v>
      </c>
      <c r="W4" t="n">
        <v>6.85</v>
      </c>
      <c r="X4" t="n">
        <v>0.99</v>
      </c>
      <c r="Y4" t="n">
        <v>2</v>
      </c>
      <c r="Z4" t="n">
        <v>10</v>
      </c>
      <c r="AA4" t="n">
        <v>209.4698863278326</v>
      </c>
      <c r="AB4" t="n">
        <v>286.6059396327844</v>
      </c>
      <c r="AC4" t="n">
        <v>259.2526710082786</v>
      </c>
      <c r="AD4" t="n">
        <v>209469.8863278326</v>
      </c>
      <c r="AE4" t="n">
        <v>286605.9396327845</v>
      </c>
      <c r="AF4" t="n">
        <v>5.596252503832143e-06</v>
      </c>
      <c r="AG4" t="n">
        <v>7.673611111111111</v>
      </c>
      <c r="AH4" t="n">
        <v>259252.6710082786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5.1383</v>
      </c>
      <c r="E5" t="n">
        <v>19.46</v>
      </c>
      <c r="F5" t="n">
        <v>17.03</v>
      </c>
      <c r="G5" t="n">
        <v>39.3</v>
      </c>
      <c r="H5" t="n">
        <v>0.75</v>
      </c>
      <c r="I5" t="n">
        <v>26</v>
      </c>
      <c r="J5" t="n">
        <v>93.55</v>
      </c>
      <c r="K5" t="n">
        <v>37.55</v>
      </c>
      <c r="L5" t="n">
        <v>4</v>
      </c>
      <c r="M5" t="n">
        <v>24</v>
      </c>
      <c r="N5" t="n">
        <v>12</v>
      </c>
      <c r="O5" t="n">
        <v>11772.07</v>
      </c>
      <c r="P5" t="n">
        <v>134.68</v>
      </c>
      <c r="Q5" t="n">
        <v>433.61</v>
      </c>
      <c r="R5" t="n">
        <v>83.47</v>
      </c>
      <c r="S5" t="n">
        <v>55.15</v>
      </c>
      <c r="T5" t="n">
        <v>12054.22</v>
      </c>
      <c r="U5" t="n">
        <v>0.66</v>
      </c>
      <c r="V5" t="n">
        <v>0.84</v>
      </c>
      <c r="W5" t="n">
        <v>6.84</v>
      </c>
      <c r="X5" t="n">
        <v>0.74</v>
      </c>
      <c r="Y5" t="n">
        <v>2</v>
      </c>
      <c r="Z5" t="n">
        <v>10</v>
      </c>
      <c r="AA5" t="n">
        <v>204.2265123902723</v>
      </c>
      <c r="AB5" t="n">
        <v>279.4317240900858</v>
      </c>
      <c r="AC5" t="n">
        <v>252.763152527898</v>
      </c>
      <c r="AD5" t="n">
        <v>204226.5123902723</v>
      </c>
      <c r="AE5" t="n">
        <v>279431.7240900858</v>
      </c>
      <c r="AF5" t="n">
        <v>5.719018345354158e-06</v>
      </c>
      <c r="AG5" t="n">
        <v>7.507716049382716</v>
      </c>
      <c r="AH5" t="n">
        <v>252763.152527898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5.2213</v>
      </c>
      <c r="E6" t="n">
        <v>19.15</v>
      </c>
      <c r="F6" t="n">
        <v>16.83</v>
      </c>
      <c r="G6" t="n">
        <v>50.5</v>
      </c>
      <c r="H6" t="n">
        <v>0.93</v>
      </c>
      <c r="I6" t="n">
        <v>20</v>
      </c>
      <c r="J6" t="n">
        <v>94.79000000000001</v>
      </c>
      <c r="K6" t="n">
        <v>37.55</v>
      </c>
      <c r="L6" t="n">
        <v>5</v>
      </c>
      <c r="M6" t="n">
        <v>18</v>
      </c>
      <c r="N6" t="n">
        <v>12.23</v>
      </c>
      <c r="O6" t="n">
        <v>11924.18</v>
      </c>
      <c r="P6" t="n">
        <v>129.68</v>
      </c>
      <c r="Q6" t="n">
        <v>433.63</v>
      </c>
      <c r="R6" t="n">
        <v>77.34999999999999</v>
      </c>
      <c r="S6" t="n">
        <v>55.15</v>
      </c>
      <c r="T6" t="n">
        <v>9022.110000000001</v>
      </c>
      <c r="U6" t="n">
        <v>0.71</v>
      </c>
      <c r="V6" t="n">
        <v>0.85</v>
      </c>
      <c r="W6" t="n">
        <v>6.83</v>
      </c>
      <c r="X6" t="n">
        <v>0.54</v>
      </c>
      <c r="Y6" t="n">
        <v>2</v>
      </c>
      <c r="Z6" t="n">
        <v>10</v>
      </c>
      <c r="AA6" t="n">
        <v>199.9724608868779</v>
      </c>
      <c r="AB6" t="n">
        <v>273.6111431476376</v>
      </c>
      <c r="AC6" t="n">
        <v>247.4980796613585</v>
      </c>
      <c r="AD6" t="n">
        <v>199972.4608868778</v>
      </c>
      <c r="AE6" t="n">
        <v>273611.1431476376</v>
      </c>
      <c r="AF6" t="n">
        <v>5.811398806336271e-06</v>
      </c>
      <c r="AG6" t="n">
        <v>7.388117283950617</v>
      </c>
      <c r="AH6" t="n">
        <v>247498.0796613585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5.2719</v>
      </c>
      <c r="E7" t="n">
        <v>18.97</v>
      </c>
      <c r="F7" t="n">
        <v>16.73</v>
      </c>
      <c r="G7" t="n">
        <v>62.72</v>
      </c>
      <c r="H7" t="n">
        <v>1.1</v>
      </c>
      <c r="I7" t="n">
        <v>16</v>
      </c>
      <c r="J7" t="n">
        <v>96.02</v>
      </c>
      <c r="K7" t="n">
        <v>37.55</v>
      </c>
      <c r="L7" t="n">
        <v>6</v>
      </c>
      <c r="M7" t="n">
        <v>14</v>
      </c>
      <c r="N7" t="n">
        <v>12.47</v>
      </c>
      <c r="O7" t="n">
        <v>12076.67</v>
      </c>
      <c r="P7" t="n">
        <v>125.18</v>
      </c>
      <c r="Q7" t="n">
        <v>433.49</v>
      </c>
      <c r="R7" t="n">
        <v>73.81999999999999</v>
      </c>
      <c r="S7" t="n">
        <v>55.15</v>
      </c>
      <c r="T7" t="n">
        <v>7279.9</v>
      </c>
      <c r="U7" t="n">
        <v>0.75</v>
      </c>
      <c r="V7" t="n">
        <v>0.86</v>
      </c>
      <c r="W7" t="n">
        <v>6.82</v>
      </c>
      <c r="X7" t="n">
        <v>0.43</v>
      </c>
      <c r="Y7" t="n">
        <v>2</v>
      </c>
      <c r="Z7" t="n">
        <v>10</v>
      </c>
      <c r="AA7" t="n">
        <v>196.9147731646342</v>
      </c>
      <c r="AB7" t="n">
        <v>269.4274799104041</v>
      </c>
      <c r="AC7" t="n">
        <v>243.7136993716769</v>
      </c>
      <c r="AD7" t="n">
        <v>196914.7731646342</v>
      </c>
      <c r="AE7" t="n">
        <v>269427.4799104041</v>
      </c>
      <c r="AF7" t="n">
        <v>5.867717497007295e-06</v>
      </c>
      <c r="AG7" t="n">
        <v>7.318672839506173</v>
      </c>
      <c r="AH7" t="n">
        <v>243713.699371677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5.2982</v>
      </c>
      <c r="E8" t="n">
        <v>18.87</v>
      </c>
      <c r="F8" t="n">
        <v>16.67</v>
      </c>
      <c r="G8" t="n">
        <v>71.44</v>
      </c>
      <c r="H8" t="n">
        <v>1.27</v>
      </c>
      <c r="I8" t="n">
        <v>14</v>
      </c>
      <c r="J8" t="n">
        <v>97.26000000000001</v>
      </c>
      <c r="K8" t="n">
        <v>37.55</v>
      </c>
      <c r="L8" t="n">
        <v>7</v>
      </c>
      <c r="M8" t="n">
        <v>12</v>
      </c>
      <c r="N8" t="n">
        <v>12.71</v>
      </c>
      <c r="O8" t="n">
        <v>12229.54</v>
      </c>
      <c r="P8" t="n">
        <v>120.46</v>
      </c>
      <c r="Q8" t="n">
        <v>433.41</v>
      </c>
      <c r="R8" t="n">
        <v>72.11</v>
      </c>
      <c r="S8" t="n">
        <v>55.15</v>
      </c>
      <c r="T8" t="n">
        <v>6432.3</v>
      </c>
      <c r="U8" t="n">
        <v>0.76</v>
      </c>
      <c r="V8" t="n">
        <v>0.86</v>
      </c>
      <c r="W8" t="n">
        <v>6.82</v>
      </c>
      <c r="X8" t="n">
        <v>0.38</v>
      </c>
      <c r="Y8" t="n">
        <v>2</v>
      </c>
      <c r="Z8" t="n">
        <v>10</v>
      </c>
      <c r="AA8" t="n">
        <v>194.2489598099275</v>
      </c>
      <c r="AB8" t="n">
        <v>265.7799964711113</v>
      </c>
      <c r="AC8" t="n">
        <v>240.414326632554</v>
      </c>
      <c r="AD8" t="n">
        <v>194248.9598099275</v>
      </c>
      <c r="AE8" t="n">
        <v>265779.9964711113</v>
      </c>
      <c r="AF8" t="n">
        <v>5.896989859945e-06</v>
      </c>
      <c r="AG8" t="n">
        <v>7.280092592592593</v>
      </c>
      <c r="AH8" t="n">
        <v>240414.326632554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5.3254</v>
      </c>
      <c r="E9" t="n">
        <v>18.78</v>
      </c>
      <c r="F9" t="n">
        <v>16.61</v>
      </c>
      <c r="G9" t="n">
        <v>83.06</v>
      </c>
      <c r="H9" t="n">
        <v>1.43</v>
      </c>
      <c r="I9" t="n">
        <v>12</v>
      </c>
      <c r="J9" t="n">
        <v>98.5</v>
      </c>
      <c r="K9" t="n">
        <v>37.55</v>
      </c>
      <c r="L9" t="n">
        <v>8</v>
      </c>
      <c r="M9" t="n">
        <v>1</v>
      </c>
      <c r="N9" t="n">
        <v>12.95</v>
      </c>
      <c r="O9" t="n">
        <v>12382.79</v>
      </c>
      <c r="P9" t="n">
        <v>117.7</v>
      </c>
      <c r="Q9" t="n">
        <v>433.64</v>
      </c>
      <c r="R9" t="n">
        <v>69.8</v>
      </c>
      <c r="S9" t="n">
        <v>55.15</v>
      </c>
      <c r="T9" t="n">
        <v>5286.65</v>
      </c>
      <c r="U9" t="n">
        <v>0.79</v>
      </c>
      <c r="V9" t="n">
        <v>0.86</v>
      </c>
      <c r="W9" t="n">
        <v>6.82</v>
      </c>
      <c r="X9" t="n">
        <v>0.32</v>
      </c>
      <c r="Y9" t="n">
        <v>2</v>
      </c>
      <c r="Z9" t="n">
        <v>10</v>
      </c>
      <c r="AA9" t="n">
        <v>183.405334039461</v>
      </c>
      <c r="AB9" t="n">
        <v>250.9432693049604</v>
      </c>
      <c r="AC9" t="n">
        <v>226.9935958836585</v>
      </c>
      <c r="AD9" t="n">
        <v>183405.334039461</v>
      </c>
      <c r="AE9" t="n">
        <v>250943.2693049604</v>
      </c>
      <c r="AF9" t="n">
        <v>5.927263938724681e-06</v>
      </c>
      <c r="AG9" t="n">
        <v>7.245370370370371</v>
      </c>
      <c r="AH9" t="n">
        <v>226993.5958836584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5.3228</v>
      </c>
      <c r="E10" t="n">
        <v>18.79</v>
      </c>
      <c r="F10" t="n">
        <v>16.62</v>
      </c>
      <c r="G10" t="n">
        <v>83.09999999999999</v>
      </c>
      <c r="H10" t="n">
        <v>1.59</v>
      </c>
      <c r="I10" t="n">
        <v>12</v>
      </c>
      <c r="J10" t="n">
        <v>99.75</v>
      </c>
      <c r="K10" t="n">
        <v>37.55</v>
      </c>
      <c r="L10" t="n">
        <v>9</v>
      </c>
      <c r="M10" t="n">
        <v>0</v>
      </c>
      <c r="N10" t="n">
        <v>13.2</v>
      </c>
      <c r="O10" t="n">
        <v>12536.43</v>
      </c>
      <c r="P10" t="n">
        <v>119.11</v>
      </c>
      <c r="Q10" t="n">
        <v>433.6</v>
      </c>
      <c r="R10" t="n">
        <v>69.98</v>
      </c>
      <c r="S10" t="n">
        <v>55.15</v>
      </c>
      <c r="T10" t="n">
        <v>5378.23</v>
      </c>
      <c r="U10" t="n">
        <v>0.79</v>
      </c>
      <c r="V10" t="n">
        <v>0.86</v>
      </c>
      <c r="W10" t="n">
        <v>6.83</v>
      </c>
      <c r="X10" t="n">
        <v>0.33</v>
      </c>
      <c r="Y10" t="n">
        <v>2</v>
      </c>
      <c r="Z10" t="n">
        <v>10</v>
      </c>
      <c r="AA10" t="n">
        <v>184.1005419761025</v>
      </c>
      <c r="AB10" t="n">
        <v>251.8944834742823</v>
      </c>
      <c r="AC10" t="n">
        <v>227.8540275076981</v>
      </c>
      <c r="AD10" t="n">
        <v>184100.5419761025</v>
      </c>
      <c r="AE10" t="n">
        <v>251894.4834742823</v>
      </c>
      <c r="AF10" t="n">
        <v>5.924370092958977e-06</v>
      </c>
      <c r="AG10" t="n">
        <v>7.249228395061729</v>
      </c>
      <c r="AH10" t="n">
        <v>227854.0275076981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8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2.8189</v>
      </c>
      <c r="E2" t="n">
        <v>35.48</v>
      </c>
      <c r="F2" t="n">
        <v>23.55</v>
      </c>
      <c r="G2" t="n">
        <v>5.84</v>
      </c>
      <c r="H2" t="n">
        <v>0.09</v>
      </c>
      <c r="I2" t="n">
        <v>242</v>
      </c>
      <c r="J2" t="n">
        <v>194.77</v>
      </c>
      <c r="K2" t="n">
        <v>54.38</v>
      </c>
      <c r="L2" t="n">
        <v>1</v>
      </c>
      <c r="M2" t="n">
        <v>240</v>
      </c>
      <c r="N2" t="n">
        <v>39.4</v>
      </c>
      <c r="O2" t="n">
        <v>24256.19</v>
      </c>
      <c r="P2" t="n">
        <v>333.14</v>
      </c>
      <c r="Q2" t="n">
        <v>435.35</v>
      </c>
      <c r="R2" t="n">
        <v>296.46</v>
      </c>
      <c r="S2" t="n">
        <v>55.15</v>
      </c>
      <c r="T2" t="n">
        <v>117470.66</v>
      </c>
      <c r="U2" t="n">
        <v>0.19</v>
      </c>
      <c r="V2" t="n">
        <v>0.61</v>
      </c>
      <c r="W2" t="n">
        <v>7.18</v>
      </c>
      <c r="X2" t="n">
        <v>7.22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3.928</v>
      </c>
      <c r="E3" t="n">
        <v>25.46</v>
      </c>
      <c r="F3" t="n">
        <v>19.13</v>
      </c>
      <c r="G3" t="n">
        <v>11.71</v>
      </c>
      <c r="H3" t="n">
        <v>0.18</v>
      </c>
      <c r="I3" t="n">
        <v>98</v>
      </c>
      <c r="J3" t="n">
        <v>196.32</v>
      </c>
      <c r="K3" t="n">
        <v>54.38</v>
      </c>
      <c r="L3" t="n">
        <v>2</v>
      </c>
      <c r="M3" t="n">
        <v>96</v>
      </c>
      <c r="N3" t="n">
        <v>39.95</v>
      </c>
      <c r="O3" t="n">
        <v>24447.22</v>
      </c>
      <c r="P3" t="n">
        <v>270.11</v>
      </c>
      <c r="Q3" t="n">
        <v>434.11</v>
      </c>
      <c r="R3" t="n">
        <v>152.18</v>
      </c>
      <c r="S3" t="n">
        <v>55.15</v>
      </c>
      <c r="T3" t="n">
        <v>46048.78</v>
      </c>
      <c r="U3" t="n">
        <v>0.36</v>
      </c>
      <c r="V3" t="n">
        <v>0.75</v>
      </c>
      <c r="W3" t="n">
        <v>6.95</v>
      </c>
      <c r="X3" t="n">
        <v>2.83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4.3498</v>
      </c>
      <c r="E4" t="n">
        <v>22.99</v>
      </c>
      <c r="F4" t="n">
        <v>18.06</v>
      </c>
      <c r="G4" t="n">
        <v>17.48</v>
      </c>
      <c r="H4" t="n">
        <v>0.27</v>
      </c>
      <c r="I4" t="n">
        <v>62</v>
      </c>
      <c r="J4" t="n">
        <v>197.88</v>
      </c>
      <c r="K4" t="n">
        <v>54.38</v>
      </c>
      <c r="L4" t="n">
        <v>3</v>
      </c>
      <c r="M4" t="n">
        <v>60</v>
      </c>
      <c r="N4" t="n">
        <v>40.5</v>
      </c>
      <c r="O4" t="n">
        <v>24639</v>
      </c>
      <c r="P4" t="n">
        <v>254.06</v>
      </c>
      <c r="Q4" t="n">
        <v>433.73</v>
      </c>
      <c r="R4" t="n">
        <v>116.87</v>
      </c>
      <c r="S4" t="n">
        <v>55.15</v>
      </c>
      <c r="T4" t="n">
        <v>28574.16</v>
      </c>
      <c r="U4" t="n">
        <v>0.47</v>
      </c>
      <c r="V4" t="n">
        <v>0.79</v>
      </c>
      <c r="W4" t="n">
        <v>6.9</v>
      </c>
      <c r="X4" t="n">
        <v>1.76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4.5673</v>
      </c>
      <c r="E5" t="n">
        <v>21.89</v>
      </c>
      <c r="F5" t="n">
        <v>17.59</v>
      </c>
      <c r="G5" t="n">
        <v>22.94</v>
      </c>
      <c r="H5" t="n">
        <v>0.36</v>
      </c>
      <c r="I5" t="n">
        <v>46</v>
      </c>
      <c r="J5" t="n">
        <v>199.44</v>
      </c>
      <c r="K5" t="n">
        <v>54.38</v>
      </c>
      <c r="L5" t="n">
        <v>4</v>
      </c>
      <c r="M5" t="n">
        <v>44</v>
      </c>
      <c r="N5" t="n">
        <v>41.06</v>
      </c>
      <c r="O5" t="n">
        <v>24831.54</v>
      </c>
      <c r="P5" t="n">
        <v>246.34</v>
      </c>
      <c r="Q5" t="n">
        <v>433.7</v>
      </c>
      <c r="R5" t="n">
        <v>101.81</v>
      </c>
      <c r="S5" t="n">
        <v>55.15</v>
      </c>
      <c r="T5" t="n">
        <v>21122.5</v>
      </c>
      <c r="U5" t="n">
        <v>0.54</v>
      </c>
      <c r="V5" t="n">
        <v>0.8100000000000001</v>
      </c>
      <c r="W5" t="n">
        <v>6.87</v>
      </c>
      <c r="X5" t="n">
        <v>1.29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4.7081</v>
      </c>
      <c r="E6" t="n">
        <v>21.24</v>
      </c>
      <c r="F6" t="n">
        <v>17.32</v>
      </c>
      <c r="G6" t="n">
        <v>28.87</v>
      </c>
      <c r="H6" t="n">
        <v>0.44</v>
      </c>
      <c r="I6" t="n">
        <v>36</v>
      </c>
      <c r="J6" t="n">
        <v>201.01</v>
      </c>
      <c r="K6" t="n">
        <v>54.38</v>
      </c>
      <c r="L6" t="n">
        <v>5</v>
      </c>
      <c r="M6" t="n">
        <v>34</v>
      </c>
      <c r="N6" t="n">
        <v>41.63</v>
      </c>
      <c r="O6" t="n">
        <v>25024.84</v>
      </c>
      <c r="P6" t="n">
        <v>241.57</v>
      </c>
      <c r="Q6" t="n">
        <v>433.7</v>
      </c>
      <c r="R6" t="n">
        <v>93.17</v>
      </c>
      <c r="S6" t="n">
        <v>55.15</v>
      </c>
      <c r="T6" t="n">
        <v>16853.75</v>
      </c>
      <c r="U6" t="n">
        <v>0.59</v>
      </c>
      <c r="V6" t="n">
        <v>0.83</v>
      </c>
      <c r="W6" t="n">
        <v>6.86</v>
      </c>
      <c r="X6" t="n">
        <v>1.03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4.8002</v>
      </c>
      <c r="E7" t="n">
        <v>20.83</v>
      </c>
      <c r="F7" t="n">
        <v>17.15</v>
      </c>
      <c r="G7" t="n">
        <v>34.3</v>
      </c>
      <c r="H7" t="n">
        <v>0.53</v>
      </c>
      <c r="I7" t="n">
        <v>30</v>
      </c>
      <c r="J7" t="n">
        <v>202.58</v>
      </c>
      <c r="K7" t="n">
        <v>54.38</v>
      </c>
      <c r="L7" t="n">
        <v>6</v>
      </c>
      <c r="M7" t="n">
        <v>28</v>
      </c>
      <c r="N7" t="n">
        <v>42.2</v>
      </c>
      <c r="O7" t="n">
        <v>25218.93</v>
      </c>
      <c r="P7" t="n">
        <v>238.05</v>
      </c>
      <c r="Q7" t="n">
        <v>433.51</v>
      </c>
      <c r="R7" t="n">
        <v>87.33</v>
      </c>
      <c r="S7" t="n">
        <v>55.15</v>
      </c>
      <c r="T7" t="n">
        <v>13965.62</v>
      </c>
      <c r="U7" t="n">
        <v>0.63</v>
      </c>
      <c r="V7" t="n">
        <v>0.84</v>
      </c>
      <c r="W7" t="n">
        <v>6.85</v>
      </c>
      <c r="X7" t="n">
        <v>0.85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4.8817</v>
      </c>
      <c r="E8" t="n">
        <v>20.48</v>
      </c>
      <c r="F8" t="n">
        <v>17</v>
      </c>
      <c r="G8" t="n">
        <v>40.79</v>
      </c>
      <c r="H8" t="n">
        <v>0.61</v>
      </c>
      <c r="I8" t="n">
        <v>25</v>
      </c>
      <c r="J8" t="n">
        <v>204.16</v>
      </c>
      <c r="K8" t="n">
        <v>54.38</v>
      </c>
      <c r="L8" t="n">
        <v>7</v>
      </c>
      <c r="M8" t="n">
        <v>23</v>
      </c>
      <c r="N8" t="n">
        <v>42.78</v>
      </c>
      <c r="O8" t="n">
        <v>25413.94</v>
      </c>
      <c r="P8" t="n">
        <v>234.61</v>
      </c>
      <c r="Q8" t="n">
        <v>433.59</v>
      </c>
      <c r="R8" t="n">
        <v>82.53</v>
      </c>
      <c r="S8" t="n">
        <v>55.15</v>
      </c>
      <c r="T8" t="n">
        <v>11589.14</v>
      </c>
      <c r="U8" t="n">
        <v>0.67</v>
      </c>
      <c r="V8" t="n">
        <v>0.84</v>
      </c>
      <c r="W8" t="n">
        <v>6.84</v>
      </c>
      <c r="X8" t="n">
        <v>0.7</v>
      </c>
      <c r="Y8" t="n">
        <v>2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4.936</v>
      </c>
      <c r="E9" t="n">
        <v>20.26</v>
      </c>
      <c r="F9" t="n">
        <v>16.89</v>
      </c>
      <c r="G9" t="n">
        <v>46.06</v>
      </c>
      <c r="H9" t="n">
        <v>0.6899999999999999</v>
      </c>
      <c r="I9" t="n">
        <v>22</v>
      </c>
      <c r="J9" t="n">
        <v>205.75</v>
      </c>
      <c r="K9" t="n">
        <v>54.38</v>
      </c>
      <c r="L9" t="n">
        <v>8</v>
      </c>
      <c r="M9" t="n">
        <v>20</v>
      </c>
      <c r="N9" t="n">
        <v>43.37</v>
      </c>
      <c r="O9" t="n">
        <v>25609.61</v>
      </c>
      <c r="P9" t="n">
        <v>232.2</v>
      </c>
      <c r="Q9" t="n">
        <v>433.5</v>
      </c>
      <c r="R9" t="n">
        <v>79.03</v>
      </c>
      <c r="S9" t="n">
        <v>55.15</v>
      </c>
      <c r="T9" t="n">
        <v>9854.889999999999</v>
      </c>
      <c r="U9" t="n">
        <v>0.7</v>
      </c>
      <c r="V9" t="n">
        <v>0.85</v>
      </c>
      <c r="W9" t="n">
        <v>6.83</v>
      </c>
      <c r="X9" t="n">
        <v>0.59</v>
      </c>
      <c r="Y9" t="n">
        <v>2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4.9708</v>
      </c>
      <c r="E10" t="n">
        <v>20.12</v>
      </c>
      <c r="F10" t="n">
        <v>16.82</v>
      </c>
      <c r="G10" t="n">
        <v>50.47</v>
      </c>
      <c r="H10" t="n">
        <v>0.77</v>
      </c>
      <c r="I10" t="n">
        <v>20</v>
      </c>
      <c r="J10" t="n">
        <v>207.34</v>
      </c>
      <c r="K10" t="n">
        <v>54.38</v>
      </c>
      <c r="L10" t="n">
        <v>9</v>
      </c>
      <c r="M10" t="n">
        <v>18</v>
      </c>
      <c r="N10" t="n">
        <v>43.96</v>
      </c>
      <c r="O10" t="n">
        <v>25806.1</v>
      </c>
      <c r="P10" t="n">
        <v>230.17</v>
      </c>
      <c r="Q10" t="n">
        <v>433.49</v>
      </c>
      <c r="R10" t="n">
        <v>76.88</v>
      </c>
      <c r="S10" t="n">
        <v>55.15</v>
      </c>
      <c r="T10" t="n">
        <v>8789.02</v>
      </c>
      <c r="U10" t="n">
        <v>0.72</v>
      </c>
      <c r="V10" t="n">
        <v>0.85</v>
      </c>
      <c r="W10" t="n">
        <v>6.83</v>
      </c>
      <c r="X10" t="n">
        <v>0.53</v>
      </c>
      <c r="Y10" t="n">
        <v>2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5.0011</v>
      </c>
      <c r="E11" t="n">
        <v>20</v>
      </c>
      <c r="F11" t="n">
        <v>16.78</v>
      </c>
      <c r="G11" t="n">
        <v>55.93</v>
      </c>
      <c r="H11" t="n">
        <v>0.85</v>
      </c>
      <c r="I11" t="n">
        <v>18</v>
      </c>
      <c r="J11" t="n">
        <v>208.94</v>
      </c>
      <c r="K11" t="n">
        <v>54.38</v>
      </c>
      <c r="L11" t="n">
        <v>10</v>
      </c>
      <c r="M11" t="n">
        <v>16</v>
      </c>
      <c r="N11" t="n">
        <v>44.56</v>
      </c>
      <c r="O11" t="n">
        <v>26003.41</v>
      </c>
      <c r="P11" t="n">
        <v>228.65</v>
      </c>
      <c r="Q11" t="n">
        <v>433.4</v>
      </c>
      <c r="R11" t="n">
        <v>75.54000000000001</v>
      </c>
      <c r="S11" t="n">
        <v>55.15</v>
      </c>
      <c r="T11" t="n">
        <v>8130.82</v>
      </c>
      <c r="U11" t="n">
        <v>0.73</v>
      </c>
      <c r="V11" t="n">
        <v>0.85</v>
      </c>
      <c r="W11" t="n">
        <v>6.82</v>
      </c>
      <c r="X11" t="n">
        <v>0.49</v>
      </c>
      <c r="Y11" t="n">
        <v>2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5.0337</v>
      </c>
      <c r="E12" t="n">
        <v>19.87</v>
      </c>
      <c r="F12" t="n">
        <v>16.73</v>
      </c>
      <c r="G12" t="n">
        <v>62.73</v>
      </c>
      <c r="H12" t="n">
        <v>0.93</v>
      </c>
      <c r="I12" t="n">
        <v>16</v>
      </c>
      <c r="J12" t="n">
        <v>210.55</v>
      </c>
      <c r="K12" t="n">
        <v>54.38</v>
      </c>
      <c r="L12" t="n">
        <v>11</v>
      </c>
      <c r="M12" t="n">
        <v>14</v>
      </c>
      <c r="N12" t="n">
        <v>45.17</v>
      </c>
      <c r="O12" t="n">
        <v>26201.54</v>
      </c>
      <c r="P12" t="n">
        <v>226.73</v>
      </c>
      <c r="Q12" t="n">
        <v>433.42</v>
      </c>
      <c r="R12" t="n">
        <v>73.84</v>
      </c>
      <c r="S12" t="n">
        <v>55.15</v>
      </c>
      <c r="T12" t="n">
        <v>7288.42</v>
      </c>
      <c r="U12" t="n">
        <v>0.75</v>
      </c>
      <c r="V12" t="n">
        <v>0.86</v>
      </c>
      <c r="W12" t="n">
        <v>6.82</v>
      </c>
      <c r="X12" t="n">
        <v>0.43</v>
      </c>
      <c r="Y12" t="n">
        <v>2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5.0519</v>
      </c>
      <c r="E13" t="n">
        <v>19.79</v>
      </c>
      <c r="F13" t="n">
        <v>16.69</v>
      </c>
      <c r="G13" t="n">
        <v>66.78</v>
      </c>
      <c r="H13" t="n">
        <v>1</v>
      </c>
      <c r="I13" t="n">
        <v>15</v>
      </c>
      <c r="J13" t="n">
        <v>212.16</v>
      </c>
      <c r="K13" t="n">
        <v>54.38</v>
      </c>
      <c r="L13" t="n">
        <v>12</v>
      </c>
      <c r="M13" t="n">
        <v>13</v>
      </c>
      <c r="N13" t="n">
        <v>45.78</v>
      </c>
      <c r="O13" t="n">
        <v>26400.51</v>
      </c>
      <c r="P13" t="n">
        <v>225.1</v>
      </c>
      <c r="Q13" t="n">
        <v>433.47</v>
      </c>
      <c r="R13" t="n">
        <v>72.81</v>
      </c>
      <c r="S13" t="n">
        <v>55.15</v>
      </c>
      <c r="T13" t="n">
        <v>6777.43</v>
      </c>
      <c r="U13" t="n">
        <v>0.76</v>
      </c>
      <c r="V13" t="n">
        <v>0.86</v>
      </c>
      <c r="W13" t="n">
        <v>6.82</v>
      </c>
      <c r="X13" t="n">
        <v>0.4</v>
      </c>
      <c r="Y13" t="n">
        <v>2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5.0698</v>
      </c>
      <c r="E14" t="n">
        <v>19.72</v>
      </c>
      <c r="F14" t="n">
        <v>16.66</v>
      </c>
      <c r="G14" t="n">
        <v>71.42</v>
      </c>
      <c r="H14" t="n">
        <v>1.08</v>
      </c>
      <c r="I14" t="n">
        <v>14</v>
      </c>
      <c r="J14" t="n">
        <v>213.78</v>
      </c>
      <c r="K14" t="n">
        <v>54.38</v>
      </c>
      <c r="L14" t="n">
        <v>13</v>
      </c>
      <c r="M14" t="n">
        <v>12</v>
      </c>
      <c r="N14" t="n">
        <v>46.4</v>
      </c>
      <c r="O14" t="n">
        <v>26600.32</v>
      </c>
      <c r="P14" t="n">
        <v>223.54</v>
      </c>
      <c r="Q14" t="n">
        <v>433.4</v>
      </c>
      <c r="R14" t="n">
        <v>71.8</v>
      </c>
      <c r="S14" t="n">
        <v>55.15</v>
      </c>
      <c r="T14" t="n">
        <v>6281.55</v>
      </c>
      <c r="U14" t="n">
        <v>0.77</v>
      </c>
      <c r="V14" t="n">
        <v>0.86</v>
      </c>
      <c r="W14" t="n">
        <v>6.82</v>
      </c>
      <c r="X14" t="n">
        <v>0.37</v>
      </c>
      <c r="Y14" t="n">
        <v>2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5.0876</v>
      </c>
      <c r="E15" t="n">
        <v>19.66</v>
      </c>
      <c r="F15" t="n">
        <v>16.63</v>
      </c>
      <c r="G15" t="n">
        <v>76.77</v>
      </c>
      <c r="H15" t="n">
        <v>1.15</v>
      </c>
      <c r="I15" t="n">
        <v>13</v>
      </c>
      <c r="J15" t="n">
        <v>215.41</v>
      </c>
      <c r="K15" t="n">
        <v>54.38</v>
      </c>
      <c r="L15" t="n">
        <v>14</v>
      </c>
      <c r="M15" t="n">
        <v>11</v>
      </c>
      <c r="N15" t="n">
        <v>47.03</v>
      </c>
      <c r="O15" t="n">
        <v>26801</v>
      </c>
      <c r="P15" t="n">
        <v>222.58</v>
      </c>
      <c r="Q15" t="n">
        <v>433.58</v>
      </c>
      <c r="R15" t="n">
        <v>70.81999999999999</v>
      </c>
      <c r="S15" t="n">
        <v>55.15</v>
      </c>
      <c r="T15" t="n">
        <v>5794.19</v>
      </c>
      <c r="U15" t="n">
        <v>0.78</v>
      </c>
      <c r="V15" t="n">
        <v>0.86</v>
      </c>
      <c r="W15" t="n">
        <v>6.81</v>
      </c>
      <c r="X15" t="n">
        <v>0.34</v>
      </c>
      <c r="Y15" t="n">
        <v>2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5.1042</v>
      </c>
      <c r="E16" t="n">
        <v>19.59</v>
      </c>
      <c r="F16" t="n">
        <v>16.61</v>
      </c>
      <c r="G16" t="n">
        <v>83.04000000000001</v>
      </c>
      <c r="H16" t="n">
        <v>1.23</v>
      </c>
      <c r="I16" t="n">
        <v>12</v>
      </c>
      <c r="J16" t="n">
        <v>217.04</v>
      </c>
      <c r="K16" t="n">
        <v>54.38</v>
      </c>
      <c r="L16" t="n">
        <v>15</v>
      </c>
      <c r="M16" t="n">
        <v>10</v>
      </c>
      <c r="N16" t="n">
        <v>47.66</v>
      </c>
      <c r="O16" t="n">
        <v>27002.55</v>
      </c>
      <c r="P16" t="n">
        <v>221.06</v>
      </c>
      <c r="Q16" t="n">
        <v>433.47</v>
      </c>
      <c r="R16" t="n">
        <v>69.84999999999999</v>
      </c>
      <c r="S16" t="n">
        <v>55.15</v>
      </c>
      <c r="T16" t="n">
        <v>5314.52</v>
      </c>
      <c r="U16" t="n">
        <v>0.79</v>
      </c>
      <c r="V16" t="n">
        <v>0.86</v>
      </c>
      <c r="W16" t="n">
        <v>6.82</v>
      </c>
      <c r="X16" t="n">
        <v>0.32</v>
      </c>
      <c r="Y16" t="n">
        <v>2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5.123</v>
      </c>
      <c r="E17" t="n">
        <v>19.52</v>
      </c>
      <c r="F17" t="n">
        <v>16.58</v>
      </c>
      <c r="G17" t="n">
        <v>90.41</v>
      </c>
      <c r="H17" t="n">
        <v>1.3</v>
      </c>
      <c r="I17" t="n">
        <v>11</v>
      </c>
      <c r="J17" t="n">
        <v>218.68</v>
      </c>
      <c r="K17" t="n">
        <v>54.38</v>
      </c>
      <c r="L17" t="n">
        <v>16</v>
      </c>
      <c r="M17" t="n">
        <v>9</v>
      </c>
      <c r="N17" t="n">
        <v>48.31</v>
      </c>
      <c r="O17" t="n">
        <v>27204.98</v>
      </c>
      <c r="P17" t="n">
        <v>219.16</v>
      </c>
      <c r="Q17" t="n">
        <v>433.5</v>
      </c>
      <c r="R17" t="n">
        <v>68.8</v>
      </c>
      <c r="S17" t="n">
        <v>55.15</v>
      </c>
      <c r="T17" t="n">
        <v>4793.96</v>
      </c>
      <c r="U17" t="n">
        <v>0.8</v>
      </c>
      <c r="V17" t="n">
        <v>0.86</v>
      </c>
      <c r="W17" t="n">
        <v>6.82</v>
      </c>
      <c r="X17" t="n">
        <v>0.28</v>
      </c>
      <c r="Y17" t="n">
        <v>2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5.1216</v>
      </c>
      <c r="E18" t="n">
        <v>19.52</v>
      </c>
      <c r="F18" t="n">
        <v>16.58</v>
      </c>
      <c r="G18" t="n">
        <v>90.44</v>
      </c>
      <c r="H18" t="n">
        <v>1.37</v>
      </c>
      <c r="I18" t="n">
        <v>11</v>
      </c>
      <c r="J18" t="n">
        <v>220.33</v>
      </c>
      <c r="K18" t="n">
        <v>54.38</v>
      </c>
      <c r="L18" t="n">
        <v>17</v>
      </c>
      <c r="M18" t="n">
        <v>9</v>
      </c>
      <c r="N18" t="n">
        <v>48.95</v>
      </c>
      <c r="O18" t="n">
        <v>27408.3</v>
      </c>
      <c r="P18" t="n">
        <v>218.26</v>
      </c>
      <c r="Q18" t="n">
        <v>433.43</v>
      </c>
      <c r="R18" t="n">
        <v>69.02</v>
      </c>
      <c r="S18" t="n">
        <v>55.15</v>
      </c>
      <c r="T18" t="n">
        <v>4906.32</v>
      </c>
      <c r="U18" t="n">
        <v>0.8</v>
      </c>
      <c r="V18" t="n">
        <v>0.86</v>
      </c>
      <c r="W18" t="n">
        <v>6.81</v>
      </c>
      <c r="X18" t="n">
        <v>0.29</v>
      </c>
      <c r="Y18" t="n">
        <v>2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5.1382</v>
      </c>
      <c r="E19" t="n">
        <v>19.46</v>
      </c>
      <c r="F19" t="n">
        <v>16.56</v>
      </c>
      <c r="G19" t="n">
        <v>99.34</v>
      </c>
      <c r="H19" t="n">
        <v>1.44</v>
      </c>
      <c r="I19" t="n">
        <v>10</v>
      </c>
      <c r="J19" t="n">
        <v>221.99</v>
      </c>
      <c r="K19" t="n">
        <v>54.38</v>
      </c>
      <c r="L19" t="n">
        <v>18</v>
      </c>
      <c r="M19" t="n">
        <v>8</v>
      </c>
      <c r="N19" t="n">
        <v>49.61</v>
      </c>
      <c r="O19" t="n">
        <v>27612.53</v>
      </c>
      <c r="P19" t="n">
        <v>217.18</v>
      </c>
      <c r="Q19" t="n">
        <v>433.44</v>
      </c>
      <c r="R19" t="n">
        <v>68.29000000000001</v>
      </c>
      <c r="S19" t="n">
        <v>55.15</v>
      </c>
      <c r="T19" t="n">
        <v>4545.56</v>
      </c>
      <c r="U19" t="n">
        <v>0.8100000000000001</v>
      </c>
      <c r="V19" t="n">
        <v>0.86</v>
      </c>
      <c r="W19" t="n">
        <v>6.81</v>
      </c>
      <c r="X19" t="n">
        <v>0.26</v>
      </c>
      <c r="Y19" t="n">
        <v>2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5.1408</v>
      </c>
      <c r="E20" t="n">
        <v>19.45</v>
      </c>
      <c r="F20" t="n">
        <v>16.55</v>
      </c>
      <c r="G20" t="n">
        <v>99.28</v>
      </c>
      <c r="H20" t="n">
        <v>1.51</v>
      </c>
      <c r="I20" t="n">
        <v>10</v>
      </c>
      <c r="J20" t="n">
        <v>223.65</v>
      </c>
      <c r="K20" t="n">
        <v>54.38</v>
      </c>
      <c r="L20" t="n">
        <v>19</v>
      </c>
      <c r="M20" t="n">
        <v>8</v>
      </c>
      <c r="N20" t="n">
        <v>50.27</v>
      </c>
      <c r="O20" t="n">
        <v>27817.81</v>
      </c>
      <c r="P20" t="n">
        <v>214.68</v>
      </c>
      <c r="Q20" t="n">
        <v>433.47</v>
      </c>
      <c r="R20" t="n">
        <v>68.09</v>
      </c>
      <c r="S20" t="n">
        <v>55.15</v>
      </c>
      <c r="T20" t="n">
        <v>4444.01</v>
      </c>
      <c r="U20" t="n">
        <v>0.8100000000000001</v>
      </c>
      <c r="V20" t="n">
        <v>0.87</v>
      </c>
      <c r="W20" t="n">
        <v>6.81</v>
      </c>
      <c r="X20" t="n">
        <v>0.25</v>
      </c>
      <c r="Y20" t="n">
        <v>2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5.1593</v>
      </c>
      <c r="E21" t="n">
        <v>19.38</v>
      </c>
      <c r="F21" t="n">
        <v>16.52</v>
      </c>
      <c r="G21" t="n">
        <v>110.11</v>
      </c>
      <c r="H21" t="n">
        <v>1.58</v>
      </c>
      <c r="I21" t="n">
        <v>9</v>
      </c>
      <c r="J21" t="n">
        <v>225.32</v>
      </c>
      <c r="K21" t="n">
        <v>54.38</v>
      </c>
      <c r="L21" t="n">
        <v>20</v>
      </c>
      <c r="M21" t="n">
        <v>7</v>
      </c>
      <c r="N21" t="n">
        <v>50.95</v>
      </c>
      <c r="O21" t="n">
        <v>28023.89</v>
      </c>
      <c r="P21" t="n">
        <v>214.52</v>
      </c>
      <c r="Q21" t="n">
        <v>433.44</v>
      </c>
      <c r="R21" t="n">
        <v>66.98</v>
      </c>
      <c r="S21" t="n">
        <v>55.15</v>
      </c>
      <c r="T21" t="n">
        <v>3892.25</v>
      </c>
      <c r="U21" t="n">
        <v>0.82</v>
      </c>
      <c r="V21" t="n">
        <v>0.87</v>
      </c>
      <c r="W21" t="n">
        <v>6.81</v>
      </c>
      <c r="X21" t="n">
        <v>0.22</v>
      </c>
      <c r="Y21" t="n">
        <v>2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5.1583</v>
      </c>
      <c r="E22" t="n">
        <v>19.39</v>
      </c>
      <c r="F22" t="n">
        <v>16.52</v>
      </c>
      <c r="G22" t="n">
        <v>110.13</v>
      </c>
      <c r="H22" t="n">
        <v>1.64</v>
      </c>
      <c r="I22" t="n">
        <v>9</v>
      </c>
      <c r="J22" t="n">
        <v>227</v>
      </c>
      <c r="K22" t="n">
        <v>54.38</v>
      </c>
      <c r="L22" t="n">
        <v>21</v>
      </c>
      <c r="M22" t="n">
        <v>7</v>
      </c>
      <c r="N22" t="n">
        <v>51.62</v>
      </c>
      <c r="O22" t="n">
        <v>28230.92</v>
      </c>
      <c r="P22" t="n">
        <v>213.06</v>
      </c>
      <c r="Q22" t="n">
        <v>433.43</v>
      </c>
      <c r="R22" t="n">
        <v>67.20999999999999</v>
      </c>
      <c r="S22" t="n">
        <v>55.15</v>
      </c>
      <c r="T22" t="n">
        <v>4007.76</v>
      </c>
      <c r="U22" t="n">
        <v>0.82</v>
      </c>
      <c r="V22" t="n">
        <v>0.87</v>
      </c>
      <c r="W22" t="n">
        <v>6.8</v>
      </c>
      <c r="X22" t="n">
        <v>0.23</v>
      </c>
      <c r="Y22" t="n">
        <v>2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5.1756</v>
      </c>
      <c r="E23" t="n">
        <v>19.32</v>
      </c>
      <c r="F23" t="n">
        <v>16.49</v>
      </c>
      <c r="G23" t="n">
        <v>123.7</v>
      </c>
      <c r="H23" t="n">
        <v>1.71</v>
      </c>
      <c r="I23" t="n">
        <v>8</v>
      </c>
      <c r="J23" t="n">
        <v>228.69</v>
      </c>
      <c r="K23" t="n">
        <v>54.38</v>
      </c>
      <c r="L23" t="n">
        <v>22</v>
      </c>
      <c r="M23" t="n">
        <v>6</v>
      </c>
      <c r="N23" t="n">
        <v>52.31</v>
      </c>
      <c r="O23" t="n">
        <v>28438.91</v>
      </c>
      <c r="P23" t="n">
        <v>211.29</v>
      </c>
      <c r="Q23" t="n">
        <v>433.42</v>
      </c>
      <c r="R23" t="n">
        <v>66.23</v>
      </c>
      <c r="S23" t="n">
        <v>55.15</v>
      </c>
      <c r="T23" t="n">
        <v>3524.89</v>
      </c>
      <c r="U23" t="n">
        <v>0.83</v>
      </c>
      <c r="V23" t="n">
        <v>0.87</v>
      </c>
      <c r="W23" t="n">
        <v>6.81</v>
      </c>
      <c r="X23" t="n">
        <v>0.2</v>
      </c>
      <c r="Y23" t="n">
        <v>2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5.1781</v>
      </c>
      <c r="E24" t="n">
        <v>19.31</v>
      </c>
      <c r="F24" t="n">
        <v>16.48</v>
      </c>
      <c r="G24" t="n">
        <v>123.63</v>
      </c>
      <c r="H24" t="n">
        <v>1.77</v>
      </c>
      <c r="I24" t="n">
        <v>8</v>
      </c>
      <c r="J24" t="n">
        <v>230.38</v>
      </c>
      <c r="K24" t="n">
        <v>54.38</v>
      </c>
      <c r="L24" t="n">
        <v>23</v>
      </c>
      <c r="M24" t="n">
        <v>6</v>
      </c>
      <c r="N24" t="n">
        <v>53</v>
      </c>
      <c r="O24" t="n">
        <v>28647.87</v>
      </c>
      <c r="P24" t="n">
        <v>210.99</v>
      </c>
      <c r="Q24" t="n">
        <v>433.41</v>
      </c>
      <c r="R24" t="n">
        <v>65.97</v>
      </c>
      <c r="S24" t="n">
        <v>55.15</v>
      </c>
      <c r="T24" t="n">
        <v>3392.76</v>
      </c>
      <c r="U24" t="n">
        <v>0.84</v>
      </c>
      <c r="V24" t="n">
        <v>0.87</v>
      </c>
      <c r="W24" t="n">
        <v>6.81</v>
      </c>
      <c r="X24" t="n">
        <v>0.19</v>
      </c>
      <c r="Y24" t="n">
        <v>2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5.1755</v>
      </c>
      <c r="E25" t="n">
        <v>19.32</v>
      </c>
      <c r="F25" t="n">
        <v>16.49</v>
      </c>
      <c r="G25" t="n">
        <v>123.7</v>
      </c>
      <c r="H25" t="n">
        <v>1.84</v>
      </c>
      <c r="I25" t="n">
        <v>8</v>
      </c>
      <c r="J25" t="n">
        <v>232.08</v>
      </c>
      <c r="K25" t="n">
        <v>54.38</v>
      </c>
      <c r="L25" t="n">
        <v>24</v>
      </c>
      <c r="M25" t="n">
        <v>6</v>
      </c>
      <c r="N25" t="n">
        <v>53.71</v>
      </c>
      <c r="O25" t="n">
        <v>28857.81</v>
      </c>
      <c r="P25" t="n">
        <v>208.93</v>
      </c>
      <c r="Q25" t="n">
        <v>433.43</v>
      </c>
      <c r="R25" t="n">
        <v>66.34</v>
      </c>
      <c r="S25" t="n">
        <v>55.15</v>
      </c>
      <c r="T25" t="n">
        <v>3580.2</v>
      </c>
      <c r="U25" t="n">
        <v>0.83</v>
      </c>
      <c r="V25" t="n">
        <v>0.87</v>
      </c>
      <c r="W25" t="n">
        <v>6.81</v>
      </c>
      <c r="X25" t="n">
        <v>0.2</v>
      </c>
      <c r="Y25" t="n">
        <v>2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5.1923</v>
      </c>
      <c r="E26" t="n">
        <v>19.26</v>
      </c>
      <c r="F26" t="n">
        <v>16.47</v>
      </c>
      <c r="G26" t="n">
        <v>141.17</v>
      </c>
      <c r="H26" t="n">
        <v>1.9</v>
      </c>
      <c r="I26" t="n">
        <v>7</v>
      </c>
      <c r="J26" t="n">
        <v>233.79</v>
      </c>
      <c r="K26" t="n">
        <v>54.38</v>
      </c>
      <c r="L26" t="n">
        <v>25</v>
      </c>
      <c r="M26" t="n">
        <v>5</v>
      </c>
      <c r="N26" t="n">
        <v>54.42</v>
      </c>
      <c r="O26" t="n">
        <v>29068.74</v>
      </c>
      <c r="P26" t="n">
        <v>206.92</v>
      </c>
      <c r="Q26" t="n">
        <v>433.38</v>
      </c>
      <c r="R26" t="n">
        <v>65.52</v>
      </c>
      <c r="S26" t="n">
        <v>55.15</v>
      </c>
      <c r="T26" t="n">
        <v>3175.49</v>
      </c>
      <c r="U26" t="n">
        <v>0.84</v>
      </c>
      <c r="V26" t="n">
        <v>0.87</v>
      </c>
      <c r="W26" t="n">
        <v>6.81</v>
      </c>
      <c r="X26" t="n">
        <v>0.18</v>
      </c>
      <c r="Y26" t="n">
        <v>2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5.1931</v>
      </c>
      <c r="E27" t="n">
        <v>19.26</v>
      </c>
      <c r="F27" t="n">
        <v>16.47</v>
      </c>
      <c r="G27" t="n">
        <v>141.15</v>
      </c>
      <c r="H27" t="n">
        <v>1.96</v>
      </c>
      <c r="I27" t="n">
        <v>7</v>
      </c>
      <c r="J27" t="n">
        <v>235.51</v>
      </c>
      <c r="K27" t="n">
        <v>54.38</v>
      </c>
      <c r="L27" t="n">
        <v>26</v>
      </c>
      <c r="M27" t="n">
        <v>5</v>
      </c>
      <c r="N27" t="n">
        <v>55.14</v>
      </c>
      <c r="O27" t="n">
        <v>29280.69</v>
      </c>
      <c r="P27" t="n">
        <v>207.7</v>
      </c>
      <c r="Q27" t="n">
        <v>433.45</v>
      </c>
      <c r="R27" t="n">
        <v>65.38</v>
      </c>
      <c r="S27" t="n">
        <v>55.15</v>
      </c>
      <c r="T27" t="n">
        <v>3106.37</v>
      </c>
      <c r="U27" t="n">
        <v>0.84</v>
      </c>
      <c r="V27" t="n">
        <v>0.87</v>
      </c>
      <c r="W27" t="n">
        <v>6.81</v>
      </c>
      <c r="X27" t="n">
        <v>0.18</v>
      </c>
      <c r="Y27" t="n">
        <v>2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5.1967</v>
      </c>
      <c r="E28" t="n">
        <v>19.24</v>
      </c>
      <c r="F28" t="n">
        <v>16.45</v>
      </c>
      <c r="G28" t="n">
        <v>141.04</v>
      </c>
      <c r="H28" t="n">
        <v>2.02</v>
      </c>
      <c r="I28" t="n">
        <v>7</v>
      </c>
      <c r="J28" t="n">
        <v>237.24</v>
      </c>
      <c r="K28" t="n">
        <v>54.38</v>
      </c>
      <c r="L28" t="n">
        <v>27</v>
      </c>
      <c r="M28" t="n">
        <v>5</v>
      </c>
      <c r="N28" t="n">
        <v>55.86</v>
      </c>
      <c r="O28" t="n">
        <v>29493.67</v>
      </c>
      <c r="P28" t="n">
        <v>206.78</v>
      </c>
      <c r="Q28" t="n">
        <v>433.44</v>
      </c>
      <c r="R28" t="n">
        <v>64.95</v>
      </c>
      <c r="S28" t="n">
        <v>55.15</v>
      </c>
      <c r="T28" t="n">
        <v>2889.01</v>
      </c>
      <c r="U28" t="n">
        <v>0.85</v>
      </c>
      <c r="V28" t="n">
        <v>0.87</v>
      </c>
      <c r="W28" t="n">
        <v>6.81</v>
      </c>
      <c r="X28" t="n">
        <v>0.16</v>
      </c>
      <c r="Y28" t="n">
        <v>2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5.1959</v>
      </c>
      <c r="E29" t="n">
        <v>19.25</v>
      </c>
      <c r="F29" t="n">
        <v>16.46</v>
      </c>
      <c r="G29" t="n">
        <v>141.06</v>
      </c>
      <c r="H29" t="n">
        <v>2.08</v>
      </c>
      <c r="I29" t="n">
        <v>7</v>
      </c>
      <c r="J29" t="n">
        <v>238.97</v>
      </c>
      <c r="K29" t="n">
        <v>54.38</v>
      </c>
      <c r="L29" t="n">
        <v>28</v>
      </c>
      <c r="M29" t="n">
        <v>5</v>
      </c>
      <c r="N29" t="n">
        <v>56.6</v>
      </c>
      <c r="O29" t="n">
        <v>29707.68</v>
      </c>
      <c r="P29" t="n">
        <v>204.98</v>
      </c>
      <c r="Q29" t="n">
        <v>433.4</v>
      </c>
      <c r="R29" t="n">
        <v>65.06</v>
      </c>
      <c r="S29" t="n">
        <v>55.15</v>
      </c>
      <c r="T29" t="n">
        <v>2942.99</v>
      </c>
      <c r="U29" t="n">
        <v>0.85</v>
      </c>
      <c r="V29" t="n">
        <v>0.87</v>
      </c>
      <c r="W29" t="n">
        <v>6.81</v>
      </c>
      <c r="X29" t="n">
        <v>0.17</v>
      </c>
      <c r="Y29" t="n">
        <v>2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5.2134</v>
      </c>
      <c r="E30" t="n">
        <v>19.18</v>
      </c>
      <c r="F30" t="n">
        <v>16.43</v>
      </c>
      <c r="G30" t="n">
        <v>164.31</v>
      </c>
      <c r="H30" t="n">
        <v>2.14</v>
      </c>
      <c r="I30" t="n">
        <v>6</v>
      </c>
      <c r="J30" t="n">
        <v>240.72</v>
      </c>
      <c r="K30" t="n">
        <v>54.38</v>
      </c>
      <c r="L30" t="n">
        <v>29</v>
      </c>
      <c r="M30" t="n">
        <v>4</v>
      </c>
      <c r="N30" t="n">
        <v>57.34</v>
      </c>
      <c r="O30" t="n">
        <v>29922.88</v>
      </c>
      <c r="P30" t="n">
        <v>201.88</v>
      </c>
      <c r="Q30" t="n">
        <v>433.39</v>
      </c>
      <c r="R30" t="n">
        <v>64.23999999999999</v>
      </c>
      <c r="S30" t="n">
        <v>55.15</v>
      </c>
      <c r="T30" t="n">
        <v>2540.96</v>
      </c>
      <c r="U30" t="n">
        <v>0.86</v>
      </c>
      <c r="V30" t="n">
        <v>0.87</v>
      </c>
      <c r="W30" t="n">
        <v>6.8</v>
      </c>
      <c r="X30" t="n">
        <v>0.14</v>
      </c>
      <c r="Y30" t="n">
        <v>2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5.2136</v>
      </c>
      <c r="E31" t="n">
        <v>19.18</v>
      </c>
      <c r="F31" t="n">
        <v>16.43</v>
      </c>
      <c r="G31" t="n">
        <v>164.31</v>
      </c>
      <c r="H31" t="n">
        <v>2.2</v>
      </c>
      <c r="I31" t="n">
        <v>6</v>
      </c>
      <c r="J31" t="n">
        <v>242.47</v>
      </c>
      <c r="K31" t="n">
        <v>54.38</v>
      </c>
      <c r="L31" t="n">
        <v>30</v>
      </c>
      <c r="M31" t="n">
        <v>4</v>
      </c>
      <c r="N31" t="n">
        <v>58.1</v>
      </c>
      <c r="O31" t="n">
        <v>30139.04</v>
      </c>
      <c r="P31" t="n">
        <v>202.45</v>
      </c>
      <c r="Q31" t="n">
        <v>433.39</v>
      </c>
      <c r="R31" t="n">
        <v>64.31999999999999</v>
      </c>
      <c r="S31" t="n">
        <v>55.15</v>
      </c>
      <c r="T31" t="n">
        <v>2578.64</v>
      </c>
      <c r="U31" t="n">
        <v>0.86</v>
      </c>
      <c r="V31" t="n">
        <v>0.87</v>
      </c>
      <c r="W31" t="n">
        <v>6.8</v>
      </c>
      <c r="X31" t="n">
        <v>0.14</v>
      </c>
      <c r="Y31" t="n">
        <v>2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5.2151</v>
      </c>
      <c r="E32" t="n">
        <v>19.18</v>
      </c>
      <c r="F32" t="n">
        <v>16.43</v>
      </c>
      <c r="G32" t="n">
        <v>164.25</v>
      </c>
      <c r="H32" t="n">
        <v>2.26</v>
      </c>
      <c r="I32" t="n">
        <v>6</v>
      </c>
      <c r="J32" t="n">
        <v>244.23</v>
      </c>
      <c r="K32" t="n">
        <v>54.38</v>
      </c>
      <c r="L32" t="n">
        <v>31</v>
      </c>
      <c r="M32" t="n">
        <v>3</v>
      </c>
      <c r="N32" t="n">
        <v>58.86</v>
      </c>
      <c r="O32" t="n">
        <v>30356.28</v>
      </c>
      <c r="P32" t="n">
        <v>202.15</v>
      </c>
      <c r="Q32" t="n">
        <v>433.38</v>
      </c>
      <c r="R32" t="n">
        <v>64.04000000000001</v>
      </c>
      <c r="S32" t="n">
        <v>55.15</v>
      </c>
      <c r="T32" t="n">
        <v>2437.55</v>
      </c>
      <c r="U32" t="n">
        <v>0.86</v>
      </c>
      <c r="V32" t="n">
        <v>0.87</v>
      </c>
      <c r="W32" t="n">
        <v>6.8</v>
      </c>
      <c r="X32" t="n">
        <v>0.13</v>
      </c>
      <c r="Y32" t="n">
        <v>2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5.2132</v>
      </c>
      <c r="E33" t="n">
        <v>19.18</v>
      </c>
      <c r="F33" t="n">
        <v>16.43</v>
      </c>
      <c r="G33" t="n">
        <v>164.32</v>
      </c>
      <c r="H33" t="n">
        <v>2.31</v>
      </c>
      <c r="I33" t="n">
        <v>6</v>
      </c>
      <c r="J33" t="n">
        <v>246</v>
      </c>
      <c r="K33" t="n">
        <v>54.38</v>
      </c>
      <c r="L33" t="n">
        <v>32</v>
      </c>
      <c r="M33" t="n">
        <v>3</v>
      </c>
      <c r="N33" t="n">
        <v>59.63</v>
      </c>
      <c r="O33" t="n">
        <v>30574.64</v>
      </c>
      <c r="P33" t="n">
        <v>201.59</v>
      </c>
      <c r="Q33" t="n">
        <v>433.39</v>
      </c>
      <c r="R33" t="n">
        <v>64.23999999999999</v>
      </c>
      <c r="S33" t="n">
        <v>55.15</v>
      </c>
      <c r="T33" t="n">
        <v>2539.17</v>
      </c>
      <c r="U33" t="n">
        <v>0.86</v>
      </c>
      <c r="V33" t="n">
        <v>0.87</v>
      </c>
      <c r="W33" t="n">
        <v>6.81</v>
      </c>
      <c r="X33" t="n">
        <v>0.14</v>
      </c>
      <c r="Y33" t="n">
        <v>2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5.2132</v>
      </c>
      <c r="E34" t="n">
        <v>19.18</v>
      </c>
      <c r="F34" t="n">
        <v>16.43</v>
      </c>
      <c r="G34" t="n">
        <v>164.32</v>
      </c>
      <c r="H34" t="n">
        <v>2.37</v>
      </c>
      <c r="I34" t="n">
        <v>6</v>
      </c>
      <c r="J34" t="n">
        <v>247.78</v>
      </c>
      <c r="K34" t="n">
        <v>54.38</v>
      </c>
      <c r="L34" t="n">
        <v>33</v>
      </c>
      <c r="M34" t="n">
        <v>1</v>
      </c>
      <c r="N34" t="n">
        <v>60.41</v>
      </c>
      <c r="O34" t="n">
        <v>30794.11</v>
      </c>
      <c r="P34" t="n">
        <v>201.61</v>
      </c>
      <c r="Q34" t="n">
        <v>433.43</v>
      </c>
      <c r="R34" t="n">
        <v>64.11</v>
      </c>
      <c r="S34" t="n">
        <v>55.15</v>
      </c>
      <c r="T34" t="n">
        <v>2473.29</v>
      </c>
      <c r="U34" t="n">
        <v>0.86</v>
      </c>
      <c r="V34" t="n">
        <v>0.87</v>
      </c>
      <c r="W34" t="n">
        <v>6.81</v>
      </c>
      <c r="X34" t="n">
        <v>0.14</v>
      </c>
      <c r="Y34" t="n">
        <v>2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5.212</v>
      </c>
      <c r="E35" t="n">
        <v>19.19</v>
      </c>
      <c r="F35" t="n">
        <v>16.44</v>
      </c>
      <c r="G35" t="n">
        <v>164.36</v>
      </c>
      <c r="H35" t="n">
        <v>2.42</v>
      </c>
      <c r="I35" t="n">
        <v>6</v>
      </c>
      <c r="J35" t="n">
        <v>249.57</v>
      </c>
      <c r="K35" t="n">
        <v>54.38</v>
      </c>
      <c r="L35" t="n">
        <v>34</v>
      </c>
      <c r="M35" t="n">
        <v>0</v>
      </c>
      <c r="N35" t="n">
        <v>61.2</v>
      </c>
      <c r="O35" t="n">
        <v>31014.73</v>
      </c>
      <c r="P35" t="n">
        <v>202.58</v>
      </c>
      <c r="Q35" t="n">
        <v>433.49</v>
      </c>
      <c r="R35" t="n">
        <v>64.20999999999999</v>
      </c>
      <c r="S35" t="n">
        <v>55.15</v>
      </c>
      <c r="T35" t="n">
        <v>2525.17</v>
      </c>
      <c r="U35" t="n">
        <v>0.86</v>
      </c>
      <c r="V35" t="n">
        <v>0.87</v>
      </c>
      <c r="W35" t="n">
        <v>6.81</v>
      </c>
      <c r="X35" t="n">
        <v>0.14</v>
      </c>
      <c r="Y35" t="n">
        <v>2</v>
      </c>
      <c r="Z35" t="n">
        <v>10</v>
      </c>
    </row>
    <row r="36">
      <c r="A36" t="n">
        <v>0</v>
      </c>
      <c r="B36" t="n">
        <v>40</v>
      </c>
      <c r="C36" t="inlineStr">
        <is>
          <t xml:space="preserve">CONCLUIDO	</t>
        </is>
      </c>
      <c r="D36" t="n">
        <v>4.1406</v>
      </c>
      <c r="E36" t="n">
        <v>24.15</v>
      </c>
      <c r="F36" t="n">
        <v>19.89</v>
      </c>
      <c r="G36" t="n">
        <v>9.699999999999999</v>
      </c>
      <c r="H36" t="n">
        <v>0.2</v>
      </c>
      <c r="I36" t="n">
        <v>123</v>
      </c>
      <c r="J36" t="n">
        <v>89.87</v>
      </c>
      <c r="K36" t="n">
        <v>37.55</v>
      </c>
      <c r="L36" t="n">
        <v>1</v>
      </c>
      <c r="M36" t="n">
        <v>121</v>
      </c>
      <c r="N36" t="n">
        <v>11.32</v>
      </c>
      <c r="O36" t="n">
        <v>11317.98</v>
      </c>
      <c r="P36" t="n">
        <v>168.63</v>
      </c>
      <c r="Q36" t="n">
        <v>434.56</v>
      </c>
      <c r="R36" t="n">
        <v>176.94</v>
      </c>
      <c r="S36" t="n">
        <v>55.15</v>
      </c>
      <c r="T36" t="n">
        <v>58304.91</v>
      </c>
      <c r="U36" t="n">
        <v>0.31</v>
      </c>
      <c r="V36" t="n">
        <v>0.72</v>
      </c>
      <c r="W36" t="n">
        <v>6.99</v>
      </c>
      <c r="X36" t="n">
        <v>3.58</v>
      </c>
      <c r="Y36" t="n">
        <v>2</v>
      </c>
      <c r="Z36" t="n">
        <v>10</v>
      </c>
    </row>
    <row r="37">
      <c r="A37" t="n">
        <v>1</v>
      </c>
      <c r="B37" t="n">
        <v>40</v>
      </c>
      <c r="C37" t="inlineStr">
        <is>
          <t xml:space="preserve">CONCLUIDO	</t>
        </is>
      </c>
      <c r="D37" t="n">
        <v>4.7949</v>
      </c>
      <c r="E37" t="n">
        <v>20.86</v>
      </c>
      <c r="F37" t="n">
        <v>17.88</v>
      </c>
      <c r="G37" t="n">
        <v>19.5</v>
      </c>
      <c r="H37" t="n">
        <v>0.39</v>
      </c>
      <c r="I37" t="n">
        <v>55</v>
      </c>
      <c r="J37" t="n">
        <v>91.09999999999999</v>
      </c>
      <c r="K37" t="n">
        <v>37.55</v>
      </c>
      <c r="L37" t="n">
        <v>2</v>
      </c>
      <c r="M37" t="n">
        <v>53</v>
      </c>
      <c r="N37" t="n">
        <v>11.54</v>
      </c>
      <c r="O37" t="n">
        <v>11468.97</v>
      </c>
      <c r="P37" t="n">
        <v>148.55</v>
      </c>
      <c r="Q37" t="n">
        <v>433.89</v>
      </c>
      <c r="R37" t="n">
        <v>111.05</v>
      </c>
      <c r="S37" t="n">
        <v>55.15</v>
      </c>
      <c r="T37" t="n">
        <v>25698.36</v>
      </c>
      <c r="U37" t="n">
        <v>0.5</v>
      </c>
      <c r="V37" t="n">
        <v>0.8</v>
      </c>
      <c r="W37" t="n">
        <v>6.89</v>
      </c>
      <c r="X37" t="n">
        <v>1.58</v>
      </c>
      <c r="Y37" t="n">
        <v>2</v>
      </c>
      <c r="Z37" t="n">
        <v>10</v>
      </c>
    </row>
    <row r="38">
      <c r="A38" t="n">
        <v>2</v>
      </c>
      <c r="B38" t="n">
        <v>40</v>
      </c>
      <c r="C38" t="inlineStr">
        <is>
          <t xml:space="preserve">CONCLUIDO	</t>
        </is>
      </c>
      <c r="D38" t="n">
        <v>5.028</v>
      </c>
      <c r="E38" t="n">
        <v>19.89</v>
      </c>
      <c r="F38" t="n">
        <v>17.29</v>
      </c>
      <c r="G38" t="n">
        <v>29.64</v>
      </c>
      <c r="H38" t="n">
        <v>0.57</v>
      </c>
      <c r="I38" t="n">
        <v>35</v>
      </c>
      <c r="J38" t="n">
        <v>92.31999999999999</v>
      </c>
      <c r="K38" t="n">
        <v>37.55</v>
      </c>
      <c r="L38" t="n">
        <v>3</v>
      </c>
      <c r="M38" t="n">
        <v>33</v>
      </c>
      <c r="N38" t="n">
        <v>11.77</v>
      </c>
      <c r="O38" t="n">
        <v>11620.34</v>
      </c>
      <c r="P38" t="n">
        <v>140.53</v>
      </c>
      <c r="Q38" t="n">
        <v>433.57</v>
      </c>
      <c r="R38" t="n">
        <v>92.09</v>
      </c>
      <c r="S38" t="n">
        <v>55.15</v>
      </c>
      <c r="T38" t="n">
        <v>16317.93</v>
      </c>
      <c r="U38" t="n">
        <v>0.6</v>
      </c>
      <c r="V38" t="n">
        <v>0.83</v>
      </c>
      <c r="W38" t="n">
        <v>6.85</v>
      </c>
      <c r="X38" t="n">
        <v>0.99</v>
      </c>
      <c r="Y38" t="n">
        <v>2</v>
      </c>
      <c r="Z38" t="n">
        <v>10</v>
      </c>
    </row>
    <row r="39">
      <c r="A39" t="n">
        <v>3</v>
      </c>
      <c r="B39" t="n">
        <v>40</v>
      </c>
      <c r="C39" t="inlineStr">
        <is>
          <t xml:space="preserve">CONCLUIDO	</t>
        </is>
      </c>
      <c r="D39" t="n">
        <v>5.1383</v>
      </c>
      <c r="E39" t="n">
        <v>19.46</v>
      </c>
      <c r="F39" t="n">
        <v>17.03</v>
      </c>
      <c r="G39" t="n">
        <v>39.3</v>
      </c>
      <c r="H39" t="n">
        <v>0.75</v>
      </c>
      <c r="I39" t="n">
        <v>26</v>
      </c>
      <c r="J39" t="n">
        <v>93.55</v>
      </c>
      <c r="K39" t="n">
        <v>37.55</v>
      </c>
      <c r="L39" t="n">
        <v>4</v>
      </c>
      <c r="M39" t="n">
        <v>24</v>
      </c>
      <c r="N39" t="n">
        <v>12</v>
      </c>
      <c r="O39" t="n">
        <v>11772.07</v>
      </c>
      <c r="P39" t="n">
        <v>134.68</v>
      </c>
      <c r="Q39" t="n">
        <v>433.61</v>
      </c>
      <c r="R39" t="n">
        <v>83.47</v>
      </c>
      <c r="S39" t="n">
        <v>55.15</v>
      </c>
      <c r="T39" t="n">
        <v>12054.22</v>
      </c>
      <c r="U39" t="n">
        <v>0.66</v>
      </c>
      <c r="V39" t="n">
        <v>0.84</v>
      </c>
      <c r="W39" t="n">
        <v>6.84</v>
      </c>
      <c r="X39" t="n">
        <v>0.74</v>
      </c>
      <c r="Y39" t="n">
        <v>2</v>
      </c>
      <c r="Z39" t="n">
        <v>10</v>
      </c>
    </row>
    <row r="40">
      <c r="A40" t="n">
        <v>4</v>
      </c>
      <c r="B40" t="n">
        <v>40</v>
      </c>
      <c r="C40" t="inlineStr">
        <is>
          <t xml:space="preserve">CONCLUIDO	</t>
        </is>
      </c>
      <c r="D40" t="n">
        <v>5.2213</v>
      </c>
      <c r="E40" t="n">
        <v>19.15</v>
      </c>
      <c r="F40" t="n">
        <v>16.83</v>
      </c>
      <c r="G40" t="n">
        <v>50.5</v>
      </c>
      <c r="H40" t="n">
        <v>0.93</v>
      </c>
      <c r="I40" t="n">
        <v>20</v>
      </c>
      <c r="J40" t="n">
        <v>94.79000000000001</v>
      </c>
      <c r="K40" t="n">
        <v>37.55</v>
      </c>
      <c r="L40" t="n">
        <v>5</v>
      </c>
      <c r="M40" t="n">
        <v>18</v>
      </c>
      <c r="N40" t="n">
        <v>12.23</v>
      </c>
      <c r="O40" t="n">
        <v>11924.18</v>
      </c>
      <c r="P40" t="n">
        <v>129.68</v>
      </c>
      <c r="Q40" t="n">
        <v>433.63</v>
      </c>
      <c r="R40" t="n">
        <v>77.34999999999999</v>
      </c>
      <c r="S40" t="n">
        <v>55.15</v>
      </c>
      <c r="T40" t="n">
        <v>9022.110000000001</v>
      </c>
      <c r="U40" t="n">
        <v>0.71</v>
      </c>
      <c r="V40" t="n">
        <v>0.85</v>
      </c>
      <c r="W40" t="n">
        <v>6.83</v>
      </c>
      <c r="X40" t="n">
        <v>0.54</v>
      </c>
      <c r="Y40" t="n">
        <v>2</v>
      </c>
      <c r="Z40" t="n">
        <v>10</v>
      </c>
    </row>
    <row r="41">
      <c r="A41" t="n">
        <v>5</v>
      </c>
      <c r="B41" t="n">
        <v>40</v>
      </c>
      <c r="C41" t="inlineStr">
        <is>
          <t xml:space="preserve">CONCLUIDO	</t>
        </is>
      </c>
      <c r="D41" t="n">
        <v>5.2719</v>
      </c>
      <c r="E41" t="n">
        <v>18.97</v>
      </c>
      <c r="F41" t="n">
        <v>16.73</v>
      </c>
      <c r="G41" t="n">
        <v>62.72</v>
      </c>
      <c r="H41" t="n">
        <v>1.1</v>
      </c>
      <c r="I41" t="n">
        <v>16</v>
      </c>
      <c r="J41" t="n">
        <v>96.02</v>
      </c>
      <c r="K41" t="n">
        <v>37.55</v>
      </c>
      <c r="L41" t="n">
        <v>6</v>
      </c>
      <c r="M41" t="n">
        <v>14</v>
      </c>
      <c r="N41" t="n">
        <v>12.47</v>
      </c>
      <c r="O41" t="n">
        <v>12076.67</v>
      </c>
      <c r="P41" t="n">
        <v>125.18</v>
      </c>
      <c r="Q41" t="n">
        <v>433.49</v>
      </c>
      <c r="R41" t="n">
        <v>73.81999999999999</v>
      </c>
      <c r="S41" t="n">
        <v>55.15</v>
      </c>
      <c r="T41" t="n">
        <v>7279.9</v>
      </c>
      <c r="U41" t="n">
        <v>0.75</v>
      </c>
      <c r="V41" t="n">
        <v>0.86</v>
      </c>
      <c r="W41" t="n">
        <v>6.82</v>
      </c>
      <c r="X41" t="n">
        <v>0.43</v>
      </c>
      <c r="Y41" t="n">
        <v>2</v>
      </c>
      <c r="Z41" t="n">
        <v>10</v>
      </c>
    </row>
    <row r="42">
      <c r="A42" t="n">
        <v>6</v>
      </c>
      <c r="B42" t="n">
        <v>40</v>
      </c>
      <c r="C42" t="inlineStr">
        <is>
          <t xml:space="preserve">CONCLUIDO	</t>
        </is>
      </c>
      <c r="D42" t="n">
        <v>5.2982</v>
      </c>
      <c r="E42" t="n">
        <v>18.87</v>
      </c>
      <c r="F42" t="n">
        <v>16.67</v>
      </c>
      <c r="G42" t="n">
        <v>71.44</v>
      </c>
      <c r="H42" t="n">
        <v>1.27</v>
      </c>
      <c r="I42" t="n">
        <v>14</v>
      </c>
      <c r="J42" t="n">
        <v>97.26000000000001</v>
      </c>
      <c r="K42" t="n">
        <v>37.55</v>
      </c>
      <c r="L42" t="n">
        <v>7</v>
      </c>
      <c r="M42" t="n">
        <v>12</v>
      </c>
      <c r="N42" t="n">
        <v>12.71</v>
      </c>
      <c r="O42" t="n">
        <v>12229.54</v>
      </c>
      <c r="P42" t="n">
        <v>120.46</v>
      </c>
      <c r="Q42" t="n">
        <v>433.41</v>
      </c>
      <c r="R42" t="n">
        <v>72.11</v>
      </c>
      <c r="S42" t="n">
        <v>55.15</v>
      </c>
      <c r="T42" t="n">
        <v>6432.3</v>
      </c>
      <c r="U42" t="n">
        <v>0.76</v>
      </c>
      <c r="V42" t="n">
        <v>0.86</v>
      </c>
      <c r="W42" t="n">
        <v>6.82</v>
      </c>
      <c r="X42" t="n">
        <v>0.38</v>
      </c>
      <c r="Y42" t="n">
        <v>2</v>
      </c>
      <c r="Z42" t="n">
        <v>10</v>
      </c>
    </row>
    <row r="43">
      <c r="A43" t="n">
        <v>7</v>
      </c>
      <c r="B43" t="n">
        <v>40</v>
      </c>
      <c r="C43" t="inlineStr">
        <is>
          <t xml:space="preserve">CONCLUIDO	</t>
        </is>
      </c>
      <c r="D43" t="n">
        <v>5.3254</v>
      </c>
      <c r="E43" t="n">
        <v>18.78</v>
      </c>
      <c r="F43" t="n">
        <v>16.61</v>
      </c>
      <c r="G43" t="n">
        <v>83.06</v>
      </c>
      <c r="H43" t="n">
        <v>1.43</v>
      </c>
      <c r="I43" t="n">
        <v>12</v>
      </c>
      <c r="J43" t="n">
        <v>98.5</v>
      </c>
      <c r="K43" t="n">
        <v>37.55</v>
      </c>
      <c r="L43" t="n">
        <v>8</v>
      </c>
      <c r="M43" t="n">
        <v>1</v>
      </c>
      <c r="N43" t="n">
        <v>12.95</v>
      </c>
      <c r="O43" t="n">
        <v>12382.79</v>
      </c>
      <c r="P43" t="n">
        <v>117.7</v>
      </c>
      <c r="Q43" t="n">
        <v>433.64</v>
      </c>
      <c r="R43" t="n">
        <v>69.8</v>
      </c>
      <c r="S43" t="n">
        <v>55.15</v>
      </c>
      <c r="T43" t="n">
        <v>5286.65</v>
      </c>
      <c r="U43" t="n">
        <v>0.79</v>
      </c>
      <c r="V43" t="n">
        <v>0.86</v>
      </c>
      <c r="W43" t="n">
        <v>6.82</v>
      </c>
      <c r="X43" t="n">
        <v>0.32</v>
      </c>
      <c r="Y43" t="n">
        <v>2</v>
      </c>
      <c r="Z43" t="n">
        <v>10</v>
      </c>
    </row>
    <row r="44">
      <c r="A44" t="n">
        <v>8</v>
      </c>
      <c r="B44" t="n">
        <v>40</v>
      </c>
      <c r="C44" t="inlineStr">
        <is>
          <t xml:space="preserve">CONCLUIDO	</t>
        </is>
      </c>
      <c r="D44" t="n">
        <v>5.3228</v>
      </c>
      <c r="E44" t="n">
        <v>18.79</v>
      </c>
      <c r="F44" t="n">
        <v>16.62</v>
      </c>
      <c r="G44" t="n">
        <v>83.09999999999999</v>
      </c>
      <c r="H44" t="n">
        <v>1.59</v>
      </c>
      <c r="I44" t="n">
        <v>12</v>
      </c>
      <c r="J44" t="n">
        <v>99.75</v>
      </c>
      <c r="K44" t="n">
        <v>37.55</v>
      </c>
      <c r="L44" t="n">
        <v>9</v>
      </c>
      <c r="M44" t="n">
        <v>0</v>
      </c>
      <c r="N44" t="n">
        <v>13.2</v>
      </c>
      <c r="O44" t="n">
        <v>12536.43</v>
      </c>
      <c r="P44" t="n">
        <v>119.11</v>
      </c>
      <c r="Q44" t="n">
        <v>433.6</v>
      </c>
      <c r="R44" t="n">
        <v>69.98</v>
      </c>
      <c r="S44" t="n">
        <v>55.15</v>
      </c>
      <c r="T44" t="n">
        <v>5378.23</v>
      </c>
      <c r="U44" t="n">
        <v>0.79</v>
      </c>
      <c r="V44" t="n">
        <v>0.86</v>
      </c>
      <c r="W44" t="n">
        <v>6.83</v>
      </c>
      <c r="X44" t="n">
        <v>0.33</v>
      </c>
      <c r="Y44" t="n">
        <v>2</v>
      </c>
      <c r="Z44" t="n">
        <v>10</v>
      </c>
    </row>
    <row r="45">
      <c r="A45" t="n">
        <v>0</v>
      </c>
      <c r="B45" t="n">
        <v>30</v>
      </c>
      <c r="C45" t="inlineStr">
        <is>
          <t xml:space="preserve">CONCLUIDO	</t>
        </is>
      </c>
      <c r="D45" t="n">
        <v>4.4159</v>
      </c>
      <c r="E45" t="n">
        <v>22.65</v>
      </c>
      <c r="F45" t="n">
        <v>19.23</v>
      </c>
      <c r="G45" t="n">
        <v>11.42</v>
      </c>
      <c r="H45" t="n">
        <v>0.24</v>
      </c>
      <c r="I45" t="n">
        <v>101</v>
      </c>
      <c r="J45" t="n">
        <v>71.52</v>
      </c>
      <c r="K45" t="n">
        <v>32.27</v>
      </c>
      <c r="L45" t="n">
        <v>1</v>
      </c>
      <c r="M45" t="n">
        <v>99</v>
      </c>
      <c r="N45" t="n">
        <v>8.25</v>
      </c>
      <c r="O45" t="n">
        <v>9054.6</v>
      </c>
      <c r="P45" t="n">
        <v>138.28</v>
      </c>
      <c r="Q45" t="n">
        <v>433.97</v>
      </c>
      <c r="R45" t="n">
        <v>155.21</v>
      </c>
      <c r="S45" t="n">
        <v>55.15</v>
      </c>
      <c r="T45" t="n">
        <v>47547.52</v>
      </c>
      <c r="U45" t="n">
        <v>0.36</v>
      </c>
      <c r="V45" t="n">
        <v>0.75</v>
      </c>
      <c r="W45" t="n">
        <v>6.96</v>
      </c>
      <c r="X45" t="n">
        <v>2.93</v>
      </c>
      <c r="Y45" t="n">
        <v>2</v>
      </c>
      <c r="Z45" t="n">
        <v>10</v>
      </c>
    </row>
    <row r="46">
      <c r="A46" t="n">
        <v>1</v>
      </c>
      <c r="B46" t="n">
        <v>30</v>
      </c>
      <c r="C46" t="inlineStr">
        <is>
          <t xml:space="preserve">CONCLUIDO	</t>
        </is>
      </c>
      <c r="D46" t="n">
        <v>4.971</v>
      </c>
      <c r="E46" t="n">
        <v>20.12</v>
      </c>
      <c r="F46" t="n">
        <v>17.57</v>
      </c>
      <c r="G46" t="n">
        <v>23.43</v>
      </c>
      <c r="H46" t="n">
        <v>0.48</v>
      </c>
      <c r="I46" t="n">
        <v>45</v>
      </c>
      <c r="J46" t="n">
        <v>72.7</v>
      </c>
      <c r="K46" t="n">
        <v>32.27</v>
      </c>
      <c r="L46" t="n">
        <v>2</v>
      </c>
      <c r="M46" t="n">
        <v>43</v>
      </c>
      <c r="N46" t="n">
        <v>8.43</v>
      </c>
      <c r="O46" t="n">
        <v>9200.25</v>
      </c>
      <c r="P46" t="n">
        <v>122.2</v>
      </c>
      <c r="Q46" t="n">
        <v>433.73</v>
      </c>
      <c r="R46" t="n">
        <v>101.47</v>
      </c>
      <c r="S46" t="n">
        <v>55.15</v>
      </c>
      <c r="T46" t="n">
        <v>20959.37</v>
      </c>
      <c r="U46" t="n">
        <v>0.54</v>
      </c>
      <c r="V46" t="n">
        <v>0.82</v>
      </c>
      <c r="W46" t="n">
        <v>6.86</v>
      </c>
      <c r="X46" t="n">
        <v>1.28</v>
      </c>
      <c r="Y46" t="n">
        <v>2</v>
      </c>
      <c r="Z46" t="n">
        <v>10</v>
      </c>
    </row>
    <row r="47">
      <c r="A47" t="n">
        <v>2</v>
      </c>
      <c r="B47" t="n">
        <v>30</v>
      </c>
      <c r="C47" t="inlineStr">
        <is>
          <t xml:space="preserve">CONCLUIDO	</t>
        </is>
      </c>
      <c r="D47" t="n">
        <v>5.154</v>
      </c>
      <c r="E47" t="n">
        <v>19.4</v>
      </c>
      <c r="F47" t="n">
        <v>17.11</v>
      </c>
      <c r="G47" t="n">
        <v>35.39</v>
      </c>
      <c r="H47" t="n">
        <v>0.71</v>
      </c>
      <c r="I47" t="n">
        <v>29</v>
      </c>
      <c r="J47" t="n">
        <v>73.88</v>
      </c>
      <c r="K47" t="n">
        <v>32.27</v>
      </c>
      <c r="L47" t="n">
        <v>3</v>
      </c>
      <c r="M47" t="n">
        <v>27</v>
      </c>
      <c r="N47" t="n">
        <v>8.609999999999999</v>
      </c>
      <c r="O47" t="n">
        <v>9346.23</v>
      </c>
      <c r="P47" t="n">
        <v>114.6</v>
      </c>
      <c r="Q47" t="n">
        <v>433.51</v>
      </c>
      <c r="R47" t="n">
        <v>86.20999999999999</v>
      </c>
      <c r="S47" t="n">
        <v>55.15</v>
      </c>
      <c r="T47" t="n">
        <v>13410.16</v>
      </c>
      <c r="U47" t="n">
        <v>0.64</v>
      </c>
      <c r="V47" t="n">
        <v>0.84</v>
      </c>
      <c r="W47" t="n">
        <v>6.84</v>
      </c>
      <c r="X47" t="n">
        <v>0.8100000000000001</v>
      </c>
      <c r="Y47" t="n">
        <v>2</v>
      </c>
      <c r="Z47" t="n">
        <v>10</v>
      </c>
    </row>
    <row r="48">
      <c r="A48" t="n">
        <v>3</v>
      </c>
      <c r="B48" t="n">
        <v>30</v>
      </c>
      <c r="C48" t="inlineStr">
        <is>
          <t xml:space="preserve">CONCLUIDO	</t>
        </is>
      </c>
      <c r="D48" t="n">
        <v>5.25</v>
      </c>
      <c r="E48" t="n">
        <v>19.05</v>
      </c>
      <c r="F48" t="n">
        <v>16.88</v>
      </c>
      <c r="G48" t="n">
        <v>48.22</v>
      </c>
      <c r="H48" t="n">
        <v>0.93</v>
      </c>
      <c r="I48" t="n">
        <v>21</v>
      </c>
      <c r="J48" t="n">
        <v>75.06999999999999</v>
      </c>
      <c r="K48" t="n">
        <v>32.27</v>
      </c>
      <c r="L48" t="n">
        <v>4</v>
      </c>
      <c r="M48" t="n">
        <v>19</v>
      </c>
      <c r="N48" t="n">
        <v>8.800000000000001</v>
      </c>
      <c r="O48" t="n">
        <v>9492.549999999999</v>
      </c>
      <c r="P48" t="n">
        <v>108.09</v>
      </c>
      <c r="Q48" t="n">
        <v>433.53</v>
      </c>
      <c r="R48" t="n">
        <v>78.79000000000001</v>
      </c>
      <c r="S48" t="n">
        <v>55.15</v>
      </c>
      <c r="T48" t="n">
        <v>9738.309999999999</v>
      </c>
      <c r="U48" t="n">
        <v>0.7</v>
      </c>
      <c r="V48" t="n">
        <v>0.85</v>
      </c>
      <c r="W48" t="n">
        <v>6.83</v>
      </c>
      <c r="X48" t="n">
        <v>0.58</v>
      </c>
      <c r="Y48" t="n">
        <v>2</v>
      </c>
      <c r="Z48" t="n">
        <v>10</v>
      </c>
    </row>
    <row r="49">
      <c r="A49" t="n">
        <v>4</v>
      </c>
      <c r="B49" t="n">
        <v>30</v>
      </c>
      <c r="C49" t="inlineStr">
        <is>
          <t xml:space="preserve">CONCLUIDO	</t>
        </is>
      </c>
      <c r="D49" t="n">
        <v>5.3113</v>
      </c>
      <c r="E49" t="n">
        <v>18.83</v>
      </c>
      <c r="F49" t="n">
        <v>16.73</v>
      </c>
      <c r="G49" t="n">
        <v>62.76</v>
      </c>
      <c r="H49" t="n">
        <v>1.15</v>
      </c>
      <c r="I49" t="n">
        <v>16</v>
      </c>
      <c r="J49" t="n">
        <v>76.26000000000001</v>
      </c>
      <c r="K49" t="n">
        <v>32.27</v>
      </c>
      <c r="L49" t="n">
        <v>5</v>
      </c>
      <c r="M49" t="n">
        <v>8</v>
      </c>
      <c r="N49" t="n">
        <v>8.99</v>
      </c>
      <c r="O49" t="n">
        <v>9639.200000000001</v>
      </c>
      <c r="P49" t="n">
        <v>102.57</v>
      </c>
      <c r="Q49" t="n">
        <v>433.52</v>
      </c>
      <c r="R49" t="n">
        <v>73.97</v>
      </c>
      <c r="S49" t="n">
        <v>55.15</v>
      </c>
      <c r="T49" t="n">
        <v>7356.44</v>
      </c>
      <c r="U49" t="n">
        <v>0.75</v>
      </c>
      <c r="V49" t="n">
        <v>0.86</v>
      </c>
      <c r="W49" t="n">
        <v>6.83</v>
      </c>
      <c r="X49" t="n">
        <v>0.44</v>
      </c>
      <c r="Y49" t="n">
        <v>2</v>
      </c>
      <c r="Z49" t="n">
        <v>10</v>
      </c>
    </row>
    <row r="50">
      <c r="A50" t="n">
        <v>5</v>
      </c>
      <c r="B50" t="n">
        <v>30</v>
      </c>
      <c r="C50" t="inlineStr">
        <is>
          <t xml:space="preserve">CONCLUIDO	</t>
        </is>
      </c>
      <c r="D50" t="n">
        <v>5.3076</v>
      </c>
      <c r="E50" t="n">
        <v>18.84</v>
      </c>
      <c r="F50" t="n">
        <v>16.75</v>
      </c>
      <c r="G50" t="n">
        <v>62.81</v>
      </c>
      <c r="H50" t="n">
        <v>1.36</v>
      </c>
      <c r="I50" t="n">
        <v>16</v>
      </c>
      <c r="J50" t="n">
        <v>77.45</v>
      </c>
      <c r="K50" t="n">
        <v>32.27</v>
      </c>
      <c r="L50" t="n">
        <v>6</v>
      </c>
      <c r="M50" t="n">
        <v>0</v>
      </c>
      <c r="N50" t="n">
        <v>9.18</v>
      </c>
      <c r="O50" t="n">
        <v>9786.190000000001</v>
      </c>
      <c r="P50" t="n">
        <v>103.55</v>
      </c>
      <c r="Q50" t="n">
        <v>433.71</v>
      </c>
      <c r="R50" t="n">
        <v>73.93000000000001</v>
      </c>
      <c r="S50" t="n">
        <v>55.15</v>
      </c>
      <c r="T50" t="n">
        <v>7334.72</v>
      </c>
      <c r="U50" t="n">
        <v>0.75</v>
      </c>
      <c r="V50" t="n">
        <v>0.86</v>
      </c>
      <c r="W50" t="n">
        <v>6.84</v>
      </c>
      <c r="X50" t="n">
        <v>0.45</v>
      </c>
      <c r="Y50" t="n">
        <v>2</v>
      </c>
      <c r="Z50" t="n">
        <v>10</v>
      </c>
    </row>
    <row r="51">
      <c r="A51" t="n">
        <v>0</v>
      </c>
      <c r="B51" t="n">
        <v>15</v>
      </c>
      <c r="C51" t="inlineStr">
        <is>
          <t xml:space="preserve">CONCLUIDO	</t>
        </is>
      </c>
      <c r="D51" t="n">
        <v>4.9329</v>
      </c>
      <c r="E51" t="n">
        <v>20.27</v>
      </c>
      <c r="F51" t="n">
        <v>17.93</v>
      </c>
      <c r="G51" t="n">
        <v>18.55</v>
      </c>
      <c r="H51" t="n">
        <v>0.43</v>
      </c>
      <c r="I51" t="n">
        <v>58</v>
      </c>
      <c r="J51" t="n">
        <v>39.78</v>
      </c>
      <c r="K51" t="n">
        <v>19.54</v>
      </c>
      <c r="L51" t="n">
        <v>1</v>
      </c>
      <c r="M51" t="n">
        <v>56</v>
      </c>
      <c r="N51" t="n">
        <v>4.24</v>
      </c>
      <c r="O51" t="n">
        <v>5140</v>
      </c>
      <c r="P51" t="n">
        <v>79.15000000000001</v>
      </c>
      <c r="Q51" t="n">
        <v>433.72</v>
      </c>
      <c r="R51" t="n">
        <v>112.92</v>
      </c>
      <c r="S51" t="n">
        <v>55.15</v>
      </c>
      <c r="T51" t="n">
        <v>26617.51</v>
      </c>
      <c r="U51" t="n">
        <v>0.49</v>
      </c>
      <c r="V51" t="n">
        <v>0.8</v>
      </c>
      <c r="W51" t="n">
        <v>6.89</v>
      </c>
      <c r="X51" t="n">
        <v>1.63</v>
      </c>
      <c r="Y51" t="n">
        <v>2</v>
      </c>
      <c r="Z51" t="n">
        <v>10</v>
      </c>
    </row>
    <row r="52">
      <c r="A52" t="n">
        <v>1</v>
      </c>
      <c r="B52" t="n">
        <v>15</v>
      </c>
      <c r="C52" t="inlineStr">
        <is>
          <t xml:space="preserve">CONCLUIDO	</t>
        </is>
      </c>
      <c r="D52" t="n">
        <v>5.2083</v>
      </c>
      <c r="E52" t="n">
        <v>19.2</v>
      </c>
      <c r="F52" t="n">
        <v>17.17</v>
      </c>
      <c r="G52" t="n">
        <v>34.34</v>
      </c>
      <c r="H52" t="n">
        <v>0.84</v>
      </c>
      <c r="I52" t="n">
        <v>30</v>
      </c>
      <c r="J52" t="n">
        <v>40.89</v>
      </c>
      <c r="K52" t="n">
        <v>19.54</v>
      </c>
      <c r="L52" t="n">
        <v>2</v>
      </c>
      <c r="M52" t="n">
        <v>0</v>
      </c>
      <c r="N52" t="n">
        <v>4.35</v>
      </c>
      <c r="O52" t="n">
        <v>5277.26</v>
      </c>
      <c r="P52" t="n">
        <v>69.63</v>
      </c>
      <c r="Q52" t="n">
        <v>433.97</v>
      </c>
      <c r="R52" t="n">
        <v>86.89</v>
      </c>
      <c r="S52" t="n">
        <v>55.15</v>
      </c>
      <c r="T52" t="n">
        <v>13744.33</v>
      </c>
      <c r="U52" t="n">
        <v>0.63</v>
      </c>
      <c r="V52" t="n">
        <v>0.83</v>
      </c>
      <c r="W52" t="n">
        <v>6.88</v>
      </c>
      <c r="X52" t="n">
        <v>0.87</v>
      </c>
      <c r="Y52" t="n">
        <v>2</v>
      </c>
      <c r="Z52" t="n">
        <v>10</v>
      </c>
    </row>
    <row r="53">
      <c r="A53" t="n">
        <v>0</v>
      </c>
      <c r="B53" t="n">
        <v>70</v>
      </c>
      <c r="C53" t="inlineStr">
        <is>
          <t xml:space="preserve">CONCLUIDO	</t>
        </is>
      </c>
      <c r="D53" t="n">
        <v>3.4261</v>
      </c>
      <c r="E53" t="n">
        <v>29.19</v>
      </c>
      <c r="F53" t="n">
        <v>21.7</v>
      </c>
      <c r="G53" t="n">
        <v>7.15</v>
      </c>
      <c r="H53" t="n">
        <v>0.12</v>
      </c>
      <c r="I53" t="n">
        <v>182</v>
      </c>
      <c r="J53" t="n">
        <v>141.81</v>
      </c>
      <c r="K53" t="n">
        <v>47.83</v>
      </c>
      <c r="L53" t="n">
        <v>1</v>
      </c>
      <c r="M53" t="n">
        <v>180</v>
      </c>
      <c r="N53" t="n">
        <v>22.98</v>
      </c>
      <c r="O53" t="n">
        <v>17723.39</v>
      </c>
      <c r="P53" t="n">
        <v>250.42</v>
      </c>
      <c r="Q53" t="n">
        <v>434.89</v>
      </c>
      <c r="R53" t="n">
        <v>235.68</v>
      </c>
      <c r="S53" t="n">
        <v>55.15</v>
      </c>
      <c r="T53" t="n">
        <v>87377.53999999999</v>
      </c>
      <c r="U53" t="n">
        <v>0.23</v>
      </c>
      <c r="V53" t="n">
        <v>0.66</v>
      </c>
      <c r="W53" t="n">
        <v>7.09</v>
      </c>
      <c r="X53" t="n">
        <v>5.38</v>
      </c>
      <c r="Y53" t="n">
        <v>2</v>
      </c>
      <c r="Z53" t="n">
        <v>10</v>
      </c>
    </row>
    <row r="54">
      <c r="A54" t="n">
        <v>1</v>
      </c>
      <c r="B54" t="n">
        <v>70</v>
      </c>
      <c r="C54" t="inlineStr">
        <is>
          <t xml:space="preserve">CONCLUIDO	</t>
        </is>
      </c>
      <c r="D54" t="n">
        <v>4.3398</v>
      </c>
      <c r="E54" t="n">
        <v>23.04</v>
      </c>
      <c r="F54" t="n">
        <v>18.56</v>
      </c>
      <c r="G54" t="n">
        <v>14.28</v>
      </c>
      <c r="H54" t="n">
        <v>0.25</v>
      </c>
      <c r="I54" t="n">
        <v>78</v>
      </c>
      <c r="J54" t="n">
        <v>143.17</v>
      </c>
      <c r="K54" t="n">
        <v>47.83</v>
      </c>
      <c r="L54" t="n">
        <v>2</v>
      </c>
      <c r="M54" t="n">
        <v>76</v>
      </c>
      <c r="N54" t="n">
        <v>23.34</v>
      </c>
      <c r="O54" t="n">
        <v>17891.86</v>
      </c>
      <c r="P54" t="n">
        <v>212.8</v>
      </c>
      <c r="Q54" t="n">
        <v>434</v>
      </c>
      <c r="R54" t="n">
        <v>133.53</v>
      </c>
      <c r="S54" t="n">
        <v>55.15</v>
      </c>
      <c r="T54" t="n">
        <v>36822.87</v>
      </c>
      <c r="U54" t="n">
        <v>0.41</v>
      </c>
      <c r="V54" t="n">
        <v>0.77</v>
      </c>
      <c r="W54" t="n">
        <v>6.92</v>
      </c>
      <c r="X54" t="n">
        <v>2.26</v>
      </c>
      <c r="Y54" t="n">
        <v>2</v>
      </c>
      <c r="Z54" t="n">
        <v>10</v>
      </c>
    </row>
    <row r="55">
      <c r="A55" t="n">
        <v>2</v>
      </c>
      <c r="B55" t="n">
        <v>70</v>
      </c>
      <c r="C55" t="inlineStr">
        <is>
          <t xml:space="preserve">CONCLUIDO	</t>
        </is>
      </c>
      <c r="D55" t="n">
        <v>4.6753</v>
      </c>
      <c r="E55" t="n">
        <v>21.39</v>
      </c>
      <c r="F55" t="n">
        <v>17.72</v>
      </c>
      <c r="G55" t="n">
        <v>21.26</v>
      </c>
      <c r="H55" t="n">
        <v>0.37</v>
      </c>
      <c r="I55" t="n">
        <v>50</v>
      </c>
      <c r="J55" t="n">
        <v>144.54</v>
      </c>
      <c r="K55" t="n">
        <v>47.83</v>
      </c>
      <c r="L55" t="n">
        <v>3</v>
      </c>
      <c r="M55" t="n">
        <v>48</v>
      </c>
      <c r="N55" t="n">
        <v>23.71</v>
      </c>
      <c r="O55" t="n">
        <v>18060.85</v>
      </c>
      <c r="P55" t="n">
        <v>201.33</v>
      </c>
      <c r="Q55" t="n">
        <v>433.72</v>
      </c>
      <c r="R55" t="n">
        <v>106.09</v>
      </c>
      <c r="S55" t="n">
        <v>55.15</v>
      </c>
      <c r="T55" t="n">
        <v>23243.58</v>
      </c>
      <c r="U55" t="n">
        <v>0.52</v>
      </c>
      <c r="V55" t="n">
        <v>0.8100000000000001</v>
      </c>
      <c r="W55" t="n">
        <v>6.87</v>
      </c>
      <c r="X55" t="n">
        <v>1.42</v>
      </c>
      <c r="Y55" t="n">
        <v>2</v>
      </c>
      <c r="Z55" t="n">
        <v>10</v>
      </c>
    </row>
    <row r="56">
      <c r="A56" t="n">
        <v>3</v>
      </c>
      <c r="B56" t="n">
        <v>70</v>
      </c>
      <c r="C56" t="inlineStr">
        <is>
          <t xml:space="preserve">CONCLUIDO	</t>
        </is>
      </c>
      <c r="D56" t="n">
        <v>4.859</v>
      </c>
      <c r="E56" t="n">
        <v>20.58</v>
      </c>
      <c r="F56" t="n">
        <v>17.31</v>
      </c>
      <c r="G56" t="n">
        <v>28.85</v>
      </c>
      <c r="H56" t="n">
        <v>0.49</v>
      </c>
      <c r="I56" t="n">
        <v>36</v>
      </c>
      <c r="J56" t="n">
        <v>145.92</v>
      </c>
      <c r="K56" t="n">
        <v>47.83</v>
      </c>
      <c r="L56" t="n">
        <v>4</v>
      </c>
      <c r="M56" t="n">
        <v>34</v>
      </c>
      <c r="N56" t="n">
        <v>24.09</v>
      </c>
      <c r="O56" t="n">
        <v>18230.35</v>
      </c>
      <c r="P56" t="n">
        <v>194.88</v>
      </c>
      <c r="Q56" t="n">
        <v>433.78</v>
      </c>
      <c r="R56" t="n">
        <v>92.66</v>
      </c>
      <c r="S56" t="n">
        <v>55.15</v>
      </c>
      <c r="T56" t="n">
        <v>16600.18</v>
      </c>
      <c r="U56" t="n">
        <v>0.6</v>
      </c>
      <c r="V56" t="n">
        <v>0.83</v>
      </c>
      <c r="W56" t="n">
        <v>6.86</v>
      </c>
      <c r="X56" t="n">
        <v>1.02</v>
      </c>
      <c r="Y56" t="n">
        <v>2</v>
      </c>
      <c r="Z56" t="n">
        <v>10</v>
      </c>
    </row>
    <row r="57">
      <c r="A57" t="n">
        <v>4</v>
      </c>
      <c r="B57" t="n">
        <v>70</v>
      </c>
      <c r="C57" t="inlineStr">
        <is>
          <t xml:space="preserve">CONCLUIDO	</t>
        </is>
      </c>
      <c r="D57" t="n">
        <v>4.9538</v>
      </c>
      <c r="E57" t="n">
        <v>20.19</v>
      </c>
      <c r="F57" t="n">
        <v>17.12</v>
      </c>
      <c r="G57" t="n">
        <v>35.42</v>
      </c>
      <c r="H57" t="n">
        <v>0.6</v>
      </c>
      <c r="I57" t="n">
        <v>29</v>
      </c>
      <c r="J57" t="n">
        <v>147.3</v>
      </c>
      <c r="K57" t="n">
        <v>47.83</v>
      </c>
      <c r="L57" t="n">
        <v>5</v>
      </c>
      <c r="M57" t="n">
        <v>27</v>
      </c>
      <c r="N57" t="n">
        <v>24.47</v>
      </c>
      <c r="O57" t="n">
        <v>18400.38</v>
      </c>
      <c r="P57" t="n">
        <v>191.09</v>
      </c>
      <c r="Q57" t="n">
        <v>433.57</v>
      </c>
      <c r="R57" t="n">
        <v>86.58</v>
      </c>
      <c r="S57" t="n">
        <v>55.15</v>
      </c>
      <c r="T57" t="n">
        <v>13594.72</v>
      </c>
      <c r="U57" t="n">
        <v>0.64</v>
      </c>
      <c r="V57" t="n">
        <v>0.84</v>
      </c>
      <c r="W57" t="n">
        <v>6.84</v>
      </c>
      <c r="X57" t="n">
        <v>0.83</v>
      </c>
      <c r="Y57" t="n">
        <v>2</v>
      </c>
      <c r="Z57" t="n">
        <v>10</v>
      </c>
    </row>
    <row r="58">
      <c r="A58" t="n">
        <v>5</v>
      </c>
      <c r="B58" t="n">
        <v>70</v>
      </c>
      <c r="C58" t="inlineStr">
        <is>
          <t xml:space="preserve">CONCLUIDO	</t>
        </is>
      </c>
      <c r="D58" t="n">
        <v>5.0309</v>
      </c>
      <c r="E58" t="n">
        <v>19.88</v>
      </c>
      <c r="F58" t="n">
        <v>16.96</v>
      </c>
      <c r="G58" t="n">
        <v>42.39</v>
      </c>
      <c r="H58" t="n">
        <v>0.71</v>
      </c>
      <c r="I58" t="n">
        <v>24</v>
      </c>
      <c r="J58" t="n">
        <v>148.68</v>
      </c>
      <c r="K58" t="n">
        <v>47.83</v>
      </c>
      <c r="L58" t="n">
        <v>6</v>
      </c>
      <c r="M58" t="n">
        <v>22</v>
      </c>
      <c r="N58" t="n">
        <v>24.85</v>
      </c>
      <c r="O58" t="n">
        <v>18570.94</v>
      </c>
      <c r="P58" t="n">
        <v>187.16</v>
      </c>
      <c r="Q58" t="n">
        <v>433.5</v>
      </c>
      <c r="R58" t="n">
        <v>81.48</v>
      </c>
      <c r="S58" t="n">
        <v>55.15</v>
      </c>
      <c r="T58" t="n">
        <v>11071.22</v>
      </c>
      <c r="U58" t="n">
        <v>0.68</v>
      </c>
      <c r="V58" t="n">
        <v>0.84</v>
      </c>
      <c r="W58" t="n">
        <v>6.83</v>
      </c>
      <c r="X58" t="n">
        <v>0.66</v>
      </c>
      <c r="Y58" t="n">
        <v>2</v>
      </c>
      <c r="Z58" t="n">
        <v>10</v>
      </c>
    </row>
    <row r="59">
      <c r="A59" t="n">
        <v>6</v>
      </c>
      <c r="B59" t="n">
        <v>70</v>
      </c>
      <c r="C59" t="inlineStr">
        <is>
          <t xml:space="preserve">CONCLUIDO	</t>
        </is>
      </c>
      <c r="D59" t="n">
        <v>5.0897</v>
      </c>
      <c r="E59" t="n">
        <v>19.65</v>
      </c>
      <c r="F59" t="n">
        <v>16.84</v>
      </c>
      <c r="G59" t="n">
        <v>50.52</v>
      </c>
      <c r="H59" t="n">
        <v>0.83</v>
      </c>
      <c r="I59" t="n">
        <v>20</v>
      </c>
      <c r="J59" t="n">
        <v>150.07</v>
      </c>
      <c r="K59" t="n">
        <v>47.83</v>
      </c>
      <c r="L59" t="n">
        <v>7</v>
      </c>
      <c r="M59" t="n">
        <v>18</v>
      </c>
      <c r="N59" t="n">
        <v>25.24</v>
      </c>
      <c r="O59" t="n">
        <v>18742.03</v>
      </c>
      <c r="P59" t="n">
        <v>183.91</v>
      </c>
      <c r="Q59" t="n">
        <v>433.54</v>
      </c>
      <c r="R59" t="n">
        <v>77.73999999999999</v>
      </c>
      <c r="S59" t="n">
        <v>55.15</v>
      </c>
      <c r="T59" t="n">
        <v>9220.23</v>
      </c>
      <c r="U59" t="n">
        <v>0.71</v>
      </c>
      <c r="V59" t="n">
        <v>0.85</v>
      </c>
      <c r="W59" t="n">
        <v>6.82</v>
      </c>
      <c r="X59" t="n">
        <v>0.55</v>
      </c>
      <c r="Y59" t="n">
        <v>2</v>
      </c>
      <c r="Z59" t="n">
        <v>10</v>
      </c>
    </row>
    <row r="60">
      <c r="A60" t="n">
        <v>7</v>
      </c>
      <c r="B60" t="n">
        <v>70</v>
      </c>
      <c r="C60" t="inlineStr">
        <is>
          <t xml:space="preserve">CONCLUIDO	</t>
        </is>
      </c>
      <c r="D60" t="n">
        <v>5.1215</v>
      </c>
      <c r="E60" t="n">
        <v>19.53</v>
      </c>
      <c r="F60" t="n">
        <v>16.78</v>
      </c>
      <c r="G60" t="n">
        <v>55.92</v>
      </c>
      <c r="H60" t="n">
        <v>0.9399999999999999</v>
      </c>
      <c r="I60" t="n">
        <v>18</v>
      </c>
      <c r="J60" t="n">
        <v>151.46</v>
      </c>
      <c r="K60" t="n">
        <v>47.83</v>
      </c>
      <c r="L60" t="n">
        <v>8</v>
      </c>
      <c r="M60" t="n">
        <v>16</v>
      </c>
      <c r="N60" t="n">
        <v>25.63</v>
      </c>
      <c r="O60" t="n">
        <v>18913.66</v>
      </c>
      <c r="P60" t="n">
        <v>181.33</v>
      </c>
      <c r="Q60" t="n">
        <v>433.47</v>
      </c>
      <c r="R60" t="n">
        <v>75.39</v>
      </c>
      <c r="S60" t="n">
        <v>55.15</v>
      </c>
      <c r="T60" t="n">
        <v>8056.49</v>
      </c>
      <c r="U60" t="n">
        <v>0.73</v>
      </c>
      <c r="V60" t="n">
        <v>0.85</v>
      </c>
      <c r="W60" t="n">
        <v>6.83</v>
      </c>
      <c r="X60" t="n">
        <v>0.48</v>
      </c>
      <c r="Y60" t="n">
        <v>2</v>
      </c>
      <c r="Z60" t="n">
        <v>10</v>
      </c>
    </row>
    <row r="61">
      <c r="A61" t="n">
        <v>8</v>
      </c>
      <c r="B61" t="n">
        <v>70</v>
      </c>
      <c r="C61" t="inlineStr">
        <is>
          <t xml:space="preserve">CONCLUIDO	</t>
        </is>
      </c>
      <c r="D61" t="n">
        <v>5.1495</v>
      </c>
      <c r="E61" t="n">
        <v>19.42</v>
      </c>
      <c r="F61" t="n">
        <v>16.73</v>
      </c>
      <c r="G61" t="n">
        <v>62.73</v>
      </c>
      <c r="H61" t="n">
        <v>1.04</v>
      </c>
      <c r="I61" t="n">
        <v>16</v>
      </c>
      <c r="J61" t="n">
        <v>152.85</v>
      </c>
      <c r="K61" t="n">
        <v>47.83</v>
      </c>
      <c r="L61" t="n">
        <v>9</v>
      </c>
      <c r="M61" t="n">
        <v>14</v>
      </c>
      <c r="N61" t="n">
        <v>26.03</v>
      </c>
      <c r="O61" t="n">
        <v>19085.83</v>
      </c>
      <c r="P61" t="n">
        <v>179.18</v>
      </c>
      <c r="Q61" t="n">
        <v>433.52</v>
      </c>
      <c r="R61" t="n">
        <v>73.98999999999999</v>
      </c>
      <c r="S61" t="n">
        <v>55.15</v>
      </c>
      <c r="T61" t="n">
        <v>7363.31</v>
      </c>
      <c r="U61" t="n">
        <v>0.75</v>
      </c>
      <c r="V61" t="n">
        <v>0.86</v>
      </c>
      <c r="W61" t="n">
        <v>6.82</v>
      </c>
      <c r="X61" t="n">
        <v>0.44</v>
      </c>
      <c r="Y61" t="n">
        <v>2</v>
      </c>
      <c r="Z61" t="n">
        <v>10</v>
      </c>
    </row>
    <row r="62">
      <c r="A62" t="n">
        <v>9</v>
      </c>
      <c r="B62" t="n">
        <v>70</v>
      </c>
      <c r="C62" t="inlineStr">
        <is>
          <t xml:space="preserve">CONCLUIDO	</t>
        </is>
      </c>
      <c r="D62" t="n">
        <v>5.185</v>
      </c>
      <c r="E62" t="n">
        <v>19.29</v>
      </c>
      <c r="F62" t="n">
        <v>16.65</v>
      </c>
      <c r="G62" t="n">
        <v>71.37</v>
      </c>
      <c r="H62" t="n">
        <v>1.15</v>
      </c>
      <c r="I62" t="n">
        <v>14</v>
      </c>
      <c r="J62" t="n">
        <v>154.25</v>
      </c>
      <c r="K62" t="n">
        <v>47.83</v>
      </c>
      <c r="L62" t="n">
        <v>10</v>
      </c>
      <c r="M62" t="n">
        <v>12</v>
      </c>
      <c r="N62" t="n">
        <v>26.43</v>
      </c>
      <c r="O62" t="n">
        <v>19258.55</v>
      </c>
      <c r="P62" t="n">
        <v>176.45</v>
      </c>
      <c r="Q62" t="n">
        <v>433.47</v>
      </c>
      <c r="R62" t="n">
        <v>71.45</v>
      </c>
      <c r="S62" t="n">
        <v>55.15</v>
      </c>
      <c r="T62" t="n">
        <v>6103.69</v>
      </c>
      <c r="U62" t="n">
        <v>0.77</v>
      </c>
      <c r="V62" t="n">
        <v>0.86</v>
      </c>
      <c r="W62" t="n">
        <v>6.82</v>
      </c>
      <c r="X62" t="n">
        <v>0.36</v>
      </c>
      <c r="Y62" t="n">
        <v>2</v>
      </c>
      <c r="Z62" t="n">
        <v>10</v>
      </c>
    </row>
    <row r="63">
      <c r="A63" t="n">
        <v>10</v>
      </c>
      <c r="B63" t="n">
        <v>70</v>
      </c>
      <c r="C63" t="inlineStr">
        <is>
          <t xml:space="preserve">CONCLUIDO	</t>
        </is>
      </c>
      <c r="D63" t="n">
        <v>5.1998</v>
      </c>
      <c r="E63" t="n">
        <v>19.23</v>
      </c>
      <c r="F63" t="n">
        <v>16.63</v>
      </c>
      <c r="G63" t="n">
        <v>76.73999999999999</v>
      </c>
      <c r="H63" t="n">
        <v>1.25</v>
      </c>
      <c r="I63" t="n">
        <v>13</v>
      </c>
      <c r="J63" t="n">
        <v>155.66</v>
      </c>
      <c r="K63" t="n">
        <v>47.83</v>
      </c>
      <c r="L63" t="n">
        <v>11</v>
      </c>
      <c r="M63" t="n">
        <v>11</v>
      </c>
      <c r="N63" t="n">
        <v>26.83</v>
      </c>
      <c r="O63" t="n">
        <v>19431.82</v>
      </c>
      <c r="P63" t="n">
        <v>174.42</v>
      </c>
      <c r="Q63" t="n">
        <v>433.51</v>
      </c>
      <c r="R63" t="n">
        <v>70.76000000000001</v>
      </c>
      <c r="S63" t="n">
        <v>55.15</v>
      </c>
      <c r="T63" t="n">
        <v>5764.08</v>
      </c>
      <c r="U63" t="n">
        <v>0.78</v>
      </c>
      <c r="V63" t="n">
        <v>0.86</v>
      </c>
      <c r="W63" t="n">
        <v>6.81</v>
      </c>
      <c r="X63" t="n">
        <v>0.33</v>
      </c>
      <c r="Y63" t="n">
        <v>2</v>
      </c>
      <c r="Z63" t="n">
        <v>10</v>
      </c>
    </row>
    <row r="64">
      <c r="A64" t="n">
        <v>11</v>
      </c>
      <c r="B64" t="n">
        <v>70</v>
      </c>
      <c r="C64" t="inlineStr">
        <is>
          <t xml:space="preserve">CONCLUIDO	</t>
        </is>
      </c>
      <c r="D64" t="n">
        <v>5.2117</v>
      </c>
      <c r="E64" t="n">
        <v>19.19</v>
      </c>
      <c r="F64" t="n">
        <v>16.61</v>
      </c>
      <c r="G64" t="n">
        <v>83.06</v>
      </c>
      <c r="H64" t="n">
        <v>1.35</v>
      </c>
      <c r="I64" t="n">
        <v>12</v>
      </c>
      <c r="J64" t="n">
        <v>157.07</v>
      </c>
      <c r="K64" t="n">
        <v>47.83</v>
      </c>
      <c r="L64" t="n">
        <v>12</v>
      </c>
      <c r="M64" t="n">
        <v>10</v>
      </c>
      <c r="N64" t="n">
        <v>27.24</v>
      </c>
      <c r="O64" t="n">
        <v>19605.66</v>
      </c>
      <c r="P64" t="n">
        <v>171.79</v>
      </c>
      <c r="Q64" t="n">
        <v>433.51</v>
      </c>
      <c r="R64" t="n">
        <v>70.20999999999999</v>
      </c>
      <c r="S64" t="n">
        <v>55.15</v>
      </c>
      <c r="T64" t="n">
        <v>5493.44</v>
      </c>
      <c r="U64" t="n">
        <v>0.79</v>
      </c>
      <c r="V64" t="n">
        <v>0.86</v>
      </c>
      <c r="W64" t="n">
        <v>6.81</v>
      </c>
      <c r="X64" t="n">
        <v>0.32</v>
      </c>
      <c r="Y64" t="n">
        <v>2</v>
      </c>
      <c r="Z64" t="n">
        <v>10</v>
      </c>
    </row>
    <row r="65">
      <c r="A65" t="n">
        <v>12</v>
      </c>
      <c r="B65" t="n">
        <v>70</v>
      </c>
      <c r="C65" t="inlineStr">
        <is>
          <t xml:space="preserve">CONCLUIDO	</t>
        </is>
      </c>
      <c r="D65" t="n">
        <v>5.2326</v>
      </c>
      <c r="E65" t="n">
        <v>19.11</v>
      </c>
      <c r="F65" t="n">
        <v>16.56</v>
      </c>
      <c r="G65" t="n">
        <v>90.34999999999999</v>
      </c>
      <c r="H65" t="n">
        <v>1.45</v>
      </c>
      <c r="I65" t="n">
        <v>11</v>
      </c>
      <c r="J65" t="n">
        <v>158.48</v>
      </c>
      <c r="K65" t="n">
        <v>47.83</v>
      </c>
      <c r="L65" t="n">
        <v>13</v>
      </c>
      <c r="M65" t="n">
        <v>9</v>
      </c>
      <c r="N65" t="n">
        <v>27.65</v>
      </c>
      <c r="O65" t="n">
        <v>19780.06</v>
      </c>
      <c r="P65" t="n">
        <v>169.36</v>
      </c>
      <c r="Q65" t="n">
        <v>433.5</v>
      </c>
      <c r="R65" t="n">
        <v>68.53</v>
      </c>
      <c r="S65" t="n">
        <v>55.15</v>
      </c>
      <c r="T65" t="n">
        <v>4656.65</v>
      </c>
      <c r="U65" t="n">
        <v>0.8</v>
      </c>
      <c r="V65" t="n">
        <v>0.86</v>
      </c>
      <c r="W65" t="n">
        <v>6.81</v>
      </c>
      <c r="X65" t="n">
        <v>0.27</v>
      </c>
      <c r="Y65" t="n">
        <v>2</v>
      </c>
      <c r="Z65" t="n">
        <v>10</v>
      </c>
    </row>
    <row r="66">
      <c r="A66" t="n">
        <v>13</v>
      </c>
      <c r="B66" t="n">
        <v>70</v>
      </c>
      <c r="C66" t="inlineStr">
        <is>
          <t xml:space="preserve">CONCLUIDO	</t>
        </is>
      </c>
      <c r="D66" t="n">
        <v>5.2479</v>
      </c>
      <c r="E66" t="n">
        <v>19.06</v>
      </c>
      <c r="F66" t="n">
        <v>16.54</v>
      </c>
      <c r="G66" t="n">
        <v>99.23</v>
      </c>
      <c r="H66" t="n">
        <v>1.55</v>
      </c>
      <c r="I66" t="n">
        <v>10</v>
      </c>
      <c r="J66" t="n">
        <v>159.9</v>
      </c>
      <c r="K66" t="n">
        <v>47.83</v>
      </c>
      <c r="L66" t="n">
        <v>14</v>
      </c>
      <c r="M66" t="n">
        <v>8</v>
      </c>
      <c r="N66" t="n">
        <v>28.07</v>
      </c>
      <c r="O66" t="n">
        <v>19955.16</v>
      </c>
      <c r="P66" t="n">
        <v>167.05</v>
      </c>
      <c r="Q66" t="n">
        <v>433.37</v>
      </c>
      <c r="R66" t="n">
        <v>67.72</v>
      </c>
      <c r="S66" t="n">
        <v>55.15</v>
      </c>
      <c r="T66" t="n">
        <v>4259.05</v>
      </c>
      <c r="U66" t="n">
        <v>0.8100000000000001</v>
      </c>
      <c r="V66" t="n">
        <v>0.87</v>
      </c>
      <c r="W66" t="n">
        <v>6.81</v>
      </c>
      <c r="X66" t="n">
        <v>0.25</v>
      </c>
      <c r="Y66" t="n">
        <v>2</v>
      </c>
      <c r="Z66" t="n">
        <v>10</v>
      </c>
    </row>
    <row r="67">
      <c r="A67" t="n">
        <v>14</v>
      </c>
      <c r="B67" t="n">
        <v>70</v>
      </c>
      <c r="C67" t="inlineStr">
        <is>
          <t xml:space="preserve">CONCLUIDO	</t>
        </is>
      </c>
      <c r="D67" t="n">
        <v>5.2609</v>
      </c>
      <c r="E67" t="n">
        <v>19.01</v>
      </c>
      <c r="F67" t="n">
        <v>16.52</v>
      </c>
      <c r="G67" t="n">
        <v>110.13</v>
      </c>
      <c r="H67" t="n">
        <v>1.65</v>
      </c>
      <c r="I67" t="n">
        <v>9</v>
      </c>
      <c r="J67" t="n">
        <v>161.32</v>
      </c>
      <c r="K67" t="n">
        <v>47.83</v>
      </c>
      <c r="L67" t="n">
        <v>15</v>
      </c>
      <c r="M67" t="n">
        <v>7</v>
      </c>
      <c r="N67" t="n">
        <v>28.5</v>
      </c>
      <c r="O67" t="n">
        <v>20130.71</v>
      </c>
      <c r="P67" t="n">
        <v>164.24</v>
      </c>
      <c r="Q67" t="n">
        <v>433.49</v>
      </c>
      <c r="R67" t="n">
        <v>67.01000000000001</v>
      </c>
      <c r="S67" t="n">
        <v>55.15</v>
      </c>
      <c r="T67" t="n">
        <v>3907.34</v>
      </c>
      <c r="U67" t="n">
        <v>0.82</v>
      </c>
      <c r="V67" t="n">
        <v>0.87</v>
      </c>
      <c r="W67" t="n">
        <v>6.81</v>
      </c>
      <c r="X67" t="n">
        <v>0.23</v>
      </c>
      <c r="Y67" t="n">
        <v>2</v>
      </c>
      <c r="Z67" t="n">
        <v>10</v>
      </c>
    </row>
    <row r="68">
      <c r="A68" t="n">
        <v>15</v>
      </c>
      <c r="B68" t="n">
        <v>70</v>
      </c>
      <c r="C68" t="inlineStr">
        <is>
          <t xml:space="preserve">CONCLUIDO	</t>
        </is>
      </c>
      <c r="D68" t="n">
        <v>5.2593</v>
      </c>
      <c r="E68" t="n">
        <v>19.01</v>
      </c>
      <c r="F68" t="n">
        <v>16.53</v>
      </c>
      <c r="G68" t="n">
        <v>110.17</v>
      </c>
      <c r="H68" t="n">
        <v>1.74</v>
      </c>
      <c r="I68" t="n">
        <v>9</v>
      </c>
      <c r="J68" t="n">
        <v>162.75</v>
      </c>
      <c r="K68" t="n">
        <v>47.83</v>
      </c>
      <c r="L68" t="n">
        <v>16</v>
      </c>
      <c r="M68" t="n">
        <v>7</v>
      </c>
      <c r="N68" t="n">
        <v>28.92</v>
      </c>
      <c r="O68" t="n">
        <v>20306.85</v>
      </c>
      <c r="P68" t="n">
        <v>162.38</v>
      </c>
      <c r="Q68" t="n">
        <v>433.42</v>
      </c>
      <c r="R68" t="n">
        <v>67.29000000000001</v>
      </c>
      <c r="S68" t="n">
        <v>55.15</v>
      </c>
      <c r="T68" t="n">
        <v>4048.21</v>
      </c>
      <c r="U68" t="n">
        <v>0.82</v>
      </c>
      <c r="V68" t="n">
        <v>0.87</v>
      </c>
      <c r="W68" t="n">
        <v>6.81</v>
      </c>
      <c r="X68" t="n">
        <v>0.23</v>
      </c>
      <c r="Y68" t="n">
        <v>2</v>
      </c>
      <c r="Z68" t="n">
        <v>10</v>
      </c>
    </row>
    <row r="69">
      <c r="A69" t="n">
        <v>16</v>
      </c>
      <c r="B69" t="n">
        <v>70</v>
      </c>
      <c r="C69" t="inlineStr">
        <is>
          <t xml:space="preserve">CONCLUIDO	</t>
        </is>
      </c>
      <c r="D69" t="n">
        <v>5.275</v>
      </c>
      <c r="E69" t="n">
        <v>18.96</v>
      </c>
      <c r="F69" t="n">
        <v>16.5</v>
      </c>
      <c r="G69" t="n">
        <v>123.74</v>
      </c>
      <c r="H69" t="n">
        <v>1.83</v>
      </c>
      <c r="I69" t="n">
        <v>8</v>
      </c>
      <c r="J69" t="n">
        <v>164.19</v>
      </c>
      <c r="K69" t="n">
        <v>47.83</v>
      </c>
      <c r="L69" t="n">
        <v>17</v>
      </c>
      <c r="M69" t="n">
        <v>5</v>
      </c>
      <c r="N69" t="n">
        <v>29.36</v>
      </c>
      <c r="O69" t="n">
        <v>20483.57</v>
      </c>
      <c r="P69" t="n">
        <v>160.22</v>
      </c>
      <c r="Q69" t="n">
        <v>433.41</v>
      </c>
      <c r="R69" t="n">
        <v>66.37</v>
      </c>
      <c r="S69" t="n">
        <v>55.15</v>
      </c>
      <c r="T69" t="n">
        <v>3593.29</v>
      </c>
      <c r="U69" t="n">
        <v>0.83</v>
      </c>
      <c r="V69" t="n">
        <v>0.87</v>
      </c>
      <c r="W69" t="n">
        <v>6.81</v>
      </c>
      <c r="X69" t="n">
        <v>0.21</v>
      </c>
      <c r="Y69" t="n">
        <v>2</v>
      </c>
      <c r="Z69" t="n">
        <v>10</v>
      </c>
    </row>
    <row r="70">
      <c r="A70" t="n">
        <v>17</v>
      </c>
      <c r="B70" t="n">
        <v>70</v>
      </c>
      <c r="C70" t="inlineStr">
        <is>
          <t xml:space="preserve">CONCLUIDO	</t>
        </is>
      </c>
      <c r="D70" t="n">
        <v>5.2764</v>
      </c>
      <c r="E70" t="n">
        <v>18.95</v>
      </c>
      <c r="F70" t="n">
        <v>16.49</v>
      </c>
      <c r="G70" t="n">
        <v>123.7</v>
      </c>
      <c r="H70" t="n">
        <v>1.93</v>
      </c>
      <c r="I70" t="n">
        <v>8</v>
      </c>
      <c r="J70" t="n">
        <v>165.62</v>
      </c>
      <c r="K70" t="n">
        <v>47.83</v>
      </c>
      <c r="L70" t="n">
        <v>18</v>
      </c>
      <c r="M70" t="n">
        <v>4</v>
      </c>
      <c r="N70" t="n">
        <v>29.8</v>
      </c>
      <c r="O70" t="n">
        <v>20660.89</v>
      </c>
      <c r="P70" t="n">
        <v>158.8</v>
      </c>
      <c r="Q70" t="n">
        <v>433.43</v>
      </c>
      <c r="R70" t="n">
        <v>66</v>
      </c>
      <c r="S70" t="n">
        <v>55.15</v>
      </c>
      <c r="T70" t="n">
        <v>3410.19</v>
      </c>
      <c r="U70" t="n">
        <v>0.84</v>
      </c>
      <c r="V70" t="n">
        <v>0.87</v>
      </c>
      <c r="W70" t="n">
        <v>6.81</v>
      </c>
      <c r="X70" t="n">
        <v>0.2</v>
      </c>
      <c r="Y70" t="n">
        <v>2</v>
      </c>
      <c r="Z70" t="n">
        <v>10</v>
      </c>
    </row>
    <row r="71">
      <c r="A71" t="n">
        <v>18</v>
      </c>
      <c r="B71" t="n">
        <v>70</v>
      </c>
      <c r="C71" t="inlineStr">
        <is>
          <t xml:space="preserve">CONCLUIDO	</t>
        </is>
      </c>
      <c r="D71" t="n">
        <v>5.2732</v>
      </c>
      <c r="E71" t="n">
        <v>18.96</v>
      </c>
      <c r="F71" t="n">
        <v>16.5</v>
      </c>
      <c r="G71" t="n">
        <v>123.78</v>
      </c>
      <c r="H71" t="n">
        <v>2.02</v>
      </c>
      <c r="I71" t="n">
        <v>8</v>
      </c>
      <c r="J71" t="n">
        <v>167.07</v>
      </c>
      <c r="K71" t="n">
        <v>47.83</v>
      </c>
      <c r="L71" t="n">
        <v>19</v>
      </c>
      <c r="M71" t="n">
        <v>0</v>
      </c>
      <c r="N71" t="n">
        <v>30.24</v>
      </c>
      <c r="O71" t="n">
        <v>20838.81</v>
      </c>
      <c r="P71" t="n">
        <v>158.53</v>
      </c>
      <c r="Q71" t="n">
        <v>433.41</v>
      </c>
      <c r="R71" t="n">
        <v>66.42</v>
      </c>
      <c r="S71" t="n">
        <v>55.15</v>
      </c>
      <c r="T71" t="n">
        <v>3616.95</v>
      </c>
      <c r="U71" t="n">
        <v>0.83</v>
      </c>
      <c r="V71" t="n">
        <v>0.87</v>
      </c>
      <c r="W71" t="n">
        <v>6.82</v>
      </c>
      <c r="X71" t="n">
        <v>0.21</v>
      </c>
      <c r="Y71" t="n">
        <v>2</v>
      </c>
      <c r="Z71" t="n">
        <v>10</v>
      </c>
    </row>
    <row r="72">
      <c r="A72" t="n">
        <v>0</v>
      </c>
      <c r="B72" t="n">
        <v>90</v>
      </c>
      <c r="C72" t="inlineStr">
        <is>
          <t xml:space="preserve">CONCLUIDO	</t>
        </is>
      </c>
      <c r="D72" t="n">
        <v>3.0112</v>
      </c>
      <c r="E72" t="n">
        <v>33.21</v>
      </c>
      <c r="F72" t="n">
        <v>22.93</v>
      </c>
      <c r="G72" t="n">
        <v>6.23</v>
      </c>
      <c r="H72" t="n">
        <v>0.1</v>
      </c>
      <c r="I72" t="n">
        <v>221</v>
      </c>
      <c r="J72" t="n">
        <v>176.73</v>
      </c>
      <c r="K72" t="n">
        <v>52.44</v>
      </c>
      <c r="L72" t="n">
        <v>1</v>
      </c>
      <c r="M72" t="n">
        <v>219</v>
      </c>
      <c r="N72" t="n">
        <v>33.29</v>
      </c>
      <c r="O72" t="n">
        <v>22031.19</v>
      </c>
      <c r="P72" t="n">
        <v>305.04</v>
      </c>
      <c r="Q72" t="n">
        <v>435.23</v>
      </c>
      <c r="R72" t="n">
        <v>274.93</v>
      </c>
      <c r="S72" t="n">
        <v>55.15</v>
      </c>
      <c r="T72" t="n">
        <v>106809.49</v>
      </c>
      <c r="U72" t="n">
        <v>0.2</v>
      </c>
      <c r="V72" t="n">
        <v>0.63</v>
      </c>
      <c r="W72" t="n">
        <v>7.18</v>
      </c>
      <c r="X72" t="n">
        <v>6.61</v>
      </c>
      <c r="Y72" t="n">
        <v>2</v>
      </c>
      <c r="Z72" t="n">
        <v>10</v>
      </c>
    </row>
    <row r="73">
      <c r="A73" t="n">
        <v>1</v>
      </c>
      <c r="B73" t="n">
        <v>90</v>
      </c>
      <c r="C73" t="inlineStr">
        <is>
          <t xml:space="preserve">CONCLUIDO	</t>
        </is>
      </c>
      <c r="D73" t="n">
        <v>4.0524</v>
      </c>
      <c r="E73" t="n">
        <v>24.68</v>
      </c>
      <c r="F73" t="n">
        <v>18.99</v>
      </c>
      <c r="G73" t="n">
        <v>12.38</v>
      </c>
      <c r="H73" t="n">
        <v>0.2</v>
      </c>
      <c r="I73" t="n">
        <v>92</v>
      </c>
      <c r="J73" t="n">
        <v>178.21</v>
      </c>
      <c r="K73" t="n">
        <v>52.44</v>
      </c>
      <c r="L73" t="n">
        <v>2</v>
      </c>
      <c r="M73" t="n">
        <v>90</v>
      </c>
      <c r="N73" t="n">
        <v>33.77</v>
      </c>
      <c r="O73" t="n">
        <v>22213.89</v>
      </c>
      <c r="P73" t="n">
        <v>251.74</v>
      </c>
      <c r="Q73" t="n">
        <v>434.01</v>
      </c>
      <c r="R73" t="n">
        <v>147.15</v>
      </c>
      <c r="S73" t="n">
        <v>55.15</v>
      </c>
      <c r="T73" t="n">
        <v>43565.69</v>
      </c>
      <c r="U73" t="n">
        <v>0.37</v>
      </c>
      <c r="V73" t="n">
        <v>0.75</v>
      </c>
      <c r="W73" t="n">
        <v>6.95</v>
      </c>
      <c r="X73" t="n">
        <v>2.68</v>
      </c>
      <c r="Y73" t="n">
        <v>2</v>
      </c>
      <c r="Z73" t="n">
        <v>10</v>
      </c>
    </row>
    <row r="74">
      <c r="A74" t="n">
        <v>2</v>
      </c>
      <c r="B74" t="n">
        <v>90</v>
      </c>
      <c r="C74" t="inlineStr">
        <is>
          <t xml:space="preserve">CONCLUIDO	</t>
        </is>
      </c>
      <c r="D74" t="n">
        <v>4.4621</v>
      </c>
      <c r="E74" t="n">
        <v>22.41</v>
      </c>
      <c r="F74" t="n">
        <v>17.93</v>
      </c>
      <c r="G74" t="n">
        <v>18.55</v>
      </c>
      <c r="H74" t="n">
        <v>0.3</v>
      </c>
      <c r="I74" t="n">
        <v>58</v>
      </c>
      <c r="J74" t="n">
        <v>179.7</v>
      </c>
      <c r="K74" t="n">
        <v>52.44</v>
      </c>
      <c r="L74" t="n">
        <v>3</v>
      </c>
      <c r="M74" t="n">
        <v>56</v>
      </c>
      <c r="N74" t="n">
        <v>34.26</v>
      </c>
      <c r="O74" t="n">
        <v>22397.24</v>
      </c>
      <c r="P74" t="n">
        <v>236.56</v>
      </c>
      <c r="Q74" t="n">
        <v>433.73</v>
      </c>
      <c r="R74" t="n">
        <v>112.87</v>
      </c>
      <c r="S74" t="n">
        <v>55.15</v>
      </c>
      <c r="T74" t="n">
        <v>26592.95</v>
      </c>
      <c r="U74" t="n">
        <v>0.49</v>
      </c>
      <c r="V74" t="n">
        <v>0.8</v>
      </c>
      <c r="W74" t="n">
        <v>6.89</v>
      </c>
      <c r="X74" t="n">
        <v>1.63</v>
      </c>
      <c r="Y74" t="n">
        <v>2</v>
      </c>
      <c r="Z74" t="n">
        <v>10</v>
      </c>
    </row>
    <row r="75">
      <c r="A75" t="n">
        <v>3</v>
      </c>
      <c r="B75" t="n">
        <v>90</v>
      </c>
      <c r="C75" t="inlineStr">
        <is>
          <t xml:space="preserve">CONCLUIDO	</t>
        </is>
      </c>
      <c r="D75" t="n">
        <v>4.6617</v>
      </c>
      <c r="E75" t="n">
        <v>21.45</v>
      </c>
      <c r="F75" t="n">
        <v>17.5</v>
      </c>
      <c r="G75" t="n">
        <v>24.42</v>
      </c>
      <c r="H75" t="n">
        <v>0.39</v>
      </c>
      <c r="I75" t="n">
        <v>43</v>
      </c>
      <c r="J75" t="n">
        <v>181.19</v>
      </c>
      <c r="K75" t="n">
        <v>52.44</v>
      </c>
      <c r="L75" t="n">
        <v>4</v>
      </c>
      <c r="M75" t="n">
        <v>41</v>
      </c>
      <c r="N75" t="n">
        <v>34.75</v>
      </c>
      <c r="O75" t="n">
        <v>22581.25</v>
      </c>
      <c r="P75" t="n">
        <v>229.55</v>
      </c>
      <c r="Q75" t="n">
        <v>433.73</v>
      </c>
      <c r="R75" t="n">
        <v>98.83</v>
      </c>
      <c r="S75" t="n">
        <v>55.15</v>
      </c>
      <c r="T75" t="n">
        <v>19647.7</v>
      </c>
      <c r="U75" t="n">
        <v>0.5600000000000001</v>
      </c>
      <c r="V75" t="n">
        <v>0.82</v>
      </c>
      <c r="W75" t="n">
        <v>6.87</v>
      </c>
      <c r="X75" t="n">
        <v>1.21</v>
      </c>
      <c r="Y75" t="n">
        <v>2</v>
      </c>
      <c r="Z75" t="n">
        <v>10</v>
      </c>
    </row>
    <row r="76">
      <c r="A76" t="n">
        <v>4</v>
      </c>
      <c r="B76" t="n">
        <v>90</v>
      </c>
      <c r="C76" t="inlineStr">
        <is>
          <t xml:space="preserve">CONCLUIDO	</t>
        </is>
      </c>
      <c r="D76" t="n">
        <v>4.7939</v>
      </c>
      <c r="E76" t="n">
        <v>20.86</v>
      </c>
      <c r="F76" t="n">
        <v>17.23</v>
      </c>
      <c r="G76" t="n">
        <v>30.41</v>
      </c>
      <c r="H76" t="n">
        <v>0.49</v>
      </c>
      <c r="I76" t="n">
        <v>34</v>
      </c>
      <c r="J76" t="n">
        <v>182.69</v>
      </c>
      <c r="K76" t="n">
        <v>52.44</v>
      </c>
      <c r="L76" t="n">
        <v>5</v>
      </c>
      <c r="M76" t="n">
        <v>32</v>
      </c>
      <c r="N76" t="n">
        <v>35.25</v>
      </c>
      <c r="O76" t="n">
        <v>22766.06</v>
      </c>
      <c r="P76" t="n">
        <v>224.73</v>
      </c>
      <c r="Q76" t="n">
        <v>433.47</v>
      </c>
      <c r="R76" t="n">
        <v>90.23</v>
      </c>
      <c r="S76" t="n">
        <v>55.15</v>
      </c>
      <c r="T76" t="n">
        <v>15392.9</v>
      </c>
      <c r="U76" t="n">
        <v>0.61</v>
      </c>
      <c r="V76" t="n">
        <v>0.83</v>
      </c>
      <c r="W76" t="n">
        <v>6.85</v>
      </c>
      <c r="X76" t="n">
        <v>0.9399999999999999</v>
      </c>
      <c r="Y76" t="n">
        <v>2</v>
      </c>
      <c r="Z76" t="n">
        <v>10</v>
      </c>
    </row>
    <row r="77">
      <c r="A77" t="n">
        <v>5</v>
      </c>
      <c r="B77" t="n">
        <v>90</v>
      </c>
      <c r="C77" t="inlineStr">
        <is>
          <t xml:space="preserve">CONCLUIDO	</t>
        </is>
      </c>
      <c r="D77" t="n">
        <v>4.8833</v>
      </c>
      <c r="E77" t="n">
        <v>20.48</v>
      </c>
      <c r="F77" t="n">
        <v>17.06</v>
      </c>
      <c r="G77" t="n">
        <v>36.56</v>
      </c>
      <c r="H77" t="n">
        <v>0.58</v>
      </c>
      <c r="I77" t="n">
        <v>28</v>
      </c>
      <c r="J77" t="n">
        <v>184.19</v>
      </c>
      <c r="K77" t="n">
        <v>52.44</v>
      </c>
      <c r="L77" t="n">
        <v>6</v>
      </c>
      <c r="M77" t="n">
        <v>26</v>
      </c>
      <c r="N77" t="n">
        <v>35.75</v>
      </c>
      <c r="O77" t="n">
        <v>22951.43</v>
      </c>
      <c r="P77" t="n">
        <v>221.27</v>
      </c>
      <c r="Q77" t="n">
        <v>433.67</v>
      </c>
      <c r="R77" t="n">
        <v>84.54000000000001</v>
      </c>
      <c r="S77" t="n">
        <v>55.15</v>
      </c>
      <c r="T77" t="n">
        <v>12577.22</v>
      </c>
      <c r="U77" t="n">
        <v>0.65</v>
      </c>
      <c r="V77" t="n">
        <v>0.84</v>
      </c>
      <c r="W77" t="n">
        <v>6.84</v>
      </c>
      <c r="X77" t="n">
        <v>0.77</v>
      </c>
      <c r="Y77" t="n">
        <v>2</v>
      </c>
      <c r="Z77" t="n">
        <v>10</v>
      </c>
    </row>
    <row r="78">
      <c r="A78" t="n">
        <v>6</v>
      </c>
      <c r="B78" t="n">
        <v>90</v>
      </c>
      <c r="C78" t="inlineStr">
        <is>
          <t xml:space="preserve">CONCLUIDO	</t>
        </is>
      </c>
      <c r="D78" t="n">
        <v>4.9404</v>
      </c>
      <c r="E78" t="n">
        <v>20.24</v>
      </c>
      <c r="F78" t="n">
        <v>16.97</v>
      </c>
      <c r="G78" t="n">
        <v>42.42</v>
      </c>
      <c r="H78" t="n">
        <v>0.67</v>
      </c>
      <c r="I78" t="n">
        <v>24</v>
      </c>
      <c r="J78" t="n">
        <v>185.7</v>
      </c>
      <c r="K78" t="n">
        <v>52.44</v>
      </c>
      <c r="L78" t="n">
        <v>7</v>
      </c>
      <c r="M78" t="n">
        <v>22</v>
      </c>
      <c r="N78" t="n">
        <v>36.26</v>
      </c>
      <c r="O78" t="n">
        <v>23137.49</v>
      </c>
      <c r="P78" t="n">
        <v>218.66</v>
      </c>
      <c r="Q78" t="n">
        <v>433.62</v>
      </c>
      <c r="R78" t="n">
        <v>81.59999999999999</v>
      </c>
      <c r="S78" t="n">
        <v>55.15</v>
      </c>
      <c r="T78" t="n">
        <v>11130.18</v>
      </c>
      <c r="U78" t="n">
        <v>0.68</v>
      </c>
      <c r="V78" t="n">
        <v>0.84</v>
      </c>
      <c r="W78" t="n">
        <v>6.83</v>
      </c>
      <c r="X78" t="n">
        <v>0.67</v>
      </c>
      <c r="Y78" t="n">
        <v>2</v>
      </c>
      <c r="Z78" t="n">
        <v>10</v>
      </c>
    </row>
    <row r="79">
      <c r="A79" t="n">
        <v>7</v>
      </c>
      <c r="B79" t="n">
        <v>90</v>
      </c>
      <c r="C79" t="inlineStr">
        <is>
          <t xml:space="preserve">CONCLUIDO	</t>
        </is>
      </c>
      <c r="D79" t="n">
        <v>4.99</v>
      </c>
      <c r="E79" t="n">
        <v>20.04</v>
      </c>
      <c r="F79" t="n">
        <v>16.87</v>
      </c>
      <c r="G79" t="n">
        <v>48.21</v>
      </c>
      <c r="H79" t="n">
        <v>0.76</v>
      </c>
      <c r="I79" t="n">
        <v>21</v>
      </c>
      <c r="J79" t="n">
        <v>187.22</v>
      </c>
      <c r="K79" t="n">
        <v>52.44</v>
      </c>
      <c r="L79" t="n">
        <v>8</v>
      </c>
      <c r="M79" t="n">
        <v>19</v>
      </c>
      <c r="N79" t="n">
        <v>36.78</v>
      </c>
      <c r="O79" t="n">
        <v>23324.24</v>
      </c>
      <c r="P79" t="n">
        <v>216.26</v>
      </c>
      <c r="Q79" t="n">
        <v>433.47</v>
      </c>
      <c r="R79" t="n">
        <v>78.64</v>
      </c>
      <c r="S79" t="n">
        <v>55.15</v>
      </c>
      <c r="T79" t="n">
        <v>9664.110000000001</v>
      </c>
      <c r="U79" t="n">
        <v>0.7</v>
      </c>
      <c r="V79" t="n">
        <v>0.85</v>
      </c>
      <c r="W79" t="n">
        <v>6.83</v>
      </c>
      <c r="X79" t="n">
        <v>0.58</v>
      </c>
      <c r="Y79" t="n">
        <v>2</v>
      </c>
      <c r="Z79" t="n">
        <v>10</v>
      </c>
    </row>
    <row r="80">
      <c r="A80" t="n">
        <v>8</v>
      </c>
      <c r="B80" t="n">
        <v>90</v>
      </c>
      <c r="C80" t="inlineStr">
        <is>
          <t xml:space="preserve">CONCLUIDO	</t>
        </is>
      </c>
      <c r="D80" t="n">
        <v>5.0422</v>
      </c>
      <c r="E80" t="n">
        <v>19.83</v>
      </c>
      <c r="F80" t="n">
        <v>16.77</v>
      </c>
      <c r="G80" t="n">
        <v>55.91</v>
      </c>
      <c r="H80" t="n">
        <v>0.85</v>
      </c>
      <c r="I80" t="n">
        <v>18</v>
      </c>
      <c r="J80" t="n">
        <v>188.74</v>
      </c>
      <c r="K80" t="n">
        <v>52.44</v>
      </c>
      <c r="L80" t="n">
        <v>9</v>
      </c>
      <c r="M80" t="n">
        <v>16</v>
      </c>
      <c r="N80" t="n">
        <v>37.3</v>
      </c>
      <c r="O80" t="n">
        <v>23511.69</v>
      </c>
      <c r="P80" t="n">
        <v>213.33</v>
      </c>
      <c r="Q80" t="n">
        <v>433.55</v>
      </c>
      <c r="R80" t="n">
        <v>75.44</v>
      </c>
      <c r="S80" t="n">
        <v>55.15</v>
      </c>
      <c r="T80" t="n">
        <v>8079.12</v>
      </c>
      <c r="U80" t="n">
        <v>0.73</v>
      </c>
      <c r="V80" t="n">
        <v>0.85</v>
      </c>
      <c r="W80" t="n">
        <v>6.82</v>
      </c>
      <c r="X80" t="n">
        <v>0.48</v>
      </c>
      <c r="Y80" t="n">
        <v>2</v>
      </c>
      <c r="Z80" t="n">
        <v>10</v>
      </c>
    </row>
    <row r="81">
      <c r="A81" t="n">
        <v>9</v>
      </c>
      <c r="B81" t="n">
        <v>90</v>
      </c>
      <c r="C81" t="inlineStr">
        <is>
          <t xml:space="preserve">CONCLUIDO	</t>
        </is>
      </c>
      <c r="D81" t="n">
        <v>5.0542</v>
      </c>
      <c r="E81" t="n">
        <v>19.79</v>
      </c>
      <c r="F81" t="n">
        <v>16.76</v>
      </c>
      <c r="G81" t="n">
        <v>59.15</v>
      </c>
      <c r="H81" t="n">
        <v>0.93</v>
      </c>
      <c r="I81" t="n">
        <v>17</v>
      </c>
      <c r="J81" t="n">
        <v>190.26</v>
      </c>
      <c r="K81" t="n">
        <v>52.44</v>
      </c>
      <c r="L81" t="n">
        <v>10</v>
      </c>
      <c r="M81" t="n">
        <v>15</v>
      </c>
      <c r="N81" t="n">
        <v>37.82</v>
      </c>
      <c r="O81" t="n">
        <v>23699.85</v>
      </c>
      <c r="P81" t="n">
        <v>212.2</v>
      </c>
      <c r="Q81" t="n">
        <v>433.62</v>
      </c>
      <c r="R81" t="n">
        <v>75.01000000000001</v>
      </c>
      <c r="S81" t="n">
        <v>55.15</v>
      </c>
      <c r="T81" t="n">
        <v>7869.4</v>
      </c>
      <c r="U81" t="n">
        <v>0.74</v>
      </c>
      <c r="V81" t="n">
        <v>0.85</v>
      </c>
      <c r="W81" t="n">
        <v>6.82</v>
      </c>
      <c r="X81" t="n">
        <v>0.47</v>
      </c>
      <c r="Y81" t="n">
        <v>2</v>
      </c>
      <c r="Z81" t="n">
        <v>10</v>
      </c>
    </row>
    <row r="82">
      <c r="A82" t="n">
        <v>10</v>
      </c>
      <c r="B82" t="n">
        <v>90</v>
      </c>
      <c r="C82" t="inlineStr">
        <is>
          <t xml:space="preserve">CONCLUIDO	</t>
        </is>
      </c>
      <c r="D82" t="n">
        <v>5.0884</v>
      </c>
      <c r="E82" t="n">
        <v>19.65</v>
      </c>
      <c r="F82" t="n">
        <v>16.7</v>
      </c>
      <c r="G82" t="n">
        <v>66.79000000000001</v>
      </c>
      <c r="H82" t="n">
        <v>1.02</v>
      </c>
      <c r="I82" t="n">
        <v>15</v>
      </c>
      <c r="J82" t="n">
        <v>191.79</v>
      </c>
      <c r="K82" t="n">
        <v>52.44</v>
      </c>
      <c r="L82" t="n">
        <v>11</v>
      </c>
      <c r="M82" t="n">
        <v>13</v>
      </c>
      <c r="N82" t="n">
        <v>38.35</v>
      </c>
      <c r="O82" t="n">
        <v>23888.73</v>
      </c>
      <c r="P82" t="n">
        <v>209.98</v>
      </c>
      <c r="Q82" t="n">
        <v>433.52</v>
      </c>
      <c r="R82" t="n">
        <v>72.88</v>
      </c>
      <c r="S82" t="n">
        <v>55.15</v>
      </c>
      <c r="T82" t="n">
        <v>6814.67</v>
      </c>
      <c r="U82" t="n">
        <v>0.76</v>
      </c>
      <c r="V82" t="n">
        <v>0.86</v>
      </c>
      <c r="W82" t="n">
        <v>6.82</v>
      </c>
      <c r="X82" t="n">
        <v>0.41</v>
      </c>
      <c r="Y82" t="n">
        <v>2</v>
      </c>
      <c r="Z82" t="n">
        <v>10</v>
      </c>
    </row>
    <row r="83">
      <c r="A83" t="n">
        <v>11</v>
      </c>
      <c r="B83" t="n">
        <v>90</v>
      </c>
      <c r="C83" t="inlineStr">
        <is>
          <t xml:space="preserve">CONCLUIDO	</t>
        </is>
      </c>
      <c r="D83" t="n">
        <v>5.1094</v>
      </c>
      <c r="E83" t="n">
        <v>19.57</v>
      </c>
      <c r="F83" t="n">
        <v>16.65</v>
      </c>
      <c r="G83" t="n">
        <v>71.37</v>
      </c>
      <c r="H83" t="n">
        <v>1.1</v>
      </c>
      <c r="I83" t="n">
        <v>14</v>
      </c>
      <c r="J83" t="n">
        <v>193.33</v>
      </c>
      <c r="K83" t="n">
        <v>52.44</v>
      </c>
      <c r="L83" t="n">
        <v>12</v>
      </c>
      <c r="M83" t="n">
        <v>12</v>
      </c>
      <c r="N83" t="n">
        <v>38.89</v>
      </c>
      <c r="O83" t="n">
        <v>24078.33</v>
      </c>
      <c r="P83" t="n">
        <v>208.09</v>
      </c>
      <c r="Q83" t="n">
        <v>433.45</v>
      </c>
      <c r="R83" t="n">
        <v>71.64</v>
      </c>
      <c r="S83" t="n">
        <v>55.15</v>
      </c>
      <c r="T83" t="n">
        <v>6198.83</v>
      </c>
      <c r="U83" t="n">
        <v>0.77</v>
      </c>
      <c r="V83" t="n">
        <v>0.86</v>
      </c>
      <c r="W83" t="n">
        <v>6.81</v>
      </c>
      <c r="X83" t="n">
        <v>0.36</v>
      </c>
      <c r="Y83" t="n">
        <v>2</v>
      </c>
      <c r="Z83" t="n">
        <v>10</v>
      </c>
    </row>
    <row r="84">
      <c r="A84" t="n">
        <v>12</v>
      </c>
      <c r="B84" t="n">
        <v>90</v>
      </c>
      <c r="C84" t="inlineStr">
        <is>
          <t xml:space="preserve">CONCLUIDO	</t>
        </is>
      </c>
      <c r="D84" t="n">
        <v>5.124</v>
      </c>
      <c r="E84" t="n">
        <v>19.52</v>
      </c>
      <c r="F84" t="n">
        <v>16.63</v>
      </c>
      <c r="G84" t="n">
        <v>76.77</v>
      </c>
      <c r="H84" t="n">
        <v>1.18</v>
      </c>
      <c r="I84" t="n">
        <v>13</v>
      </c>
      <c r="J84" t="n">
        <v>194.88</v>
      </c>
      <c r="K84" t="n">
        <v>52.44</v>
      </c>
      <c r="L84" t="n">
        <v>13</v>
      </c>
      <c r="M84" t="n">
        <v>11</v>
      </c>
      <c r="N84" t="n">
        <v>39.43</v>
      </c>
      <c r="O84" t="n">
        <v>24268.67</v>
      </c>
      <c r="P84" t="n">
        <v>206.93</v>
      </c>
      <c r="Q84" t="n">
        <v>433.48</v>
      </c>
      <c r="R84" t="n">
        <v>70.84</v>
      </c>
      <c r="S84" t="n">
        <v>55.15</v>
      </c>
      <c r="T84" t="n">
        <v>5804.27</v>
      </c>
      <c r="U84" t="n">
        <v>0.78</v>
      </c>
      <c r="V84" t="n">
        <v>0.86</v>
      </c>
      <c r="W84" t="n">
        <v>6.82</v>
      </c>
      <c r="X84" t="n">
        <v>0.34</v>
      </c>
      <c r="Y84" t="n">
        <v>2</v>
      </c>
      <c r="Z84" t="n">
        <v>10</v>
      </c>
    </row>
    <row r="85">
      <c r="A85" t="n">
        <v>13</v>
      </c>
      <c r="B85" t="n">
        <v>90</v>
      </c>
      <c r="C85" t="inlineStr">
        <is>
          <t xml:space="preserve">CONCLUIDO	</t>
        </is>
      </c>
      <c r="D85" t="n">
        <v>5.1409</v>
      </c>
      <c r="E85" t="n">
        <v>19.45</v>
      </c>
      <c r="F85" t="n">
        <v>16.6</v>
      </c>
      <c r="G85" t="n">
        <v>83.02</v>
      </c>
      <c r="H85" t="n">
        <v>1.27</v>
      </c>
      <c r="I85" t="n">
        <v>12</v>
      </c>
      <c r="J85" t="n">
        <v>196.42</v>
      </c>
      <c r="K85" t="n">
        <v>52.44</v>
      </c>
      <c r="L85" t="n">
        <v>14</v>
      </c>
      <c r="M85" t="n">
        <v>10</v>
      </c>
      <c r="N85" t="n">
        <v>39.98</v>
      </c>
      <c r="O85" t="n">
        <v>24459.75</v>
      </c>
      <c r="P85" t="n">
        <v>205.03</v>
      </c>
      <c r="Q85" t="n">
        <v>433.46</v>
      </c>
      <c r="R85" t="n">
        <v>69.84999999999999</v>
      </c>
      <c r="S85" t="n">
        <v>55.15</v>
      </c>
      <c r="T85" t="n">
        <v>5313.31</v>
      </c>
      <c r="U85" t="n">
        <v>0.79</v>
      </c>
      <c r="V85" t="n">
        <v>0.86</v>
      </c>
      <c r="W85" t="n">
        <v>6.81</v>
      </c>
      <c r="X85" t="n">
        <v>0.31</v>
      </c>
      <c r="Y85" t="n">
        <v>2</v>
      </c>
      <c r="Z85" t="n">
        <v>10</v>
      </c>
    </row>
    <row r="86">
      <c r="A86" t="n">
        <v>14</v>
      </c>
      <c r="B86" t="n">
        <v>90</v>
      </c>
      <c r="C86" t="inlineStr">
        <is>
          <t xml:space="preserve">CONCLUIDO	</t>
        </is>
      </c>
      <c r="D86" t="n">
        <v>5.1571</v>
      </c>
      <c r="E86" t="n">
        <v>19.39</v>
      </c>
      <c r="F86" t="n">
        <v>16.58</v>
      </c>
      <c r="G86" t="n">
        <v>90.43000000000001</v>
      </c>
      <c r="H86" t="n">
        <v>1.35</v>
      </c>
      <c r="I86" t="n">
        <v>11</v>
      </c>
      <c r="J86" t="n">
        <v>197.98</v>
      </c>
      <c r="K86" t="n">
        <v>52.44</v>
      </c>
      <c r="L86" t="n">
        <v>15</v>
      </c>
      <c r="M86" t="n">
        <v>9</v>
      </c>
      <c r="N86" t="n">
        <v>40.54</v>
      </c>
      <c r="O86" t="n">
        <v>24651.58</v>
      </c>
      <c r="P86" t="n">
        <v>203.33</v>
      </c>
      <c r="Q86" t="n">
        <v>433.48</v>
      </c>
      <c r="R86" t="n">
        <v>68.97</v>
      </c>
      <c r="S86" t="n">
        <v>55.15</v>
      </c>
      <c r="T86" t="n">
        <v>4880.83</v>
      </c>
      <c r="U86" t="n">
        <v>0.8</v>
      </c>
      <c r="V86" t="n">
        <v>0.86</v>
      </c>
      <c r="W86" t="n">
        <v>6.81</v>
      </c>
      <c r="X86" t="n">
        <v>0.29</v>
      </c>
      <c r="Y86" t="n">
        <v>2</v>
      </c>
      <c r="Z86" t="n">
        <v>10</v>
      </c>
    </row>
    <row r="87">
      <c r="A87" t="n">
        <v>15</v>
      </c>
      <c r="B87" t="n">
        <v>90</v>
      </c>
      <c r="C87" t="inlineStr">
        <is>
          <t xml:space="preserve">CONCLUIDO	</t>
        </is>
      </c>
      <c r="D87" t="n">
        <v>5.1745</v>
      </c>
      <c r="E87" t="n">
        <v>19.33</v>
      </c>
      <c r="F87" t="n">
        <v>16.55</v>
      </c>
      <c r="G87" t="n">
        <v>99.3</v>
      </c>
      <c r="H87" t="n">
        <v>1.42</v>
      </c>
      <c r="I87" t="n">
        <v>10</v>
      </c>
      <c r="J87" t="n">
        <v>199.54</v>
      </c>
      <c r="K87" t="n">
        <v>52.44</v>
      </c>
      <c r="L87" t="n">
        <v>16</v>
      </c>
      <c r="M87" t="n">
        <v>8</v>
      </c>
      <c r="N87" t="n">
        <v>41.1</v>
      </c>
      <c r="O87" t="n">
        <v>24844.17</v>
      </c>
      <c r="P87" t="n">
        <v>200.88</v>
      </c>
      <c r="Q87" t="n">
        <v>433.4</v>
      </c>
      <c r="R87" t="n">
        <v>68.05</v>
      </c>
      <c r="S87" t="n">
        <v>55.15</v>
      </c>
      <c r="T87" t="n">
        <v>4422.57</v>
      </c>
      <c r="U87" t="n">
        <v>0.8100000000000001</v>
      </c>
      <c r="V87" t="n">
        <v>0.87</v>
      </c>
      <c r="W87" t="n">
        <v>6.81</v>
      </c>
      <c r="X87" t="n">
        <v>0.26</v>
      </c>
      <c r="Y87" t="n">
        <v>2</v>
      </c>
      <c r="Z87" t="n">
        <v>10</v>
      </c>
    </row>
    <row r="88">
      <c r="A88" t="n">
        <v>16</v>
      </c>
      <c r="B88" t="n">
        <v>90</v>
      </c>
      <c r="C88" t="inlineStr">
        <is>
          <t xml:space="preserve">CONCLUIDO	</t>
        </is>
      </c>
      <c r="D88" t="n">
        <v>5.172</v>
      </c>
      <c r="E88" t="n">
        <v>19.34</v>
      </c>
      <c r="F88" t="n">
        <v>16.56</v>
      </c>
      <c r="G88" t="n">
        <v>99.34999999999999</v>
      </c>
      <c r="H88" t="n">
        <v>1.5</v>
      </c>
      <c r="I88" t="n">
        <v>10</v>
      </c>
      <c r="J88" t="n">
        <v>201.11</v>
      </c>
      <c r="K88" t="n">
        <v>52.44</v>
      </c>
      <c r="L88" t="n">
        <v>17</v>
      </c>
      <c r="M88" t="n">
        <v>8</v>
      </c>
      <c r="N88" t="n">
        <v>41.67</v>
      </c>
      <c r="O88" t="n">
        <v>25037.53</v>
      </c>
      <c r="P88" t="n">
        <v>200.44</v>
      </c>
      <c r="Q88" t="n">
        <v>433.46</v>
      </c>
      <c r="R88" t="n">
        <v>68.29000000000001</v>
      </c>
      <c r="S88" t="n">
        <v>55.15</v>
      </c>
      <c r="T88" t="n">
        <v>4542.4</v>
      </c>
      <c r="U88" t="n">
        <v>0.8100000000000001</v>
      </c>
      <c r="V88" t="n">
        <v>0.86</v>
      </c>
      <c r="W88" t="n">
        <v>6.81</v>
      </c>
      <c r="X88" t="n">
        <v>0.27</v>
      </c>
      <c r="Y88" t="n">
        <v>2</v>
      </c>
      <c r="Z88" t="n">
        <v>10</v>
      </c>
    </row>
    <row r="89">
      <c r="A89" t="n">
        <v>17</v>
      </c>
      <c r="B89" t="n">
        <v>90</v>
      </c>
      <c r="C89" t="inlineStr">
        <is>
          <t xml:space="preserve">CONCLUIDO	</t>
        </is>
      </c>
      <c r="D89" t="n">
        <v>5.1925</v>
      </c>
      <c r="E89" t="n">
        <v>19.26</v>
      </c>
      <c r="F89" t="n">
        <v>16.52</v>
      </c>
      <c r="G89" t="n">
        <v>110.12</v>
      </c>
      <c r="H89" t="n">
        <v>1.58</v>
      </c>
      <c r="I89" t="n">
        <v>9</v>
      </c>
      <c r="J89" t="n">
        <v>202.68</v>
      </c>
      <c r="K89" t="n">
        <v>52.44</v>
      </c>
      <c r="L89" t="n">
        <v>18</v>
      </c>
      <c r="M89" t="n">
        <v>7</v>
      </c>
      <c r="N89" t="n">
        <v>42.24</v>
      </c>
      <c r="O89" t="n">
        <v>25231.66</v>
      </c>
      <c r="P89" t="n">
        <v>197.58</v>
      </c>
      <c r="Q89" t="n">
        <v>433.48</v>
      </c>
      <c r="R89" t="n">
        <v>67.11</v>
      </c>
      <c r="S89" t="n">
        <v>55.15</v>
      </c>
      <c r="T89" t="n">
        <v>3959.39</v>
      </c>
      <c r="U89" t="n">
        <v>0.82</v>
      </c>
      <c r="V89" t="n">
        <v>0.87</v>
      </c>
      <c r="W89" t="n">
        <v>6.81</v>
      </c>
      <c r="X89" t="n">
        <v>0.23</v>
      </c>
      <c r="Y89" t="n">
        <v>2</v>
      </c>
      <c r="Z89" t="n">
        <v>10</v>
      </c>
    </row>
    <row r="90">
      <c r="A90" t="n">
        <v>18</v>
      </c>
      <c r="B90" t="n">
        <v>90</v>
      </c>
      <c r="C90" t="inlineStr">
        <is>
          <t xml:space="preserve">CONCLUIDO	</t>
        </is>
      </c>
      <c r="D90" t="n">
        <v>5.1918</v>
      </c>
      <c r="E90" t="n">
        <v>19.26</v>
      </c>
      <c r="F90" t="n">
        <v>16.52</v>
      </c>
      <c r="G90" t="n">
        <v>110.14</v>
      </c>
      <c r="H90" t="n">
        <v>1.65</v>
      </c>
      <c r="I90" t="n">
        <v>9</v>
      </c>
      <c r="J90" t="n">
        <v>204.26</v>
      </c>
      <c r="K90" t="n">
        <v>52.44</v>
      </c>
      <c r="L90" t="n">
        <v>19</v>
      </c>
      <c r="M90" t="n">
        <v>7</v>
      </c>
      <c r="N90" t="n">
        <v>42.82</v>
      </c>
      <c r="O90" t="n">
        <v>25426.72</v>
      </c>
      <c r="P90" t="n">
        <v>197.45</v>
      </c>
      <c r="Q90" t="n">
        <v>433.43</v>
      </c>
      <c r="R90" t="n">
        <v>67.11</v>
      </c>
      <c r="S90" t="n">
        <v>55.15</v>
      </c>
      <c r="T90" t="n">
        <v>3956.72</v>
      </c>
      <c r="U90" t="n">
        <v>0.82</v>
      </c>
      <c r="V90" t="n">
        <v>0.87</v>
      </c>
      <c r="W90" t="n">
        <v>6.81</v>
      </c>
      <c r="X90" t="n">
        <v>0.23</v>
      </c>
      <c r="Y90" t="n">
        <v>2</v>
      </c>
      <c r="Z90" t="n">
        <v>10</v>
      </c>
    </row>
    <row r="91">
      <c r="A91" t="n">
        <v>19</v>
      </c>
      <c r="B91" t="n">
        <v>90</v>
      </c>
      <c r="C91" t="inlineStr">
        <is>
          <t xml:space="preserve">CONCLUIDO	</t>
        </is>
      </c>
      <c r="D91" t="n">
        <v>5.211</v>
      </c>
      <c r="E91" t="n">
        <v>19.19</v>
      </c>
      <c r="F91" t="n">
        <v>16.48</v>
      </c>
      <c r="G91" t="n">
        <v>123.64</v>
      </c>
      <c r="H91" t="n">
        <v>1.73</v>
      </c>
      <c r="I91" t="n">
        <v>8</v>
      </c>
      <c r="J91" t="n">
        <v>205.85</v>
      </c>
      <c r="K91" t="n">
        <v>52.44</v>
      </c>
      <c r="L91" t="n">
        <v>20</v>
      </c>
      <c r="M91" t="n">
        <v>6</v>
      </c>
      <c r="N91" t="n">
        <v>43.41</v>
      </c>
      <c r="O91" t="n">
        <v>25622.45</v>
      </c>
      <c r="P91" t="n">
        <v>194.33</v>
      </c>
      <c r="Q91" t="n">
        <v>433.47</v>
      </c>
      <c r="R91" t="n">
        <v>66.09</v>
      </c>
      <c r="S91" t="n">
        <v>55.15</v>
      </c>
      <c r="T91" t="n">
        <v>3456.26</v>
      </c>
      <c r="U91" t="n">
        <v>0.83</v>
      </c>
      <c r="V91" t="n">
        <v>0.87</v>
      </c>
      <c r="W91" t="n">
        <v>6.8</v>
      </c>
      <c r="X91" t="n">
        <v>0.19</v>
      </c>
      <c r="Y91" t="n">
        <v>2</v>
      </c>
      <c r="Z91" t="n">
        <v>10</v>
      </c>
    </row>
    <row r="92">
      <c r="A92" t="n">
        <v>20</v>
      </c>
      <c r="B92" t="n">
        <v>90</v>
      </c>
      <c r="C92" t="inlineStr">
        <is>
          <t xml:space="preserve">CONCLUIDO	</t>
        </is>
      </c>
      <c r="D92" t="n">
        <v>5.2119</v>
      </c>
      <c r="E92" t="n">
        <v>19.19</v>
      </c>
      <c r="F92" t="n">
        <v>16.48</v>
      </c>
      <c r="G92" t="n">
        <v>123.61</v>
      </c>
      <c r="H92" t="n">
        <v>1.8</v>
      </c>
      <c r="I92" t="n">
        <v>8</v>
      </c>
      <c r="J92" t="n">
        <v>207.45</v>
      </c>
      <c r="K92" t="n">
        <v>52.44</v>
      </c>
      <c r="L92" t="n">
        <v>21</v>
      </c>
      <c r="M92" t="n">
        <v>6</v>
      </c>
      <c r="N92" t="n">
        <v>44</v>
      </c>
      <c r="O92" t="n">
        <v>25818.99</v>
      </c>
      <c r="P92" t="n">
        <v>194.1</v>
      </c>
      <c r="Q92" t="n">
        <v>433.47</v>
      </c>
      <c r="R92" t="n">
        <v>65.87</v>
      </c>
      <c r="S92" t="n">
        <v>55.15</v>
      </c>
      <c r="T92" t="n">
        <v>3344.23</v>
      </c>
      <c r="U92" t="n">
        <v>0.84</v>
      </c>
      <c r="V92" t="n">
        <v>0.87</v>
      </c>
      <c r="W92" t="n">
        <v>6.81</v>
      </c>
      <c r="X92" t="n">
        <v>0.19</v>
      </c>
      <c r="Y92" t="n">
        <v>2</v>
      </c>
      <c r="Z92" t="n">
        <v>10</v>
      </c>
    </row>
    <row r="93">
      <c r="A93" t="n">
        <v>21</v>
      </c>
      <c r="B93" t="n">
        <v>90</v>
      </c>
      <c r="C93" t="inlineStr">
        <is>
          <t xml:space="preserve">CONCLUIDO	</t>
        </is>
      </c>
      <c r="D93" t="n">
        <v>5.2082</v>
      </c>
      <c r="E93" t="n">
        <v>19.2</v>
      </c>
      <c r="F93" t="n">
        <v>16.5</v>
      </c>
      <c r="G93" t="n">
        <v>123.72</v>
      </c>
      <c r="H93" t="n">
        <v>1.87</v>
      </c>
      <c r="I93" t="n">
        <v>8</v>
      </c>
      <c r="J93" t="n">
        <v>209.05</v>
      </c>
      <c r="K93" t="n">
        <v>52.44</v>
      </c>
      <c r="L93" t="n">
        <v>22</v>
      </c>
      <c r="M93" t="n">
        <v>6</v>
      </c>
      <c r="N93" t="n">
        <v>44.6</v>
      </c>
      <c r="O93" t="n">
        <v>26016.35</v>
      </c>
      <c r="P93" t="n">
        <v>191.89</v>
      </c>
      <c r="Q93" t="n">
        <v>433.4</v>
      </c>
      <c r="R93" t="n">
        <v>66.34999999999999</v>
      </c>
      <c r="S93" t="n">
        <v>55.15</v>
      </c>
      <c r="T93" t="n">
        <v>3584.8</v>
      </c>
      <c r="U93" t="n">
        <v>0.83</v>
      </c>
      <c r="V93" t="n">
        <v>0.87</v>
      </c>
      <c r="W93" t="n">
        <v>6.81</v>
      </c>
      <c r="X93" t="n">
        <v>0.2</v>
      </c>
      <c r="Y93" t="n">
        <v>2</v>
      </c>
      <c r="Z93" t="n">
        <v>10</v>
      </c>
    </row>
    <row r="94">
      <c r="A94" t="n">
        <v>22</v>
      </c>
      <c r="B94" t="n">
        <v>90</v>
      </c>
      <c r="C94" t="inlineStr">
        <is>
          <t xml:space="preserve">CONCLUIDO	</t>
        </is>
      </c>
      <c r="D94" t="n">
        <v>5.2257</v>
      </c>
      <c r="E94" t="n">
        <v>19.14</v>
      </c>
      <c r="F94" t="n">
        <v>16.47</v>
      </c>
      <c r="G94" t="n">
        <v>141.14</v>
      </c>
      <c r="H94" t="n">
        <v>1.94</v>
      </c>
      <c r="I94" t="n">
        <v>7</v>
      </c>
      <c r="J94" t="n">
        <v>210.65</v>
      </c>
      <c r="K94" t="n">
        <v>52.44</v>
      </c>
      <c r="L94" t="n">
        <v>23</v>
      </c>
      <c r="M94" t="n">
        <v>5</v>
      </c>
      <c r="N94" t="n">
        <v>45.21</v>
      </c>
      <c r="O94" t="n">
        <v>26214.54</v>
      </c>
      <c r="P94" t="n">
        <v>189.65</v>
      </c>
      <c r="Q94" t="n">
        <v>433.42</v>
      </c>
      <c r="R94" t="n">
        <v>65.52</v>
      </c>
      <c r="S94" t="n">
        <v>55.15</v>
      </c>
      <c r="T94" t="n">
        <v>3172.75</v>
      </c>
      <c r="U94" t="n">
        <v>0.84</v>
      </c>
      <c r="V94" t="n">
        <v>0.87</v>
      </c>
      <c r="W94" t="n">
        <v>6.8</v>
      </c>
      <c r="X94" t="n">
        <v>0.17</v>
      </c>
      <c r="Y94" t="n">
        <v>2</v>
      </c>
      <c r="Z94" t="n">
        <v>10</v>
      </c>
    </row>
    <row r="95">
      <c r="A95" t="n">
        <v>23</v>
      </c>
      <c r="B95" t="n">
        <v>90</v>
      </c>
      <c r="C95" t="inlineStr">
        <is>
          <t xml:space="preserve">CONCLUIDO	</t>
        </is>
      </c>
      <c r="D95" t="n">
        <v>5.2258</v>
      </c>
      <c r="E95" t="n">
        <v>19.14</v>
      </c>
      <c r="F95" t="n">
        <v>16.47</v>
      </c>
      <c r="G95" t="n">
        <v>141.14</v>
      </c>
      <c r="H95" t="n">
        <v>2.01</v>
      </c>
      <c r="I95" t="n">
        <v>7</v>
      </c>
      <c r="J95" t="n">
        <v>212.27</v>
      </c>
      <c r="K95" t="n">
        <v>52.44</v>
      </c>
      <c r="L95" t="n">
        <v>24</v>
      </c>
      <c r="M95" t="n">
        <v>5</v>
      </c>
      <c r="N95" t="n">
        <v>45.82</v>
      </c>
      <c r="O95" t="n">
        <v>26413.56</v>
      </c>
      <c r="P95" t="n">
        <v>190.03</v>
      </c>
      <c r="Q95" t="n">
        <v>433.52</v>
      </c>
      <c r="R95" t="n">
        <v>65.41</v>
      </c>
      <c r="S95" t="n">
        <v>55.15</v>
      </c>
      <c r="T95" t="n">
        <v>3118.99</v>
      </c>
      <c r="U95" t="n">
        <v>0.84</v>
      </c>
      <c r="V95" t="n">
        <v>0.87</v>
      </c>
      <c r="W95" t="n">
        <v>6.81</v>
      </c>
      <c r="X95" t="n">
        <v>0.17</v>
      </c>
      <c r="Y95" t="n">
        <v>2</v>
      </c>
      <c r="Z95" t="n">
        <v>10</v>
      </c>
    </row>
    <row r="96">
      <c r="A96" t="n">
        <v>24</v>
      </c>
      <c r="B96" t="n">
        <v>90</v>
      </c>
      <c r="C96" t="inlineStr">
        <is>
          <t xml:space="preserve">CONCLUIDO	</t>
        </is>
      </c>
      <c r="D96" t="n">
        <v>5.2297</v>
      </c>
      <c r="E96" t="n">
        <v>19.12</v>
      </c>
      <c r="F96" t="n">
        <v>16.45</v>
      </c>
      <c r="G96" t="n">
        <v>141.02</v>
      </c>
      <c r="H96" t="n">
        <v>2.08</v>
      </c>
      <c r="I96" t="n">
        <v>7</v>
      </c>
      <c r="J96" t="n">
        <v>213.89</v>
      </c>
      <c r="K96" t="n">
        <v>52.44</v>
      </c>
      <c r="L96" t="n">
        <v>25</v>
      </c>
      <c r="M96" t="n">
        <v>5</v>
      </c>
      <c r="N96" t="n">
        <v>46.44</v>
      </c>
      <c r="O96" t="n">
        <v>26613.43</v>
      </c>
      <c r="P96" t="n">
        <v>188.6</v>
      </c>
      <c r="Q96" t="n">
        <v>433.42</v>
      </c>
      <c r="R96" t="n">
        <v>64.84999999999999</v>
      </c>
      <c r="S96" t="n">
        <v>55.15</v>
      </c>
      <c r="T96" t="n">
        <v>2839.37</v>
      </c>
      <c r="U96" t="n">
        <v>0.85</v>
      </c>
      <c r="V96" t="n">
        <v>0.87</v>
      </c>
      <c r="W96" t="n">
        <v>6.81</v>
      </c>
      <c r="X96" t="n">
        <v>0.16</v>
      </c>
      <c r="Y96" t="n">
        <v>2</v>
      </c>
      <c r="Z96" t="n">
        <v>10</v>
      </c>
    </row>
    <row r="97">
      <c r="A97" t="n">
        <v>25</v>
      </c>
      <c r="B97" t="n">
        <v>90</v>
      </c>
      <c r="C97" t="inlineStr">
        <is>
          <t xml:space="preserve">CONCLUIDO	</t>
        </is>
      </c>
      <c r="D97" t="n">
        <v>5.2269</v>
      </c>
      <c r="E97" t="n">
        <v>19.13</v>
      </c>
      <c r="F97" t="n">
        <v>16.46</v>
      </c>
      <c r="G97" t="n">
        <v>141.11</v>
      </c>
      <c r="H97" t="n">
        <v>2.14</v>
      </c>
      <c r="I97" t="n">
        <v>7</v>
      </c>
      <c r="J97" t="n">
        <v>215.51</v>
      </c>
      <c r="K97" t="n">
        <v>52.44</v>
      </c>
      <c r="L97" t="n">
        <v>26</v>
      </c>
      <c r="M97" t="n">
        <v>4</v>
      </c>
      <c r="N97" t="n">
        <v>47.07</v>
      </c>
      <c r="O97" t="n">
        <v>26814.17</v>
      </c>
      <c r="P97" t="n">
        <v>186.43</v>
      </c>
      <c r="Q97" t="n">
        <v>433.39</v>
      </c>
      <c r="R97" t="n">
        <v>65.22</v>
      </c>
      <c r="S97" t="n">
        <v>55.15</v>
      </c>
      <c r="T97" t="n">
        <v>3024.96</v>
      </c>
      <c r="U97" t="n">
        <v>0.85</v>
      </c>
      <c r="V97" t="n">
        <v>0.87</v>
      </c>
      <c r="W97" t="n">
        <v>6.81</v>
      </c>
      <c r="X97" t="n">
        <v>0.17</v>
      </c>
      <c r="Y97" t="n">
        <v>2</v>
      </c>
      <c r="Z97" t="n">
        <v>10</v>
      </c>
    </row>
    <row r="98">
      <c r="A98" t="n">
        <v>26</v>
      </c>
      <c r="B98" t="n">
        <v>90</v>
      </c>
      <c r="C98" t="inlineStr">
        <is>
          <t xml:space="preserve">CONCLUIDO	</t>
        </is>
      </c>
      <c r="D98" t="n">
        <v>5.2435</v>
      </c>
      <c r="E98" t="n">
        <v>19.07</v>
      </c>
      <c r="F98" t="n">
        <v>16.44</v>
      </c>
      <c r="G98" t="n">
        <v>164.37</v>
      </c>
      <c r="H98" t="n">
        <v>2.21</v>
      </c>
      <c r="I98" t="n">
        <v>6</v>
      </c>
      <c r="J98" t="n">
        <v>217.15</v>
      </c>
      <c r="K98" t="n">
        <v>52.44</v>
      </c>
      <c r="L98" t="n">
        <v>27</v>
      </c>
      <c r="M98" t="n">
        <v>3</v>
      </c>
      <c r="N98" t="n">
        <v>47.71</v>
      </c>
      <c r="O98" t="n">
        <v>27015.77</v>
      </c>
      <c r="P98" t="n">
        <v>184.79</v>
      </c>
      <c r="Q98" t="n">
        <v>433.4</v>
      </c>
      <c r="R98" t="n">
        <v>64.33</v>
      </c>
      <c r="S98" t="n">
        <v>55.15</v>
      </c>
      <c r="T98" t="n">
        <v>2583.15</v>
      </c>
      <c r="U98" t="n">
        <v>0.86</v>
      </c>
      <c r="V98" t="n">
        <v>0.87</v>
      </c>
      <c r="W98" t="n">
        <v>6.81</v>
      </c>
      <c r="X98" t="n">
        <v>0.15</v>
      </c>
      <c r="Y98" t="n">
        <v>2</v>
      </c>
      <c r="Z98" t="n">
        <v>10</v>
      </c>
    </row>
    <row r="99">
      <c r="A99" t="n">
        <v>27</v>
      </c>
      <c r="B99" t="n">
        <v>90</v>
      </c>
      <c r="C99" t="inlineStr">
        <is>
          <t xml:space="preserve">CONCLUIDO	</t>
        </is>
      </c>
      <c r="D99" t="n">
        <v>5.244</v>
      </c>
      <c r="E99" t="n">
        <v>19.07</v>
      </c>
      <c r="F99" t="n">
        <v>16.44</v>
      </c>
      <c r="G99" t="n">
        <v>164.36</v>
      </c>
      <c r="H99" t="n">
        <v>2.27</v>
      </c>
      <c r="I99" t="n">
        <v>6</v>
      </c>
      <c r="J99" t="n">
        <v>218.79</v>
      </c>
      <c r="K99" t="n">
        <v>52.44</v>
      </c>
      <c r="L99" t="n">
        <v>28</v>
      </c>
      <c r="M99" t="n">
        <v>0</v>
      </c>
      <c r="N99" t="n">
        <v>48.35</v>
      </c>
      <c r="O99" t="n">
        <v>27218.26</v>
      </c>
      <c r="P99" t="n">
        <v>185.49</v>
      </c>
      <c r="Q99" t="n">
        <v>433.38</v>
      </c>
      <c r="R99" t="n">
        <v>64.2</v>
      </c>
      <c r="S99" t="n">
        <v>55.15</v>
      </c>
      <c r="T99" t="n">
        <v>2516.66</v>
      </c>
      <c r="U99" t="n">
        <v>0.86</v>
      </c>
      <c r="V99" t="n">
        <v>0.87</v>
      </c>
      <c r="W99" t="n">
        <v>6.81</v>
      </c>
      <c r="X99" t="n">
        <v>0.14</v>
      </c>
      <c r="Y99" t="n">
        <v>2</v>
      </c>
      <c r="Z99" t="n">
        <v>10</v>
      </c>
    </row>
    <row r="100">
      <c r="A100" t="n">
        <v>0</v>
      </c>
      <c r="B100" t="n">
        <v>10</v>
      </c>
      <c r="C100" t="inlineStr">
        <is>
          <t xml:space="preserve">CONCLUIDO	</t>
        </is>
      </c>
      <c r="D100" t="n">
        <v>5.058</v>
      </c>
      <c r="E100" t="n">
        <v>19.77</v>
      </c>
      <c r="F100" t="n">
        <v>17.62</v>
      </c>
      <c r="G100" t="n">
        <v>23.5</v>
      </c>
      <c r="H100" t="n">
        <v>0.64</v>
      </c>
      <c r="I100" t="n">
        <v>45</v>
      </c>
      <c r="J100" t="n">
        <v>26.11</v>
      </c>
      <c r="K100" t="n">
        <v>12.1</v>
      </c>
      <c r="L100" t="n">
        <v>1</v>
      </c>
      <c r="M100" t="n">
        <v>1</v>
      </c>
      <c r="N100" t="n">
        <v>3.01</v>
      </c>
      <c r="O100" t="n">
        <v>3454.41</v>
      </c>
      <c r="P100" t="n">
        <v>51.1</v>
      </c>
      <c r="Q100" t="n">
        <v>434.05</v>
      </c>
      <c r="R100" t="n">
        <v>101.13</v>
      </c>
      <c r="S100" t="n">
        <v>55.15</v>
      </c>
      <c r="T100" t="n">
        <v>20786.67</v>
      </c>
      <c r="U100" t="n">
        <v>0.55</v>
      </c>
      <c r="V100" t="n">
        <v>0.8100000000000001</v>
      </c>
      <c r="W100" t="n">
        <v>6.92</v>
      </c>
      <c r="X100" t="n">
        <v>1.33</v>
      </c>
      <c r="Y100" t="n">
        <v>2</v>
      </c>
      <c r="Z100" t="n">
        <v>10</v>
      </c>
    </row>
    <row r="101">
      <c r="A101" t="n">
        <v>1</v>
      </c>
      <c r="B101" t="n">
        <v>10</v>
      </c>
      <c r="C101" t="inlineStr">
        <is>
          <t xml:space="preserve">CONCLUIDO	</t>
        </is>
      </c>
      <c r="D101" t="n">
        <v>5.0578</v>
      </c>
      <c r="E101" t="n">
        <v>19.77</v>
      </c>
      <c r="F101" t="n">
        <v>17.62</v>
      </c>
      <c r="G101" t="n">
        <v>23.5</v>
      </c>
      <c r="H101" t="n">
        <v>1.23</v>
      </c>
      <c r="I101" t="n">
        <v>45</v>
      </c>
      <c r="J101" t="n">
        <v>27.2</v>
      </c>
      <c r="K101" t="n">
        <v>12.1</v>
      </c>
      <c r="L101" t="n">
        <v>2</v>
      </c>
      <c r="M101" t="n">
        <v>0</v>
      </c>
      <c r="N101" t="n">
        <v>3.1</v>
      </c>
      <c r="O101" t="n">
        <v>3588.35</v>
      </c>
      <c r="P101" t="n">
        <v>53.13</v>
      </c>
      <c r="Q101" t="n">
        <v>434.08</v>
      </c>
      <c r="R101" t="n">
        <v>101.06</v>
      </c>
      <c r="S101" t="n">
        <v>55.15</v>
      </c>
      <c r="T101" t="n">
        <v>20752.51</v>
      </c>
      <c r="U101" t="n">
        <v>0.55</v>
      </c>
      <c r="V101" t="n">
        <v>0.8100000000000001</v>
      </c>
      <c r="W101" t="n">
        <v>6.93</v>
      </c>
      <c r="X101" t="n">
        <v>1.33</v>
      </c>
      <c r="Y101" t="n">
        <v>2</v>
      </c>
      <c r="Z101" t="n">
        <v>10</v>
      </c>
    </row>
    <row r="102">
      <c r="A102" t="n">
        <v>0</v>
      </c>
      <c r="B102" t="n">
        <v>45</v>
      </c>
      <c r="C102" t="inlineStr">
        <is>
          <t xml:space="preserve">CONCLUIDO	</t>
        </is>
      </c>
      <c r="D102" t="n">
        <v>4.0154</v>
      </c>
      <c r="E102" t="n">
        <v>24.9</v>
      </c>
      <c r="F102" t="n">
        <v>20.18</v>
      </c>
      <c r="G102" t="n">
        <v>9.1</v>
      </c>
      <c r="H102" t="n">
        <v>0.18</v>
      </c>
      <c r="I102" t="n">
        <v>133</v>
      </c>
      <c r="J102" t="n">
        <v>98.70999999999999</v>
      </c>
      <c r="K102" t="n">
        <v>39.72</v>
      </c>
      <c r="L102" t="n">
        <v>1</v>
      </c>
      <c r="M102" t="n">
        <v>131</v>
      </c>
      <c r="N102" t="n">
        <v>12.99</v>
      </c>
      <c r="O102" t="n">
        <v>12407.75</v>
      </c>
      <c r="P102" t="n">
        <v>182.73</v>
      </c>
      <c r="Q102" t="n">
        <v>434.33</v>
      </c>
      <c r="R102" t="n">
        <v>186.36</v>
      </c>
      <c r="S102" t="n">
        <v>55.15</v>
      </c>
      <c r="T102" t="n">
        <v>62964.12</v>
      </c>
      <c r="U102" t="n">
        <v>0.3</v>
      </c>
      <c r="V102" t="n">
        <v>0.71</v>
      </c>
      <c r="W102" t="n">
        <v>7.01</v>
      </c>
      <c r="X102" t="n">
        <v>3.87</v>
      </c>
      <c r="Y102" t="n">
        <v>2</v>
      </c>
      <c r="Z102" t="n">
        <v>10</v>
      </c>
    </row>
    <row r="103">
      <c r="A103" t="n">
        <v>1</v>
      </c>
      <c r="B103" t="n">
        <v>45</v>
      </c>
      <c r="C103" t="inlineStr">
        <is>
          <t xml:space="preserve">CONCLUIDO	</t>
        </is>
      </c>
      <c r="D103" t="n">
        <v>4.7169</v>
      </c>
      <c r="E103" t="n">
        <v>21.2</v>
      </c>
      <c r="F103" t="n">
        <v>18</v>
      </c>
      <c r="G103" t="n">
        <v>18.3</v>
      </c>
      <c r="H103" t="n">
        <v>0.35</v>
      </c>
      <c r="I103" t="n">
        <v>59</v>
      </c>
      <c r="J103" t="n">
        <v>99.95</v>
      </c>
      <c r="K103" t="n">
        <v>39.72</v>
      </c>
      <c r="L103" t="n">
        <v>2</v>
      </c>
      <c r="M103" t="n">
        <v>57</v>
      </c>
      <c r="N103" t="n">
        <v>13.24</v>
      </c>
      <c r="O103" t="n">
        <v>12561.45</v>
      </c>
      <c r="P103" t="n">
        <v>160.34</v>
      </c>
      <c r="Q103" t="n">
        <v>433.71</v>
      </c>
      <c r="R103" t="n">
        <v>115.03</v>
      </c>
      <c r="S103" t="n">
        <v>55.15</v>
      </c>
      <c r="T103" t="n">
        <v>27668.97</v>
      </c>
      <c r="U103" t="n">
        <v>0.48</v>
      </c>
      <c r="V103" t="n">
        <v>0.8</v>
      </c>
      <c r="W103" t="n">
        <v>6.9</v>
      </c>
      <c r="X103" t="n">
        <v>1.7</v>
      </c>
      <c r="Y103" t="n">
        <v>2</v>
      </c>
      <c r="Z103" t="n">
        <v>10</v>
      </c>
    </row>
    <row r="104">
      <c r="A104" t="n">
        <v>2</v>
      </c>
      <c r="B104" t="n">
        <v>45</v>
      </c>
      <c r="C104" t="inlineStr">
        <is>
          <t xml:space="preserve">CONCLUIDO	</t>
        </is>
      </c>
      <c r="D104" t="n">
        <v>4.963</v>
      </c>
      <c r="E104" t="n">
        <v>20.15</v>
      </c>
      <c r="F104" t="n">
        <v>17.38</v>
      </c>
      <c r="G104" t="n">
        <v>27.44</v>
      </c>
      <c r="H104" t="n">
        <v>0.52</v>
      </c>
      <c r="I104" t="n">
        <v>38</v>
      </c>
      <c r="J104" t="n">
        <v>101.2</v>
      </c>
      <c r="K104" t="n">
        <v>39.72</v>
      </c>
      <c r="L104" t="n">
        <v>3</v>
      </c>
      <c r="M104" t="n">
        <v>36</v>
      </c>
      <c r="N104" t="n">
        <v>13.49</v>
      </c>
      <c r="O104" t="n">
        <v>12715.54</v>
      </c>
      <c r="P104" t="n">
        <v>151.76</v>
      </c>
      <c r="Q104" t="n">
        <v>433.78</v>
      </c>
      <c r="R104" t="n">
        <v>95.27</v>
      </c>
      <c r="S104" t="n">
        <v>55.15</v>
      </c>
      <c r="T104" t="n">
        <v>17893.89</v>
      </c>
      <c r="U104" t="n">
        <v>0.58</v>
      </c>
      <c r="V104" t="n">
        <v>0.82</v>
      </c>
      <c r="W104" t="n">
        <v>6.85</v>
      </c>
      <c r="X104" t="n">
        <v>1.08</v>
      </c>
      <c r="Y104" t="n">
        <v>2</v>
      </c>
      <c r="Z104" t="n">
        <v>10</v>
      </c>
    </row>
    <row r="105">
      <c r="A105" t="n">
        <v>3</v>
      </c>
      <c r="B105" t="n">
        <v>45</v>
      </c>
      <c r="C105" t="inlineStr">
        <is>
          <t xml:space="preserve">CONCLUIDO	</t>
        </is>
      </c>
      <c r="D105" t="n">
        <v>5.0915</v>
      </c>
      <c r="E105" t="n">
        <v>19.64</v>
      </c>
      <c r="F105" t="n">
        <v>17.08</v>
      </c>
      <c r="G105" t="n">
        <v>36.59</v>
      </c>
      <c r="H105" t="n">
        <v>0.6899999999999999</v>
      </c>
      <c r="I105" t="n">
        <v>28</v>
      </c>
      <c r="J105" t="n">
        <v>102.45</v>
      </c>
      <c r="K105" t="n">
        <v>39.72</v>
      </c>
      <c r="L105" t="n">
        <v>4</v>
      </c>
      <c r="M105" t="n">
        <v>26</v>
      </c>
      <c r="N105" t="n">
        <v>13.74</v>
      </c>
      <c r="O105" t="n">
        <v>12870.03</v>
      </c>
      <c r="P105" t="n">
        <v>146.21</v>
      </c>
      <c r="Q105" t="n">
        <v>433.6</v>
      </c>
      <c r="R105" t="n">
        <v>85.2</v>
      </c>
      <c r="S105" t="n">
        <v>55.15</v>
      </c>
      <c r="T105" t="n">
        <v>12906.62</v>
      </c>
      <c r="U105" t="n">
        <v>0.65</v>
      </c>
      <c r="V105" t="n">
        <v>0.84</v>
      </c>
      <c r="W105" t="n">
        <v>6.84</v>
      </c>
      <c r="X105" t="n">
        <v>0.78</v>
      </c>
      <c r="Y105" t="n">
        <v>2</v>
      </c>
      <c r="Z105" t="n">
        <v>10</v>
      </c>
    </row>
    <row r="106">
      <c r="A106" t="n">
        <v>4</v>
      </c>
      <c r="B106" t="n">
        <v>45</v>
      </c>
      <c r="C106" t="inlineStr">
        <is>
          <t xml:space="preserve">CONCLUIDO	</t>
        </is>
      </c>
      <c r="D106" t="n">
        <v>5.172</v>
      </c>
      <c r="E106" t="n">
        <v>19.34</v>
      </c>
      <c r="F106" t="n">
        <v>16.89</v>
      </c>
      <c r="G106" t="n">
        <v>46.08</v>
      </c>
      <c r="H106" t="n">
        <v>0.85</v>
      </c>
      <c r="I106" t="n">
        <v>22</v>
      </c>
      <c r="J106" t="n">
        <v>103.71</v>
      </c>
      <c r="K106" t="n">
        <v>39.72</v>
      </c>
      <c r="L106" t="n">
        <v>5</v>
      </c>
      <c r="M106" t="n">
        <v>20</v>
      </c>
      <c r="N106" t="n">
        <v>14</v>
      </c>
      <c r="O106" t="n">
        <v>13024.91</v>
      </c>
      <c r="P106" t="n">
        <v>141.51</v>
      </c>
      <c r="Q106" t="n">
        <v>433.49</v>
      </c>
      <c r="R106" t="n">
        <v>79.23</v>
      </c>
      <c r="S106" t="n">
        <v>55.15</v>
      </c>
      <c r="T106" t="n">
        <v>9953.530000000001</v>
      </c>
      <c r="U106" t="n">
        <v>0.7</v>
      </c>
      <c r="V106" t="n">
        <v>0.85</v>
      </c>
      <c r="W106" t="n">
        <v>6.83</v>
      </c>
      <c r="X106" t="n">
        <v>0.6</v>
      </c>
      <c r="Y106" t="n">
        <v>2</v>
      </c>
      <c r="Z106" t="n">
        <v>10</v>
      </c>
    </row>
    <row r="107">
      <c r="A107" t="n">
        <v>5</v>
      </c>
      <c r="B107" t="n">
        <v>45</v>
      </c>
      <c r="C107" t="inlineStr">
        <is>
          <t xml:space="preserve">CONCLUIDO	</t>
        </is>
      </c>
      <c r="D107" t="n">
        <v>5.2272</v>
      </c>
      <c r="E107" t="n">
        <v>19.13</v>
      </c>
      <c r="F107" t="n">
        <v>16.77</v>
      </c>
      <c r="G107" t="n">
        <v>55.91</v>
      </c>
      <c r="H107" t="n">
        <v>1.01</v>
      </c>
      <c r="I107" t="n">
        <v>18</v>
      </c>
      <c r="J107" t="n">
        <v>104.97</v>
      </c>
      <c r="K107" t="n">
        <v>39.72</v>
      </c>
      <c r="L107" t="n">
        <v>6</v>
      </c>
      <c r="M107" t="n">
        <v>16</v>
      </c>
      <c r="N107" t="n">
        <v>14.25</v>
      </c>
      <c r="O107" t="n">
        <v>13180.19</v>
      </c>
      <c r="P107" t="n">
        <v>137.41</v>
      </c>
      <c r="Q107" t="n">
        <v>433.46</v>
      </c>
      <c r="R107" t="n">
        <v>75.34999999999999</v>
      </c>
      <c r="S107" t="n">
        <v>55.15</v>
      </c>
      <c r="T107" t="n">
        <v>8032.82</v>
      </c>
      <c r="U107" t="n">
        <v>0.73</v>
      </c>
      <c r="V107" t="n">
        <v>0.85</v>
      </c>
      <c r="W107" t="n">
        <v>6.82</v>
      </c>
      <c r="X107" t="n">
        <v>0.48</v>
      </c>
      <c r="Y107" t="n">
        <v>2</v>
      </c>
      <c r="Z107" t="n">
        <v>10</v>
      </c>
    </row>
    <row r="108">
      <c r="A108" t="n">
        <v>6</v>
      </c>
      <c r="B108" t="n">
        <v>45</v>
      </c>
      <c r="C108" t="inlineStr">
        <is>
          <t xml:space="preserve">CONCLUIDO	</t>
        </is>
      </c>
      <c r="D108" t="n">
        <v>5.2648</v>
      </c>
      <c r="E108" t="n">
        <v>18.99</v>
      </c>
      <c r="F108" t="n">
        <v>16.7</v>
      </c>
      <c r="G108" t="n">
        <v>66.79000000000001</v>
      </c>
      <c r="H108" t="n">
        <v>1.16</v>
      </c>
      <c r="I108" t="n">
        <v>15</v>
      </c>
      <c r="J108" t="n">
        <v>106.23</v>
      </c>
      <c r="K108" t="n">
        <v>39.72</v>
      </c>
      <c r="L108" t="n">
        <v>7</v>
      </c>
      <c r="M108" t="n">
        <v>13</v>
      </c>
      <c r="N108" t="n">
        <v>14.52</v>
      </c>
      <c r="O108" t="n">
        <v>13335.87</v>
      </c>
      <c r="P108" t="n">
        <v>133.32</v>
      </c>
      <c r="Q108" t="n">
        <v>433.47</v>
      </c>
      <c r="R108" t="n">
        <v>72.83</v>
      </c>
      <c r="S108" t="n">
        <v>55.15</v>
      </c>
      <c r="T108" t="n">
        <v>6791.42</v>
      </c>
      <c r="U108" t="n">
        <v>0.76</v>
      </c>
      <c r="V108" t="n">
        <v>0.86</v>
      </c>
      <c r="W108" t="n">
        <v>6.82</v>
      </c>
      <c r="X108" t="n">
        <v>0.4</v>
      </c>
      <c r="Y108" t="n">
        <v>2</v>
      </c>
      <c r="Z108" t="n">
        <v>10</v>
      </c>
    </row>
    <row r="109">
      <c r="A109" t="n">
        <v>7</v>
      </c>
      <c r="B109" t="n">
        <v>45</v>
      </c>
      <c r="C109" t="inlineStr">
        <is>
          <t xml:space="preserve">CONCLUIDO	</t>
        </is>
      </c>
      <c r="D109" t="n">
        <v>5.297</v>
      </c>
      <c r="E109" t="n">
        <v>18.88</v>
      </c>
      <c r="F109" t="n">
        <v>16.62</v>
      </c>
      <c r="G109" t="n">
        <v>76.72</v>
      </c>
      <c r="H109" t="n">
        <v>1.31</v>
      </c>
      <c r="I109" t="n">
        <v>13</v>
      </c>
      <c r="J109" t="n">
        <v>107.5</v>
      </c>
      <c r="K109" t="n">
        <v>39.72</v>
      </c>
      <c r="L109" t="n">
        <v>8</v>
      </c>
      <c r="M109" t="n">
        <v>11</v>
      </c>
      <c r="N109" t="n">
        <v>14.78</v>
      </c>
      <c r="O109" t="n">
        <v>13491.96</v>
      </c>
      <c r="P109" t="n">
        <v>129.92</v>
      </c>
      <c r="Q109" t="n">
        <v>433.54</v>
      </c>
      <c r="R109" t="n">
        <v>70.48999999999999</v>
      </c>
      <c r="S109" t="n">
        <v>55.15</v>
      </c>
      <c r="T109" t="n">
        <v>5630.31</v>
      </c>
      <c r="U109" t="n">
        <v>0.78</v>
      </c>
      <c r="V109" t="n">
        <v>0.86</v>
      </c>
      <c r="W109" t="n">
        <v>6.81</v>
      </c>
      <c r="X109" t="n">
        <v>0.33</v>
      </c>
      <c r="Y109" t="n">
        <v>2</v>
      </c>
      <c r="Z109" t="n">
        <v>10</v>
      </c>
    </row>
    <row r="110">
      <c r="A110" t="n">
        <v>8</v>
      </c>
      <c r="B110" t="n">
        <v>45</v>
      </c>
      <c r="C110" t="inlineStr">
        <is>
          <t xml:space="preserve">CONCLUIDO	</t>
        </is>
      </c>
      <c r="D110" t="n">
        <v>5.3068</v>
      </c>
      <c r="E110" t="n">
        <v>18.84</v>
      </c>
      <c r="F110" t="n">
        <v>16.61</v>
      </c>
      <c r="G110" t="n">
        <v>83.05</v>
      </c>
      <c r="H110" t="n">
        <v>1.46</v>
      </c>
      <c r="I110" t="n">
        <v>12</v>
      </c>
      <c r="J110" t="n">
        <v>108.77</v>
      </c>
      <c r="K110" t="n">
        <v>39.72</v>
      </c>
      <c r="L110" t="n">
        <v>9</v>
      </c>
      <c r="M110" t="n">
        <v>6</v>
      </c>
      <c r="N110" t="n">
        <v>15.05</v>
      </c>
      <c r="O110" t="n">
        <v>13648.58</v>
      </c>
      <c r="P110" t="n">
        <v>125.33</v>
      </c>
      <c r="Q110" t="n">
        <v>433.53</v>
      </c>
      <c r="R110" t="n">
        <v>69.86</v>
      </c>
      <c r="S110" t="n">
        <v>55.15</v>
      </c>
      <c r="T110" t="n">
        <v>5319.8</v>
      </c>
      <c r="U110" t="n">
        <v>0.79</v>
      </c>
      <c r="V110" t="n">
        <v>0.86</v>
      </c>
      <c r="W110" t="n">
        <v>6.82</v>
      </c>
      <c r="X110" t="n">
        <v>0.32</v>
      </c>
      <c r="Y110" t="n">
        <v>2</v>
      </c>
      <c r="Z110" t="n">
        <v>10</v>
      </c>
    </row>
    <row r="111">
      <c r="A111" t="n">
        <v>9</v>
      </c>
      <c r="B111" t="n">
        <v>45</v>
      </c>
      <c r="C111" t="inlineStr">
        <is>
          <t xml:space="preserve">CONCLUIDO	</t>
        </is>
      </c>
      <c r="D111" t="n">
        <v>5.319</v>
      </c>
      <c r="E111" t="n">
        <v>18.8</v>
      </c>
      <c r="F111" t="n">
        <v>16.59</v>
      </c>
      <c r="G111" t="n">
        <v>90.47</v>
      </c>
      <c r="H111" t="n">
        <v>1.6</v>
      </c>
      <c r="I111" t="n">
        <v>11</v>
      </c>
      <c r="J111" t="n">
        <v>110.04</v>
      </c>
      <c r="K111" t="n">
        <v>39.72</v>
      </c>
      <c r="L111" t="n">
        <v>10</v>
      </c>
      <c r="M111" t="n">
        <v>0</v>
      </c>
      <c r="N111" t="n">
        <v>15.32</v>
      </c>
      <c r="O111" t="n">
        <v>13805.5</v>
      </c>
      <c r="P111" t="n">
        <v>125.81</v>
      </c>
      <c r="Q111" t="n">
        <v>433.54</v>
      </c>
      <c r="R111" t="n">
        <v>68.78</v>
      </c>
      <c r="S111" t="n">
        <v>55.15</v>
      </c>
      <c r="T111" t="n">
        <v>4783.1</v>
      </c>
      <c r="U111" t="n">
        <v>0.8</v>
      </c>
      <c r="V111" t="n">
        <v>0.86</v>
      </c>
      <c r="W111" t="n">
        <v>6.83</v>
      </c>
      <c r="X111" t="n">
        <v>0.29</v>
      </c>
      <c r="Y111" t="n">
        <v>2</v>
      </c>
      <c r="Z111" t="n">
        <v>10</v>
      </c>
    </row>
    <row r="112">
      <c r="A112" t="n">
        <v>0</v>
      </c>
      <c r="B112" t="n">
        <v>60</v>
      </c>
      <c r="C112" t="inlineStr">
        <is>
          <t xml:space="preserve">CONCLUIDO	</t>
        </is>
      </c>
      <c r="D112" t="n">
        <v>3.6552</v>
      </c>
      <c r="E112" t="n">
        <v>27.36</v>
      </c>
      <c r="F112" t="n">
        <v>21.09</v>
      </c>
      <c r="G112" t="n">
        <v>7.81</v>
      </c>
      <c r="H112" t="n">
        <v>0.14</v>
      </c>
      <c r="I112" t="n">
        <v>162</v>
      </c>
      <c r="J112" t="n">
        <v>124.63</v>
      </c>
      <c r="K112" t="n">
        <v>45</v>
      </c>
      <c r="L112" t="n">
        <v>1</v>
      </c>
      <c r="M112" t="n">
        <v>160</v>
      </c>
      <c r="N112" t="n">
        <v>18.64</v>
      </c>
      <c r="O112" t="n">
        <v>15605.44</v>
      </c>
      <c r="P112" t="n">
        <v>223.57</v>
      </c>
      <c r="Q112" t="n">
        <v>434.56</v>
      </c>
      <c r="R112" t="n">
        <v>215.31</v>
      </c>
      <c r="S112" t="n">
        <v>55.15</v>
      </c>
      <c r="T112" t="n">
        <v>77296.47</v>
      </c>
      <c r="U112" t="n">
        <v>0.26</v>
      </c>
      <c r="V112" t="n">
        <v>0.68</v>
      </c>
      <c r="W112" t="n">
        <v>7.07</v>
      </c>
      <c r="X112" t="n">
        <v>4.77</v>
      </c>
      <c r="Y112" t="n">
        <v>2</v>
      </c>
      <c r="Z112" t="n">
        <v>10</v>
      </c>
    </row>
    <row r="113">
      <c r="A113" t="n">
        <v>1</v>
      </c>
      <c r="B113" t="n">
        <v>60</v>
      </c>
      <c r="C113" t="inlineStr">
        <is>
          <t xml:space="preserve">CONCLUIDO	</t>
        </is>
      </c>
      <c r="D113" t="n">
        <v>4.4796</v>
      </c>
      <c r="E113" t="n">
        <v>22.32</v>
      </c>
      <c r="F113" t="n">
        <v>18.38</v>
      </c>
      <c r="G113" t="n">
        <v>15.53</v>
      </c>
      <c r="H113" t="n">
        <v>0.28</v>
      </c>
      <c r="I113" t="n">
        <v>71</v>
      </c>
      <c r="J113" t="n">
        <v>125.95</v>
      </c>
      <c r="K113" t="n">
        <v>45</v>
      </c>
      <c r="L113" t="n">
        <v>2</v>
      </c>
      <c r="M113" t="n">
        <v>69</v>
      </c>
      <c r="N113" t="n">
        <v>18.95</v>
      </c>
      <c r="O113" t="n">
        <v>15767.7</v>
      </c>
      <c r="P113" t="n">
        <v>192.99</v>
      </c>
      <c r="Q113" t="n">
        <v>433.85</v>
      </c>
      <c r="R113" t="n">
        <v>127.69</v>
      </c>
      <c r="S113" t="n">
        <v>55.15</v>
      </c>
      <c r="T113" t="n">
        <v>33936.68</v>
      </c>
      <c r="U113" t="n">
        <v>0.43</v>
      </c>
      <c r="V113" t="n">
        <v>0.78</v>
      </c>
      <c r="W113" t="n">
        <v>6.91</v>
      </c>
      <c r="X113" t="n">
        <v>2.08</v>
      </c>
      <c r="Y113" t="n">
        <v>2</v>
      </c>
      <c r="Z113" t="n">
        <v>10</v>
      </c>
    </row>
    <row r="114">
      <c r="A114" t="n">
        <v>2</v>
      </c>
      <c r="B114" t="n">
        <v>60</v>
      </c>
      <c r="C114" t="inlineStr">
        <is>
          <t xml:space="preserve">CONCLUIDO	</t>
        </is>
      </c>
      <c r="D114" t="n">
        <v>4.796</v>
      </c>
      <c r="E114" t="n">
        <v>20.85</v>
      </c>
      <c r="F114" t="n">
        <v>17.57</v>
      </c>
      <c r="G114" t="n">
        <v>23.42</v>
      </c>
      <c r="H114" t="n">
        <v>0.42</v>
      </c>
      <c r="I114" t="n">
        <v>45</v>
      </c>
      <c r="J114" t="n">
        <v>127.27</v>
      </c>
      <c r="K114" t="n">
        <v>45</v>
      </c>
      <c r="L114" t="n">
        <v>3</v>
      </c>
      <c r="M114" t="n">
        <v>43</v>
      </c>
      <c r="N114" t="n">
        <v>19.27</v>
      </c>
      <c r="O114" t="n">
        <v>15930.42</v>
      </c>
      <c r="P114" t="n">
        <v>182.38</v>
      </c>
      <c r="Q114" t="n">
        <v>433.67</v>
      </c>
      <c r="R114" t="n">
        <v>101.4</v>
      </c>
      <c r="S114" t="n">
        <v>55.15</v>
      </c>
      <c r="T114" t="n">
        <v>20924.88</v>
      </c>
      <c r="U114" t="n">
        <v>0.54</v>
      </c>
      <c r="V114" t="n">
        <v>0.82</v>
      </c>
      <c r="W114" t="n">
        <v>6.86</v>
      </c>
      <c r="X114" t="n">
        <v>1.27</v>
      </c>
      <c r="Y114" t="n">
        <v>2</v>
      </c>
      <c r="Z114" t="n">
        <v>10</v>
      </c>
    </row>
    <row r="115">
      <c r="A115" t="n">
        <v>3</v>
      </c>
      <c r="B115" t="n">
        <v>60</v>
      </c>
      <c r="C115" t="inlineStr">
        <is>
          <t xml:space="preserve">CONCLUIDO	</t>
        </is>
      </c>
      <c r="D115" t="n">
        <v>4.9525</v>
      </c>
      <c r="E115" t="n">
        <v>20.19</v>
      </c>
      <c r="F115" t="n">
        <v>17.22</v>
      </c>
      <c r="G115" t="n">
        <v>31.3</v>
      </c>
      <c r="H115" t="n">
        <v>0.55</v>
      </c>
      <c r="I115" t="n">
        <v>33</v>
      </c>
      <c r="J115" t="n">
        <v>128.59</v>
      </c>
      <c r="K115" t="n">
        <v>45</v>
      </c>
      <c r="L115" t="n">
        <v>4</v>
      </c>
      <c r="M115" t="n">
        <v>31</v>
      </c>
      <c r="N115" t="n">
        <v>19.59</v>
      </c>
      <c r="O115" t="n">
        <v>16093.6</v>
      </c>
      <c r="P115" t="n">
        <v>176.61</v>
      </c>
      <c r="Q115" t="n">
        <v>433.85</v>
      </c>
      <c r="R115" t="n">
        <v>89.70999999999999</v>
      </c>
      <c r="S115" t="n">
        <v>55.15</v>
      </c>
      <c r="T115" t="n">
        <v>15139.2</v>
      </c>
      <c r="U115" t="n">
        <v>0.61</v>
      </c>
      <c r="V115" t="n">
        <v>0.83</v>
      </c>
      <c r="W115" t="n">
        <v>6.85</v>
      </c>
      <c r="X115" t="n">
        <v>0.92</v>
      </c>
      <c r="Y115" t="n">
        <v>2</v>
      </c>
      <c r="Z115" t="n">
        <v>10</v>
      </c>
    </row>
    <row r="116">
      <c r="A116" t="n">
        <v>4</v>
      </c>
      <c r="B116" t="n">
        <v>60</v>
      </c>
      <c r="C116" t="inlineStr">
        <is>
          <t xml:space="preserve">CONCLUIDO	</t>
        </is>
      </c>
      <c r="D116" t="n">
        <v>5.0462</v>
      </c>
      <c r="E116" t="n">
        <v>19.82</v>
      </c>
      <c r="F116" t="n">
        <v>17.02</v>
      </c>
      <c r="G116" t="n">
        <v>39.28</v>
      </c>
      <c r="H116" t="n">
        <v>0.68</v>
      </c>
      <c r="I116" t="n">
        <v>26</v>
      </c>
      <c r="J116" t="n">
        <v>129.92</v>
      </c>
      <c r="K116" t="n">
        <v>45</v>
      </c>
      <c r="L116" t="n">
        <v>5</v>
      </c>
      <c r="M116" t="n">
        <v>24</v>
      </c>
      <c r="N116" t="n">
        <v>19.92</v>
      </c>
      <c r="O116" t="n">
        <v>16257.24</v>
      </c>
      <c r="P116" t="n">
        <v>172.24</v>
      </c>
      <c r="Q116" t="n">
        <v>433.54</v>
      </c>
      <c r="R116" t="n">
        <v>83.45999999999999</v>
      </c>
      <c r="S116" t="n">
        <v>55.15</v>
      </c>
      <c r="T116" t="n">
        <v>12048.98</v>
      </c>
      <c r="U116" t="n">
        <v>0.66</v>
      </c>
      <c r="V116" t="n">
        <v>0.84</v>
      </c>
      <c r="W116" t="n">
        <v>6.84</v>
      </c>
      <c r="X116" t="n">
        <v>0.73</v>
      </c>
      <c r="Y116" t="n">
        <v>2</v>
      </c>
      <c r="Z116" t="n">
        <v>10</v>
      </c>
    </row>
    <row r="117">
      <c r="A117" t="n">
        <v>5</v>
      </c>
      <c r="B117" t="n">
        <v>60</v>
      </c>
      <c r="C117" t="inlineStr">
        <is>
          <t xml:space="preserve">CONCLUIDO	</t>
        </is>
      </c>
      <c r="D117" t="n">
        <v>5.1049</v>
      </c>
      <c r="E117" t="n">
        <v>19.59</v>
      </c>
      <c r="F117" t="n">
        <v>16.89</v>
      </c>
      <c r="G117" t="n">
        <v>46.08</v>
      </c>
      <c r="H117" t="n">
        <v>0.8100000000000001</v>
      </c>
      <c r="I117" t="n">
        <v>22</v>
      </c>
      <c r="J117" t="n">
        <v>131.25</v>
      </c>
      <c r="K117" t="n">
        <v>45</v>
      </c>
      <c r="L117" t="n">
        <v>6</v>
      </c>
      <c r="M117" t="n">
        <v>20</v>
      </c>
      <c r="N117" t="n">
        <v>20.25</v>
      </c>
      <c r="O117" t="n">
        <v>16421.36</v>
      </c>
      <c r="P117" t="n">
        <v>168.57</v>
      </c>
      <c r="Q117" t="n">
        <v>433.59</v>
      </c>
      <c r="R117" t="n">
        <v>79.16</v>
      </c>
      <c r="S117" t="n">
        <v>55.15</v>
      </c>
      <c r="T117" t="n">
        <v>9918.879999999999</v>
      </c>
      <c r="U117" t="n">
        <v>0.7</v>
      </c>
      <c r="V117" t="n">
        <v>0.85</v>
      </c>
      <c r="W117" t="n">
        <v>6.83</v>
      </c>
      <c r="X117" t="n">
        <v>0.6</v>
      </c>
      <c r="Y117" t="n">
        <v>2</v>
      </c>
      <c r="Z117" t="n">
        <v>10</v>
      </c>
    </row>
    <row r="118">
      <c r="A118" t="n">
        <v>6</v>
      </c>
      <c r="B118" t="n">
        <v>60</v>
      </c>
      <c r="C118" t="inlineStr">
        <is>
          <t xml:space="preserve">CONCLUIDO	</t>
        </is>
      </c>
      <c r="D118" t="n">
        <v>5.1663</v>
      </c>
      <c r="E118" t="n">
        <v>19.36</v>
      </c>
      <c r="F118" t="n">
        <v>16.76</v>
      </c>
      <c r="G118" t="n">
        <v>55.88</v>
      </c>
      <c r="H118" t="n">
        <v>0.93</v>
      </c>
      <c r="I118" t="n">
        <v>18</v>
      </c>
      <c r="J118" t="n">
        <v>132.58</v>
      </c>
      <c r="K118" t="n">
        <v>45</v>
      </c>
      <c r="L118" t="n">
        <v>7</v>
      </c>
      <c r="M118" t="n">
        <v>16</v>
      </c>
      <c r="N118" t="n">
        <v>20.59</v>
      </c>
      <c r="O118" t="n">
        <v>16585.95</v>
      </c>
      <c r="P118" t="n">
        <v>165.06</v>
      </c>
      <c r="Q118" t="n">
        <v>433.47</v>
      </c>
      <c r="R118" t="n">
        <v>75.09999999999999</v>
      </c>
      <c r="S118" t="n">
        <v>55.15</v>
      </c>
      <c r="T118" t="n">
        <v>7908.07</v>
      </c>
      <c r="U118" t="n">
        <v>0.73</v>
      </c>
      <c r="V118" t="n">
        <v>0.85</v>
      </c>
      <c r="W118" t="n">
        <v>6.82</v>
      </c>
      <c r="X118" t="n">
        <v>0.47</v>
      </c>
      <c r="Y118" t="n">
        <v>2</v>
      </c>
      <c r="Z118" t="n">
        <v>10</v>
      </c>
    </row>
    <row r="119">
      <c r="A119" t="n">
        <v>7</v>
      </c>
      <c r="B119" t="n">
        <v>60</v>
      </c>
      <c r="C119" t="inlineStr">
        <is>
          <t xml:space="preserve">CONCLUIDO	</t>
        </is>
      </c>
      <c r="D119" t="n">
        <v>5.1881</v>
      </c>
      <c r="E119" t="n">
        <v>19.27</v>
      </c>
      <c r="F119" t="n">
        <v>16.73</v>
      </c>
      <c r="G119" t="n">
        <v>62.75</v>
      </c>
      <c r="H119" t="n">
        <v>1.06</v>
      </c>
      <c r="I119" t="n">
        <v>16</v>
      </c>
      <c r="J119" t="n">
        <v>133.92</v>
      </c>
      <c r="K119" t="n">
        <v>45</v>
      </c>
      <c r="L119" t="n">
        <v>8</v>
      </c>
      <c r="M119" t="n">
        <v>14</v>
      </c>
      <c r="N119" t="n">
        <v>20.93</v>
      </c>
      <c r="O119" t="n">
        <v>16751.02</v>
      </c>
      <c r="P119" t="n">
        <v>162.63</v>
      </c>
      <c r="Q119" t="n">
        <v>433.63</v>
      </c>
      <c r="R119" t="n">
        <v>73.8</v>
      </c>
      <c r="S119" t="n">
        <v>55.15</v>
      </c>
      <c r="T119" t="n">
        <v>7270.78</v>
      </c>
      <c r="U119" t="n">
        <v>0.75</v>
      </c>
      <c r="V119" t="n">
        <v>0.86</v>
      </c>
      <c r="W119" t="n">
        <v>6.83</v>
      </c>
      <c r="X119" t="n">
        <v>0.44</v>
      </c>
      <c r="Y119" t="n">
        <v>2</v>
      </c>
      <c r="Z119" t="n">
        <v>10</v>
      </c>
    </row>
    <row r="120">
      <c r="A120" t="n">
        <v>8</v>
      </c>
      <c r="B120" t="n">
        <v>60</v>
      </c>
      <c r="C120" t="inlineStr">
        <is>
          <t xml:space="preserve">CONCLUIDO	</t>
        </is>
      </c>
      <c r="D120" t="n">
        <v>5.2219</v>
      </c>
      <c r="E120" t="n">
        <v>19.15</v>
      </c>
      <c r="F120" t="n">
        <v>16.66</v>
      </c>
      <c r="G120" t="n">
        <v>71.40000000000001</v>
      </c>
      <c r="H120" t="n">
        <v>1.18</v>
      </c>
      <c r="I120" t="n">
        <v>14</v>
      </c>
      <c r="J120" t="n">
        <v>135.27</v>
      </c>
      <c r="K120" t="n">
        <v>45</v>
      </c>
      <c r="L120" t="n">
        <v>9</v>
      </c>
      <c r="M120" t="n">
        <v>12</v>
      </c>
      <c r="N120" t="n">
        <v>21.27</v>
      </c>
      <c r="O120" t="n">
        <v>16916.71</v>
      </c>
      <c r="P120" t="n">
        <v>159.66</v>
      </c>
      <c r="Q120" t="n">
        <v>433.47</v>
      </c>
      <c r="R120" t="n">
        <v>71.58</v>
      </c>
      <c r="S120" t="n">
        <v>55.15</v>
      </c>
      <c r="T120" t="n">
        <v>6167.67</v>
      </c>
      <c r="U120" t="n">
        <v>0.77</v>
      </c>
      <c r="V120" t="n">
        <v>0.86</v>
      </c>
      <c r="W120" t="n">
        <v>6.82</v>
      </c>
      <c r="X120" t="n">
        <v>0.37</v>
      </c>
      <c r="Y120" t="n">
        <v>2</v>
      </c>
      <c r="Z120" t="n">
        <v>10</v>
      </c>
    </row>
    <row r="121">
      <c r="A121" t="n">
        <v>9</v>
      </c>
      <c r="B121" t="n">
        <v>60</v>
      </c>
      <c r="C121" t="inlineStr">
        <is>
          <t xml:space="preserve">CONCLUIDO	</t>
        </is>
      </c>
      <c r="D121" t="n">
        <v>5.2332</v>
      </c>
      <c r="E121" t="n">
        <v>19.11</v>
      </c>
      <c r="F121" t="n">
        <v>16.64</v>
      </c>
      <c r="G121" t="n">
        <v>76.81999999999999</v>
      </c>
      <c r="H121" t="n">
        <v>1.29</v>
      </c>
      <c r="I121" t="n">
        <v>13</v>
      </c>
      <c r="J121" t="n">
        <v>136.61</v>
      </c>
      <c r="K121" t="n">
        <v>45</v>
      </c>
      <c r="L121" t="n">
        <v>10</v>
      </c>
      <c r="M121" t="n">
        <v>11</v>
      </c>
      <c r="N121" t="n">
        <v>21.61</v>
      </c>
      <c r="O121" t="n">
        <v>17082.76</v>
      </c>
      <c r="P121" t="n">
        <v>156.81</v>
      </c>
      <c r="Q121" t="n">
        <v>433.41</v>
      </c>
      <c r="R121" t="n">
        <v>71.02</v>
      </c>
      <c r="S121" t="n">
        <v>55.15</v>
      </c>
      <c r="T121" t="n">
        <v>5892.24</v>
      </c>
      <c r="U121" t="n">
        <v>0.78</v>
      </c>
      <c r="V121" t="n">
        <v>0.86</v>
      </c>
      <c r="W121" t="n">
        <v>6.82</v>
      </c>
      <c r="X121" t="n">
        <v>0.35</v>
      </c>
      <c r="Y121" t="n">
        <v>2</v>
      </c>
      <c r="Z121" t="n">
        <v>10</v>
      </c>
    </row>
    <row r="122">
      <c r="A122" t="n">
        <v>10</v>
      </c>
      <c r="B122" t="n">
        <v>60</v>
      </c>
      <c r="C122" t="inlineStr">
        <is>
          <t xml:space="preserve">CONCLUIDO	</t>
        </is>
      </c>
      <c r="D122" t="n">
        <v>5.2668</v>
      </c>
      <c r="E122" t="n">
        <v>18.99</v>
      </c>
      <c r="F122" t="n">
        <v>16.57</v>
      </c>
      <c r="G122" t="n">
        <v>90.40000000000001</v>
      </c>
      <c r="H122" t="n">
        <v>1.41</v>
      </c>
      <c r="I122" t="n">
        <v>11</v>
      </c>
      <c r="J122" t="n">
        <v>137.96</v>
      </c>
      <c r="K122" t="n">
        <v>45</v>
      </c>
      <c r="L122" t="n">
        <v>11</v>
      </c>
      <c r="M122" t="n">
        <v>9</v>
      </c>
      <c r="N122" t="n">
        <v>21.96</v>
      </c>
      <c r="O122" t="n">
        <v>17249.3</v>
      </c>
      <c r="P122" t="n">
        <v>153.06</v>
      </c>
      <c r="Q122" t="n">
        <v>433.4</v>
      </c>
      <c r="R122" t="n">
        <v>68.95999999999999</v>
      </c>
      <c r="S122" t="n">
        <v>55.15</v>
      </c>
      <c r="T122" t="n">
        <v>4871.89</v>
      </c>
      <c r="U122" t="n">
        <v>0.8</v>
      </c>
      <c r="V122" t="n">
        <v>0.86</v>
      </c>
      <c r="W122" t="n">
        <v>6.81</v>
      </c>
      <c r="X122" t="n">
        <v>0.28</v>
      </c>
      <c r="Y122" t="n">
        <v>2</v>
      </c>
      <c r="Z122" t="n">
        <v>10</v>
      </c>
    </row>
    <row r="123">
      <c r="A123" t="n">
        <v>11</v>
      </c>
      <c r="B123" t="n">
        <v>60</v>
      </c>
      <c r="C123" t="inlineStr">
        <is>
          <t xml:space="preserve">CONCLUIDO	</t>
        </is>
      </c>
      <c r="D123" t="n">
        <v>5.2791</v>
      </c>
      <c r="E123" t="n">
        <v>18.94</v>
      </c>
      <c r="F123" t="n">
        <v>16.55</v>
      </c>
      <c r="G123" t="n">
        <v>99.33</v>
      </c>
      <c r="H123" t="n">
        <v>1.52</v>
      </c>
      <c r="I123" t="n">
        <v>10</v>
      </c>
      <c r="J123" t="n">
        <v>139.32</v>
      </c>
      <c r="K123" t="n">
        <v>45</v>
      </c>
      <c r="L123" t="n">
        <v>12</v>
      </c>
      <c r="M123" t="n">
        <v>8</v>
      </c>
      <c r="N123" t="n">
        <v>22.32</v>
      </c>
      <c r="O123" t="n">
        <v>17416.34</v>
      </c>
      <c r="P123" t="n">
        <v>150.24</v>
      </c>
      <c r="Q123" t="n">
        <v>433.45</v>
      </c>
      <c r="R123" t="n">
        <v>68.40000000000001</v>
      </c>
      <c r="S123" t="n">
        <v>55.15</v>
      </c>
      <c r="T123" t="n">
        <v>4598.95</v>
      </c>
      <c r="U123" t="n">
        <v>0.8100000000000001</v>
      </c>
      <c r="V123" t="n">
        <v>0.86</v>
      </c>
      <c r="W123" t="n">
        <v>6.81</v>
      </c>
      <c r="X123" t="n">
        <v>0.26</v>
      </c>
      <c r="Y123" t="n">
        <v>2</v>
      </c>
      <c r="Z123" t="n">
        <v>10</v>
      </c>
    </row>
    <row r="124">
      <c r="A124" t="n">
        <v>12</v>
      </c>
      <c r="B124" t="n">
        <v>60</v>
      </c>
      <c r="C124" t="inlineStr">
        <is>
          <t xml:space="preserve">CONCLUIDO	</t>
        </is>
      </c>
      <c r="D124" t="n">
        <v>5.28</v>
      </c>
      <c r="E124" t="n">
        <v>18.94</v>
      </c>
      <c r="F124" t="n">
        <v>16.55</v>
      </c>
      <c r="G124" t="n">
        <v>99.31</v>
      </c>
      <c r="H124" t="n">
        <v>1.63</v>
      </c>
      <c r="I124" t="n">
        <v>10</v>
      </c>
      <c r="J124" t="n">
        <v>140.67</v>
      </c>
      <c r="K124" t="n">
        <v>45</v>
      </c>
      <c r="L124" t="n">
        <v>13</v>
      </c>
      <c r="M124" t="n">
        <v>8</v>
      </c>
      <c r="N124" t="n">
        <v>22.68</v>
      </c>
      <c r="O124" t="n">
        <v>17583.88</v>
      </c>
      <c r="P124" t="n">
        <v>147.01</v>
      </c>
      <c r="Q124" t="n">
        <v>433.4</v>
      </c>
      <c r="R124" t="n">
        <v>68.16</v>
      </c>
      <c r="S124" t="n">
        <v>55.15</v>
      </c>
      <c r="T124" t="n">
        <v>4480.28</v>
      </c>
      <c r="U124" t="n">
        <v>0.8100000000000001</v>
      </c>
      <c r="V124" t="n">
        <v>0.87</v>
      </c>
      <c r="W124" t="n">
        <v>6.81</v>
      </c>
      <c r="X124" t="n">
        <v>0.26</v>
      </c>
      <c r="Y124" t="n">
        <v>2</v>
      </c>
      <c r="Z124" t="n">
        <v>10</v>
      </c>
    </row>
    <row r="125">
      <c r="A125" t="n">
        <v>13</v>
      </c>
      <c r="B125" t="n">
        <v>60</v>
      </c>
      <c r="C125" t="inlineStr">
        <is>
          <t xml:space="preserve">CONCLUIDO	</t>
        </is>
      </c>
      <c r="D125" t="n">
        <v>5.293</v>
      </c>
      <c r="E125" t="n">
        <v>18.89</v>
      </c>
      <c r="F125" t="n">
        <v>16.53</v>
      </c>
      <c r="G125" t="n">
        <v>110.21</v>
      </c>
      <c r="H125" t="n">
        <v>1.74</v>
      </c>
      <c r="I125" t="n">
        <v>9</v>
      </c>
      <c r="J125" t="n">
        <v>142.04</v>
      </c>
      <c r="K125" t="n">
        <v>45</v>
      </c>
      <c r="L125" t="n">
        <v>14</v>
      </c>
      <c r="M125" t="n">
        <v>6</v>
      </c>
      <c r="N125" t="n">
        <v>23.04</v>
      </c>
      <c r="O125" t="n">
        <v>17751.93</v>
      </c>
      <c r="P125" t="n">
        <v>146.01</v>
      </c>
      <c r="Q125" t="n">
        <v>433.47</v>
      </c>
      <c r="R125" t="n">
        <v>67.37</v>
      </c>
      <c r="S125" t="n">
        <v>55.15</v>
      </c>
      <c r="T125" t="n">
        <v>4089.88</v>
      </c>
      <c r="U125" t="n">
        <v>0.82</v>
      </c>
      <c r="V125" t="n">
        <v>0.87</v>
      </c>
      <c r="W125" t="n">
        <v>6.81</v>
      </c>
      <c r="X125" t="n">
        <v>0.24</v>
      </c>
      <c r="Y125" t="n">
        <v>2</v>
      </c>
      <c r="Z125" t="n">
        <v>10</v>
      </c>
    </row>
    <row r="126">
      <c r="A126" t="n">
        <v>14</v>
      </c>
      <c r="B126" t="n">
        <v>60</v>
      </c>
      <c r="C126" t="inlineStr">
        <is>
          <t xml:space="preserve">CONCLUIDO	</t>
        </is>
      </c>
      <c r="D126" t="n">
        <v>5.292</v>
      </c>
      <c r="E126" t="n">
        <v>18.9</v>
      </c>
      <c r="F126" t="n">
        <v>16.53</v>
      </c>
      <c r="G126" t="n">
        <v>110.23</v>
      </c>
      <c r="H126" t="n">
        <v>1.85</v>
      </c>
      <c r="I126" t="n">
        <v>9</v>
      </c>
      <c r="J126" t="n">
        <v>143.4</v>
      </c>
      <c r="K126" t="n">
        <v>45</v>
      </c>
      <c r="L126" t="n">
        <v>15</v>
      </c>
      <c r="M126" t="n">
        <v>0</v>
      </c>
      <c r="N126" t="n">
        <v>23.41</v>
      </c>
      <c r="O126" t="n">
        <v>17920.49</v>
      </c>
      <c r="P126" t="n">
        <v>146.12</v>
      </c>
      <c r="Q126" t="n">
        <v>433.58</v>
      </c>
      <c r="R126" t="n">
        <v>67.25</v>
      </c>
      <c r="S126" t="n">
        <v>55.15</v>
      </c>
      <c r="T126" t="n">
        <v>4030.6</v>
      </c>
      <c r="U126" t="n">
        <v>0.82</v>
      </c>
      <c r="V126" t="n">
        <v>0.87</v>
      </c>
      <c r="W126" t="n">
        <v>6.82</v>
      </c>
      <c r="X126" t="n">
        <v>0.24</v>
      </c>
      <c r="Y126" t="n">
        <v>2</v>
      </c>
      <c r="Z126" t="n">
        <v>10</v>
      </c>
    </row>
    <row r="127">
      <c r="A127" t="n">
        <v>0</v>
      </c>
      <c r="B127" t="n">
        <v>80</v>
      </c>
      <c r="C127" t="inlineStr">
        <is>
          <t xml:space="preserve">CONCLUIDO	</t>
        </is>
      </c>
      <c r="D127" t="n">
        <v>3.2198</v>
      </c>
      <c r="E127" t="n">
        <v>31.06</v>
      </c>
      <c r="F127" t="n">
        <v>22.26</v>
      </c>
      <c r="G127" t="n">
        <v>6.64</v>
      </c>
      <c r="H127" t="n">
        <v>0.11</v>
      </c>
      <c r="I127" t="n">
        <v>201</v>
      </c>
      <c r="J127" t="n">
        <v>159.12</v>
      </c>
      <c r="K127" t="n">
        <v>50.28</v>
      </c>
      <c r="L127" t="n">
        <v>1</v>
      </c>
      <c r="M127" t="n">
        <v>199</v>
      </c>
      <c r="N127" t="n">
        <v>27.84</v>
      </c>
      <c r="O127" t="n">
        <v>19859.16</v>
      </c>
      <c r="P127" t="n">
        <v>276.78</v>
      </c>
      <c r="Q127" t="n">
        <v>435.07</v>
      </c>
      <c r="R127" t="n">
        <v>253.85</v>
      </c>
      <c r="S127" t="n">
        <v>55.15</v>
      </c>
      <c r="T127" t="n">
        <v>96369.82000000001</v>
      </c>
      <c r="U127" t="n">
        <v>0.22</v>
      </c>
      <c r="V127" t="n">
        <v>0.64</v>
      </c>
      <c r="W127" t="n">
        <v>7.12</v>
      </c>
      <c r="X127" t="n">
        <v>5.94</v>
      </c>
      <c r="Y127" t="n">
        <v>2</v>
      </c>
      <c r="Z127" t="n">
        <v>10</v>
      </c>
    </row>
    <row r="128">
      <c r="A128" t="n">
        <v>1</v>
      </c>
      <c r="B128" t="n">
        <v>80</v>
      </c>
      <c r="C128" t="inlineStr">
        <is>
          <t xml:space="preserve">CONCLUIDO	</t>
        </is>
      </c>
      <c r="D128" t="n">
        <v>4.1989</v>
      </c>
      <c r="E128" t="n">
        <v>23.82</v>
      </c>
      <c r="F128" t="n">
        <v>18.75</v>
      </c>
      <c r="G128" t="n">
        <v>13.24</v>
      </c>
      <c r="H128" t="n">
        <v>0.22</v>
      </c>
      <c r="I128" t="n">
        <v>85</v>
      </c>
      <c r="J128" t="n">
        <v>160.54</v>
      </c>
      <c r="K128" t="n">
        <v>50.28</v>
      </c>
      <c r="L128" t="n">
        <v>2</v>
      </c>
      <c r="M128" t="n">
        <v>83</v>
      </c>
      <c r="N128" t="n">
        <v>28.26</v>
      </c>
      <c r="O128" t="n">
        <v>20034.4</v>
      </c>
      <c r="P128" t="n">
        <v>232.14</v>
      </c>
      <c r="Q128" t="n">
        <v>434.07</v>
      </c>
      <c r="R128" t="n">
        <v>139.21</v>
      </c>
      <c r="S128" t="n">
        <v>55.15</v>
      </c>
      <c r="T128" t="n">
        <v>39631.48</v>
      </c>
      <c r="U128" t="n">
        <v>0.4</v>
      </c>
      <c r="V128" t="n">
        <v>0.76</v>
      </c>
      <c r="W128" t="n">
        <v>6.94</v>
      </c>
      <c r="X128" t="n">
        <v>2.45</v>
      </c>
      <c r="Y128" t="n">
        <v>2</v>
      </c>
      <c r="Z128" t="n">
        <v>10</v>
      </c>
    </row>
    <row r="129">
      <c r="A129" t="n">
        <v>2</v>
      </c>
      <c r="B129" t="n">
        <v>80</v>
      </c>
      <c r="C129" t="inlineStr">
        <is>
          <t xml:space="preserve">CONCLUIDO	</t>
        </is>
      </c>
      <c r="D129" t="n">
        <v>4.5666</v>
      </c>
      <c r="E129" t="n">
        <v>21.9</v>
      </c>
      <c r="F129" t="n">
        <v>17.83</v>
      </c>
      <c r="G129" t="n">
        <v>19.82</v>
      </c>
      <c r="H129" t="n">
        <v>0.33</v>
      </c>
      <c r="I129" t="n">
        <v>54</v>
      </c>
      <c r="J129" t="n">
        <v>161.97</v>
      </c>
      <c r="K129" t="n">
        <v>50.28</v>
      </c>
      <c r="L129" t="n">
        <v>3</v>
      </c>
      <c r="M129" t="n">
        <v>52</v>
      </c>
      <c r="N129" t="n">
        <v>28.69</v>
      </c>
      <c r="O129" t="n">
        <v>20210.21</v>
      </c>
      <c r="P129" t="n">
        <v>219.34</v>
      </c>
      <c r="Q129" t="n">
        <v>433.82</v>
      </c>
      <c r="R129" t="n">
        <v>109.65</v>
      </c>
      <c r="S129" t="n">
        <v>55.15</v>
      </c>
      <c r="T129" t="n">
        <v>25006.11</v>
      </c>
      <c r="U129" t="n">
        <v>0.5</v>
      </c>
      <c r="V129" t="n">
        <v>0.8</v>
      </c>
      <c r="W129" t="n">
        <v>6.89</v>
      </c>
      <c r="X129" t="n">
        <v>1.53</v>
      </c>
      <c r="Y129" t="n">
        <v>2</v>
      </c>
      <c r="Z129" t="n">
        <v>10</v>
      </c>
    </row>
    <row r="130">
      <c r="A130" t="n">
        <v>3</v>
      </c>
      <c r="B130" t="n">
        <v>80</v>
      </c>
      <c r="C130" t="inlineStr">
        <is>
          <t xml:space="preserve">CONCLUIDO	</t>
        </is>
      </c>
      <c r="D130" t="n">
        <v>4.7716</v>
      </c>
      <c r="E130" t="n">
        <v>20.96</v>
      </c>
      <c r="F130" t="n">
        <v>17.38</v>
      </c>
      <c r="G130" t="n">
        <v>26.73</v>
      </c>
      <c r="H130" t="n">
        <v>0.43</v>
      </c>
      <c r="I130" t="n">
        <v>39</v>
      </c>
      <c r="J130" t="n">
        <v>163.4</v>
      </c>
      <c r="K130" t="n">
        <v>50.28</v>
      </c>
      <c r="L130" t="n">
        <v>4</v>
      </c>
      <c r="M130" t="n">
        <v>37</v>
      </c>
      <c r="N130" t="n">
        <v>29.12</v>
      </c>
      <c r="O130" t="n">
        <v>20386.62</v>
      </c>
      <c r="P130" t="n">
        <v>212.03</v>
      </c>
      <c r="Q130" t="n">
        <v>433.68</v>
      </c>
      <c r="R130" t="n">
        <v>95.09</v>
      </c>
      <c r="S130" t="n">
        <v>55.15</v>
      </c>
      <c r="T130" t="n">
        <v>17797.17</v>
      </c>
      <c r="U130" t="n">
        <v>0.58</v>
      </c>
      <c r="V130" t="n">
        <v>0.82</v>
      </c>
      <c r="W130" t="n">
        <v>6.85</v>
      </c>
      <c r="X130" t="n">
        <v>1.08</v>
      </c>
      <c r="Y130" t="n">
        <v>2</v>
      </c>
      <c r="Z130" t="n">
        <v>10</v>
      </c>
    </row>
    <row r="131">
      <c r="A131" t="n">
        <v>4</v>
      </c>
      <c r="B131" t="n">
        <v>80</v>
      </c>
      <c r="C131" t="inlineStr">
        <is>
          <t xml:space="preserve">CONCLUIDO	</t>
        </is>
      </c>
      <c r="D131" t="n">
        <v>4.8816</v>
      </c>
      <c r="E131" t="n">
        <v>20.48</v>
      </c>
      <c r="F131" t="n">
        <v>17.16</v>
      </c>
      <c r="G131" t="n">
        <v>33.22</v>
      </c>
      <c r="H131" t="n">
        <v>0.54</v>
      </c>
      <c r="I131" t="n">
        <v>31</v>
      </c>
      <c r="J131" t="n">
        <v>164.83</v>
      </c>
      <c r="K131" t="n">
        <v>50.28</v>
      </c>
      <c r="L131" t="n">
        <v>5</v>
      </c>
      <c r="M131" t="n">
        <v>29</v>
      </c>
      <c r="N131" t="n">
        <v>29.55</v>
      </c>
      <c r="O131" t="n">
        <v>20563.61</v>
      </c>
      <c r="P131" t="n">
        <v>208.02</v>
      </c>
      <c r="Q131" t="n">
        <v>433.66</v>
      </c>
      <c r="R131" t="n">
        <v>87.78</v>
      </c>
      <c r="S131" t="n">
        <v>55.15</v>
      </c>
      <c r="T131" t="n">
        <v>14183.57</v>
      </c>
      <c r="U131" t="n">
        <v>0.63</v>
      </c>
      <c r="V131" t="n">
        <v>0.83</v>
      </c>
      <c r="W131" t="n">
        <v>6.85</v>
      </c>
      <c r="X131" t="n">
        <v>0.87</v>
      </c>
      <c r="Y131" t="n">
        <v>2</v>
      </c>
      <c r="Z131" t="n">
        <v>10</v>
      </c>
    </row>
    <row r="132">
      <c r="A132" t="n">
        <v>5</v>
      </c>
      <c r="B132" t="n">
        <v>80</v>
      </c>
      <c r="C132" t="inlineStr">
        <is>
          <t xml:space="preserve">CONCLUIDO	</t>
        </is>
      </c>
      <c r="D132" t="n">
        <v>4.9588</v>
      </c>
      <c r="E132" t="n">
        <v>20.17</v>
      </c>
      <c r="F132" t="n">
        <v>17</v>
      </c>
      <c r="G132" t="n">
        <v>39.24</v>
      </c>
      <c r="H132" t="n">
        <v>0.64</v>
      </c>
      <c r="I132" t="n">
        <v>26</v>
      </c>
      <c r="J132" t="n">
        <v>166.27</v>
      </c>
      <c r="K132" t="n">
        <v>50.28</v>
      </c>
      <c r="L132" t="n">
        <v>6</v>
      </c>
      <c r="M132" t="n">
        <v>24</v>
      </c>
      <c r="N132" t="n">
        <v>29.99</v>
      </c>
      <c r="O132" t="n">
        <v>20741.2</v>
      </c>
      <c r="P132" t="n">
        <v>204.34</v>
      </c>
      <c r="Q132" t="n">
        <v>433.58</v>
      </c>
      <c r="R132" t="n">
        <v>82.92</v>
      </c>
      <c r="S132" t="n">
        <v>55.15</v>
      </c>
      <c r="T132" t="n">
        <v>11778.1</v>
      </c>
      <c r="U132" t="n">
        <v>0.67</v>
      </c>
      <c r="V132" t="n">
        <v>0.84</v>
      </c>
      <c r="W132" t="n">
        <v>6.83</v>
      </c>
      <c r="X132" t="n">
        <v>0.71</v>
      </c>
      <c r="Y132" t="n">
        <v>2</v>
      </c>
      <c r="Z132" t="n">
        <v>10</v>
      </c>
    </row>
    <row r="133">
      <c r="A133" t="n">
        <v>6</v>
      </c>
      <c r="B133" t="n">
        <v>80</v>
      </c>
      <c r="C133" t="inlineStr">
        <is>
          <t xml:space="preserve">CONCLUIDO	</t>
        </is>
      </c>
      <c r="D133" t="n">
        <v>5.0203</v>
      </c>
      <c r="E133" t="n">
        <v>19.92</v>
      </c>
      <c r="F133" t="n">
        <v>16.89</v>
      </c>
      <c r="G133" t="n">
        <v>46.05</v>
      </c>
      <c r="H133" t="n">
        <v>0.74</v>
      </c>
      <c r="I133" t="n">
        <v>22</v>
      </c>
      <c r="J133" t="n">
        <v>167.72</v>
      </c>
      <c r="K133" t="n">
        <v>50.28</v>
      </c>
      <c r="L133" t="n">
        <v>7</v>
      </c>
      <c r="M133" t="n">
        <v>20</v>
      </c>
      <c r="N133" t="n">
        <v>30.44</v>
      </c>
      <c r="O133" t="n">
        <v>20919.39</v>
      </c>
      <c r="P133" t="n">
        <v>201.48</v>
      </c>
      <c r="Q133" t="n">
        <v>433.79</v>
      </c>
      <c r="R133" t="n">
        <v>78.95999999999999</v>
      </c>
      <c r="S133" t="n">
        <v>55.15</v>
      </c>
      <c r="T133" t="n">
        <v>9817.1</v>
      </c>
      <c r="U133" t="n">
        <v>0.7</v>
      </c>
      <c r="V133" t="n">
        <v>0.85</v>
      </c>
      <c r="W133" t="n">
        <v>6.83</v>
      </c>
      <c r="X133" t="n">
        <v>0.59</v>
      </c>
      <c r="Y133" t="n">
        <v>2</v>
      </c>
      <c r="Z133" t="n">
        <v>10</v>
      </c>
    </row>
    <row r="134">
      <c r="A134" t="n">
        <v>7</v>
      </c>
      <c r="B134" t="n">
        <v>80</v>
      </c>
      <c r="C134" t="inlineStr">
        <is>
          <t xml:space="preserve">CONCLUIDO	</t>
        </is>
      </c>
      <c r="D134" t="n">
        <v>5.0616</v>
      </c>
      <c r="E134" t="n">
        <v>19.76</v>
      </c>
      <c r="F134" t="n">
        <v>16.82</v>
      </c>
      <c r="G134" t="n">
        <v>53.12</v>
      </c>
      <c r="H134" t="n">
        <v>0.84</v>
      </c>
      <c r="I134" t="n">
        <v>19</v>
      </c>
      <c r="J134" t="n">
        <v>169.17</v>
      </c>
      <c r="K134" t="n">
        <v>50.28</v>
      </c>
      <c r="L134" t="n">
        <v>8</v>
      </c>
      <c r="M134" t="n">
        <v>17</v>
      </c>
      <c r="N134" t="n">
        <v>30.89</v>
      </c>
      <c r="O134" t="n">
        <v>21098.19</v>
      </c>
      <c r="P134" t="n">
        <v>199.01</v>
      </c>
      <c r="Q134" t="n">
        <v>433.52</v>
      </c>
      <c r="R134" t="n">
        <v>76.83</v>
      </c>
      <c r="S134" t="n">
        <v>55.15</v>
      </c>
      <c r="T134" t="n">
        <v>8769.040000000001</v>
      </c>
      <c r="U134" t="n">
        <v>0.72</v>
      </c>
      <c r="V134" t="n">
        <v>0.85</v>
      </c>
      <c r="W134" t="n">
        <v>6.83</v>
      </c>
      <c r="X134" t="n">
        <v>0.53</v>
      </c>
      <c r="Y134" t="n">
        <v>2</v>
      </c>
      <c r="Z134" t="n">
        <v>10</v>
      </c>
    </row>
    <row r="135">
      <c r="A135" t="n">
        <v>8</v>
      </c>
      <c r="B135" t="n">
        <v>80</v>
      </c>
      <c r="C135" t="inlineStr">
        <is>
          <t xml:space="preserve">CONCLUIDO	</t>
        </is>
      </c>
      <c r="D135" t="n">
        <v>5.0967</v>
      </c>
      <c r="E135" t="n">
        <v>19.62</v>
      </c>
      <c r="F135" t="n">
        <v>16.75</v>
      </c>
      <c r="G135" t="n">
        <v>59.11</v>
      </c>
      <c r="H135" t="n">
        <v>0.9399999999999999</v>
      </c>
      <c r="I135" t="n">
        <v>17</v>
      </c>
      <c r="J135" t="n">
        <v>170.62</v>
      </c>
      <c r="K135" t="n">
        <v>50.28</v>
      </c>
      <c r="L135" t="n">
        <v>9</v>
      </c>
      <c r="M135" t="n">
        <v>15</v>
      </c>
      <c r="N135" t="n">
        <v>31.34</v>
      </c>
      <c r="O135" t="n">
        <v>21277.6</v>
      </c>
      <c r="P135" t="n">
        <v>196.71</v>
      </c>
      <c r="Q135" t="n">
        <v>433.5</v>
      </c>
      <c r="R135" t="n">
        <v>74.51000000000001</v>
      </c>
      <c r="S135" t="n">
        <v>55.15</v>
      </c>
      <c r="T135" t="n">
        <v>7617.08</v>
      </c>
      <c r="U135" t="n">
        <v>0.74</v>
      </c>
      <c r="V135" t="n">
        <v>0.85</v>
      </c>
      <c r="W135" t="n">
        <v>6.82</v>
      </c>
      <c r="X135" t="n">
        <v>0.46</v>
      </c>
      <c r="Y135" t="n">
        <v>2</v>
      </c>
      <c r="Z135" t="n">
        <v>10</v>
      </c>
    </row>
    <row r="136">
      <c r="A136" t="n">
        <v>9</v>
      </c>
      <c r="B136" t="n">
        <v>80</v>
      </c>
      <c r="C136" t="inlineStr">
        <is>
          <t xml:space="preserve">CONCLUIDO	</t>
        </is>
      </c>
      <c r="D136" t="n">
        <v>5.1265</v>
      </c>
      <c r="E136" t="n">
        <v>19.51</v>
      </c>
      <c r="F136" t="n">
        <v>16.7</v>
      </c>
      <c r="G136" t="n">
        <v>66.79000000000001</v>
      </c>
      <c r="H136" t="n">
        <v>1.03</v>
      </c>
      <c r="I136" t="n">
        <v>15</v>
      </c>
      <c r="J136" t="n">
        <v>172.08</v>
      </c>
      <c r="K136" t="n">
        <v>50.28</v>
      </c>
      <c r="L136" t="n">
        <v>10</v>
      </c>
      <c r="M136" t="n">
        <v>13</v>
      </c>
      <c r="N136" t="n">
        <v>31.8</v>
      </c>
      <c r="O136" t="n">
        <v>21457.64</v>
      </c>
      <c r="P136" t="n">
        <v>194.38</v>
      </c>
      <c r="Q136" t="n">
        <v>433.4</v>
      </c>
      <c r="R136" t="n">
        <v>72.91</v>
      </c>
      <c r="S136" t="n">
        <v>55.15</v>
      </c>
      <c r="T136" t="n">
        <v>6828.44</v>
      </c>
      <c r="U136" t="n">
        <v>0.76</v>
      </c>
      <c r="V136" t="n">
        <v>0.86</v>
      </c>
      <c r="W136" t="n">
        <v>6.82</v>
      </c>
      <c r="X136" t="n">
        <v>0.41</v>
      </c>
      <c r="Y136" t="n">
        <v>2</v>
      </c>
      <c r="Z136" t="n">
        <v>10</v>
      </c>
    </row>
    <row r="137">
      <c r="A137" t="n">
        <v>10</v>
      </c>
      <c r="B137" t="n">
        <v>80</v>
      </c>
      <c r="C137" t="inlineStr">
        <is>
          <t xml:space="preserve">CONCLUIDO	</t>
        </is>
      </c>
      <c r="D137" t="n">
        <v>5.1405</v>
      </c>
      <c r="E137" t="n">
        <v>19.45</v>
      </c>
      <c r="F137" t="n">
        <v>16.68</v>
      </c>
      <c r="G137" t="n">
        <v>71.48</v>
      </c>
      <c r="H137" t="n">
        <v>1.12</v>
      </c>
      <c r="I137" t="n">
        <v>14</v>
      </c>
      <c r="J137" t="n">
        <v>173.55</v>
      </c>
      <c r="K137" t="n">
        <v>50.28</v>
      </c>
      <c r="L137" t="n">
        <v>11</v>
      </c>
      <c r="M137" t="n">
        <v>12</v>
      </c>
      <c r="N137" t="n">
        <v>32.27</v>
      </c>
      <c r="O137" t="n">
        <v>21638.31</v>
      </c>
      <c r="P137" t="n">
        <v>192.77</v>
      </c>
      <c r="Q137" t="n">
        <v>433.55</v>
      </c>
      <c r="R137" t="n">
        <v>72.23999999999999</v>
      </c>
      <c r="S137" t="n">
        <v>55.15</v>
      </c>
      <c r="T137" t="n">
        <v>6498.98</v>
      </c>
      <c r="U137" t="n">
        <v>0.76</v>
      </c>
      <c r="V137" t="n">
        <v>0.86</v>
      </c>
      <c r="W137" t="n">
        <v>6.82</v>
      </c>
      <c r="X137" t="n">
        <v>0.38</v>
      </c>
      <c r="Y137" t="n">
        <v>2</v>
      </c>
      <c r="Z137" t="n">
        <v>10</v>
      </c>
    </row>
    <row r="138">
      <c r="A138" t="n">
        <v>11</v>
      </c>
      <c r="B138" t="n">
        <v>80</v>
      </c>
      <c r="C138" t="inlineStr">
        <is>
          <t xml:space="preserve">CONCLUIDO	</t>
        </is>
      </c>
      <c r="D138" t="n">
        <v>5.161</v>
      </c>
      <c r="E138" t="n">
        <v>19.38</v>
      </c>
      <c r="F138" t="n">
        <v>16.63</v>
      </c>
      <c r="G138" t="n">
        <v>76.77</v>
      </c>
      <c r="H138" t="n">
        <v>1.22</v>
      </c>
      <c r="I138" t="n">
        <v>13</v>
      </c>
      <c r="J138" t="n">
        <v>175.02</v>
      </c>
      <c r="K138" t="n">
        <v>50.28</v>
      </c>
      <c r="L138" t="n">
        <v>12</v>
      </c>
      <c r="M138" t="n">
        <v>11</v>
      </c>
      <c r="N138" t="n">
        <v>32.74</v>
      </c>
      <c r="O138" t="n">
        <v>21819.6</v>
      </c>
      <c r="P138" t="n">
        <v>190.94</v>
      </c>
      <c r="Q138" t="n">
        <v>433.46</v>
      </c>
      <c r="R138" t="n">
        <v>70.8</v>
      </c>
      <c r="S138" t="n">
        <v>55.15</v>
      </c>
      <c r="T138" t="n">
        <v>5786.44</v>
      </c>
      <c r="U138" t="n">
        <v>0.78</v>
      </c>
      <c r="V138" t="n">
        <v>0.86</v>
      </c>
      <c r="W138" t="n">
        <v>6.81</v>
      </c>
      <c r="X138" t="n">
        <v>0.34</v>
      </c>
      <c r="Y138" t="n">
        <v>2</v>
      </c>
      <c r="Z138" t="n">
        <v>10</v>
      </c>
    </row>
    <row r="139">
      <c r="A139" t="n">
        <v>12</v>
      </c>
      <c r="B139" t="n">
        <v>80</v>
      </c>
      <c r="C139" t="inlineStr">
        <is>
          <t xml:space="preserve">CONCLUIDO	</t>
        </is>
      </c>
      <c r="D139" t="n">
        <v>5.1757</v>
      </c>
      <c r="E139" t="n">
        <v>19.32</v>
      </c>
      <c r="F139" t="n">
        <v>16.61</v>
      </c>
      <c r="G139" t="n">
        <v>83.05</v>
      </c>
      <c r="H139" t="n">
        <v>1.31</v>
      </c>
      <c r="I139" t="n">
        <v>12</v>
      </c>
      <c r="J139" t="n">
        <v>176.49</v>
      </c>
      <c r="K139" t="n">
        <v>50.28</v>
      </c>
      <c r="L139" t="n">
        <v>13</v>
      </c>
      <c r="M139" t="n">
        <v>10</v>
      </c>
      <c r="N139" t="n">
        <v>33.21</v>
      </c>
      <c r="O139" t="n">
        <v>22001.54</v>
      </c>
      <c r="P139" t="n">
        <v>188.94</v>
      </c>
      <c r="Q139" t="n">
        <v>433.55</v>
      </c>
      <c r="R139" t="n">
        <v>69.98</v>
      </c>
      <c r="S139" t="n">
        <v>55.15</v>
      </c>
      <c r="T139" t="n">
        <v>5380.48</v>
      </c>
      <c r="U139" t="n">
        <v>0.79</v>
      </c>
      <c r="V139" t="n">
        <v>0.86</v>
      </c>
      <c r="W139" t="n">
        <v>6.82</v>
      </c>
      <c r="X139" t="n">
        <v>0.32</v>
      </c>
      <c r="Y139" t="n">
        <v>2</v>
      </c>
      <c r="Z139" t="n">
        <v>10</v>
      </c>
    </row>
    <row r="140">
      <c r="A140" t="n">
        <v>13</v>
      </c>
      <c r="B140" t="n">
        <v>80</v>
      </c>
      <c r="C140" t="inlineStr">
        <is>
          <t xml:space="preserve">CONCLUIDO	</t>
        </is>
      </c>
      <c r="D140" t="n">
        <v>5.194</v>
      </c>
      <c r="E140" t="n">
        <v>19.25</v>
      </c>
      <c r="F140" t="n">
        <v>16.57</v>
      </c>
      <c r="G140" t="n">
        <v>90.40000000000001</v>
      </c>
      <c r="H140" t="n">
        <v>1.4</v>
      </c>
      <c r="I140" t="n">
        <v>11</v>
      </c>
      <c r="J140" t="n">
        <v>177.97</v>
      </c>
      <c r="K140" t="n">
        <v>50.28</v>
      </c>
      <c r="L140" t="n">
        <v>14</v>
      </c>
      <c r="M140" t="n">
        <v>9</v>
      </c>
      <c r="N140" t="n">
        <v>33.69</v>
      </c>
      <c r="O140" t="n">
        <v>22184.13</v>
      </c>
      <c r="P140" t="n">
        <v>186.76</v>
      </c>
      <c r="Q140" t="n">
        <v>433.42</v>
      </c>
      <c r="R140" t="n">
        <v>68.77</v>
      </c>
      <c r="S140" t="n">
        <v>55.15</v>
      </c>
      <c r="T140" t="n">
        <v>4779.06</v>
      </c>
      <c r="U140" t="n">
        <v>0.8</v>
      </c>
      <c r="V140" t="n">
        <v>0.86</v>
      </c>
      <c r="W140" t="n">
        <v>6.82</v>
      </c>
      <c r="X140" t="n">
        <v>0.28</v>
      </c>
      <c r="Y140" t="n">
        <v>2</v>
      </c>
      <c r="Z140" t="n">
        <v>10</v>
      </c>
    </row>
    <row r="141">
      <c r="A141" t="n">
        <v>14</v>
      </c>
      <c r="B141" t="n">
        <v>80</v>
      </c>
      <c r="C141" t="inlineStr">
        <is>
          <t xml:space="preserve">CONCLUIDO	</t>
        </is>
      </c>
      <c r="D141" t="n">
        <v>5.2107</v>
      </c>
      <c r="E141" t="n">
        <v>19.19</v>
      </c>
      <c r="F141" t="n">
        <v>16.54</v>
      </c>
      <c r="G141" t="n">
        <v>99.27</v>
      </c>
      <c r="H141" t="n">
        <v>1.48</v>
      </c>
      <c r="I141" t="n">
        <v>10</v>
      </c>
      <c r="J141" t="n">
        <v>179.46</v>
      </c>
      <c r="K141" t="n">
        <v>50.28</v>
      </c>
      <c r="L141" t="n">
        <v>15</v>
      </c>
      <c r="M141" t="n">
        <v>8</v>
      </c>
      <c r="N141" t="n">
        <v>34.18</v>
      </c>
      <c r="O141" t="n">
        <v>22367.38</v>
      </c>
      <c r="P141" t="n">
        <v>184.54</v>
      </c>
      <c r="Q141" t="n">
        <v>433.47</v>
      </c>
      <c r="R141" t="n">
        <v>67.89</v>
      </c>
      <c r="S141" t="n">
        <v>55.15</v>
      </c>
      <c r="T141" t="n">
        <v>4342.49</v>
      </c>
      <c r="U141" t="n">
        <v>0.8100000000000001</v>
      </c>
      <c r="V141" t="n">
        <v>0.87</v>
      </c>
      <c r="W141" t="n">
        <v>6.81</v>
      </c>
      <c r="X141" t="n">
        <v>0.25</v>
      </c>
      <c r="Y141" t="n">
        <v>2</v>
      </c>
      <c r="Z141" t="n">
        <v>10</v>
      </c>
    </row>
    <row r="142">
      <c r="A142" t="n">
        <v>15</v>
      </c>
      <c r="B142" t="n">
        <v>80</v>
      </c>
      <c r="C142" t="inlineStr">
        <is>
          <t xml:space="preserve">CONCLUIDO	</t>
        </is>
      </c>
      <c r="D142" t="n">
        <v>5.2096</v>
      </c>
      <c r="E142" t="n">
        <v>19.2</v>
      </c>
      <c r="F142" t="n">
        <v>16.55</v>
      </c>
      <c r="G142" t="n">
        <v>99.29000000000001</v>
      </c>
      <c r="H142" t="n">
        <v>1.57</v>
      </c>
      <c r="I142" t="n">
        <v>10</v>
      </c>
      <c r="J142" t="n">
        <v>180.95</v>
      </c>
      <c r="K142" t="n">
        <v>50.28</v>
      </c>
      <c r="L142" t="n">
        <v>16</v>
      </c>
      <c r="M142" t="n">
        <v>8</v>
      </c>
      <c r="N142" t="n">
        <v>34.67</v>
      </c>
      <c r="O142" t="n">
        <v>22551.28</v>
      </c>
      <c r="P142" t="n">
        <v>182.15</v>
      </c>
      <c r="Q142" t="n">
        <v>433.4</v>
      </c>
      <c r="R142" t="n">
        <v>68.06999999999999</v>
      </c>
      <c r="S142" t="n">
        <v>55.15</v>
      </c>
      <c r="T142" t="n">
        <v>4435.72</v>
      </c>
      <c r="U142" t="n">
        <v>0.8100000000000001</v>
      </c>
      <c r="V142" t="n">
        <v>0.87</v>
      </c>
      <c r="W142" t="n">
        <v>6.81</v>
      </c>
      <c r="X142" t="n">
        <v>0.26</v>
      </c>
      <c r="Y142" t="n">
        <v>2</v>
      </c>
      <c r="Z142" t="n">
        <v>10</v>
      </c>
    </row>
    <row r="143">
      <c r="A143" t="n">
        <v>16</v>
      </c>
      <c r="B143" t="n">
        <v>80</v>
      </c>
      <c r="C143" t="inlineStr">
        <is>
          <t xml:space="preserve">CONCLUIDO	</t>
        </is>
      </c>
      <c r="D143" t="n">
        <v>5.2255</v>
      </c>
      <c r="E143" t="n">
        <v>19.14</v>
      </c>
      <c r="F143" t="n">
        <v>16.52</v>
      </c>
      <c r="G143" t="n">
        <v>110.15</v>
      </c>
      <c r="H143" t="n">
        <v>1.65</v>
      </c>
      <c r="I143" t="n">
        <v>9</v>
      </c>
      <c r="J143" t="n">
        <v>182.45</v>
      </c>
      <c r="K143" t="n">
        <v>50.28</v>
      </c>
      <c r="L143" t="n">
        <v>17</v>
      </c>
      <c r="M143" t="n">
        <v>7</v>
      </c>
      <c r="N143" t="n">
        <v>35.17</v>
      </c>
      <c r="O143" t="n">
        <v>22735.98</v>
      </c>
      <c r="P143" t="n">
        <v>181.32</v>
      </c>
      <c r="Q143" t="n">
        <v>433.43</v>
      </c>
      <c r="R143" t="n">
        <v>67.17</v>
      </c>
      <c r="S143" t="n">
        <v>55.15</v>
      </c>
      <c r="T143" t="n">
        <v>3990.04</v>
      </c>
      <c r="U143" t="n">
        <v>0.82</v>
      </c>
      <c r="V143" t="n">
        <v>0.87</v>
      </c>
      <c r="W143" t="n">
        <v>6.81</v>
      </c>
      <c r="X143" t="n">
        <v>0.23</v>
      </c>
      <c r="Y143" t="n">
        <v>2</v>
      </c>
      <c r="Z143" t="n">
        <v>10</v>
      </c>
    </row>
    <row r="144">
      <c r="A144" t="n">
        <v>17</v>
      </c>
      <c r="B144" t="n">
        <v>80</v>
      </c>
      <c r="C144" t="inlineStr">
        <is>
          <t xml:space="preserve">CONCLUIDO	</t>
        </is>
      </c>
      <c r="D144" t="n">
        <v>5.2253</v>
      </c>
      <c r="E144" t="n">
        <v>19.14</v>
      </c>
      <c r="F144" t="n">
        <v>16.52</v>
      </c>
      <c r="G144" t="n">
        <v>110.16</v>
      </c>
      <c r="H144" t="n">
        <v>1.74</v>
      </c>
      <c r="I144" t="n">
        <v>9</v>
      </c>
      <c r="J144" t="n">
        <v>183.95</v>
      </c>
      <c r="K144" t="n">
        <v>50.28</v>
      </c>
      <c r="L144" t="n">
        <v>18</v>
      </c>
      <c r="M144" t="n">
        <v>7</v>
      </c>
      <c r="N144" t="n">
        <v>35.67</v>
      </c>
      <c r="O144" t="n">
        <v>22921.24</v>
      </c>
      <c r="P144" t="n">
        <v>178.67</v>
      </c>
      <c r="Q144" t="n">
        <v>433.43</v>
      </c>
      <c r="R144" t="n">
        <v>67.23</v>
      </c>
      <c r="S144" t="n">
        <v>55.15</v>
      </c>
      <c r="T144" t="n">
        <v>4017.05</v>
      </c>
      <c r="U144" t="n">
        <v>0.82</v>
      </c>
      <c r="V144" t="n">
        <v>0.87</v>
      </c>
      <c r="W144" t="n">
        <v>6.81</v>
      </c>
      <c r="X144" t="n">
        <v>0.23</v>
      </c>
      <c r="Y144" t="n">
        <v>2</v>
      </c>
      <c r="Z144" t="n">
        <v>10</v>
      </c>
    </row>
    <row r="145">
      <c r="A145" t="n">
        <v>18</v>
      </c>
      <c r="B145" t="n">
        <v>80</v>
      </c>
      <c r="C145" t="inlineStr">
        <is>
          <t xml:space="preserve">CONCLUIDO	</t>
        </is>
      </c>
      <c r="D145" t="n">
        <v>5.2456</v>
      </c>
      <c r="E145" t="n">
        <v>19.06</v>
      </c>
      <c r="F145" t="n">
        <v>16.48</v>
      </c>
      <c r="G145" t="n">
        <v>123.61</v>
      </c>
      <c r="H145" t="n">
        <v>1.82</v>
      </c>
      <c r="I145" t="n">
        <v>8</v>
      </c>
      <c r="J145" t="n">
        <v>185.46</v>
      </c>
      <c r="K145" t="n">
        <v>50.28</v>
      </c>
      <c r="L145" t="n">
        <v>19</v>
      </c>
      <c r="M145" t="n">
        <v>6</v>
      </c>
      <c r="N145" t="n">
        <v>36.18</v>
      </c>
      <c r="O145" t="n">
        <v>23107.19</v>
      </c>
      <c r="P145" t="n">
        <v>177.13</v>
      </c>
      <c r="Q145" t="n">
        <v>433.4</v>
      </c>
      <c r="R145" t="n">
        <v>65.8</v>
      </c>
      <c r="S145" t="n">
        <v>55.15</v>
      </c>
      <c r="T145" t="n">
        <v>3311.08</v>
      </c>
      <c r="U145" t="n">
        <v>0.84</v>
      </c>
      <c r="V145" t="n">
        <v>0.87</v>
      </c>
      <c r="W145" t="n">
        <v>6.81</v>
      </c>
      <c r="X145" t="n">
        <v>0.19</v>
      </c>
      <c r="Y145" t="n">
        <v>2</v>
      </c>
      <c r="Z145" t="n">
        <v>10</v>
      </c>
    </row>
    <row r="146">
      <c r="A146" t="n">
        <v>19</v>
      </c>
      <c r="B146" t="n">
        <v>80</v>
      </c>
      <c r="C146" t="inlineStr">
        <is>
          <t xml:space="preserve">CONCLUIDO	</t>
        </is>
      </c>
      <c r="D146" t="n">
        <v>5.241</v>
      </c>
      <c r="E146" t="n">
        <v>19.08</v>
      </c>
      <c r="F146" t="n">
        <v>16.5</v>
      </c>
      <c r="G146" t="n">
        <v>123.74</v>
      </c>
      <c r="H146" t="n">
        <v>1.9</v>
      </c>
      <c r="I146" t="n">
        <v>8</v>
      </c>
      <c r="J146" t="n">
        <v>186.97</v>
      </c>
      <c r="K146" t="n">
        <v>50.28</v>
      </c>
      <c r="L146" t="n">
        <v>20</v>
      </c>
      <c r="M146" t="n">
        <v>6</v>
      </c>
      <c r="N146" t="n">
        <v>36.69</v>
      </c>
      <c r="O146" t="n">
        <v>23293.82</v>
      </c>
      <c r="P146" t="n">
        <v>174.71</v>
      </c>
      <c r="Q146" t="n">
        <v>433.43</v>
      </c>
      <c r="R146" t="n">
        <v>66.40000000000001</v>
      </c>
      <c r="S146" t="n">
        <v>55.15</v>
      </c>
      <c r="T146" t="n">
        <v>3608.99</v>
      </c>
      <c r="U146" t="n">
        <v>0.83</v>
      </c>
      <c r="V146" t="n">
        <v>0.87</v>
      </c>
      <c r="W146" t="n">
        <v>6.81</v>
      </c>
      <c r="X146" t="n">
        <v>0.21</v>
      </c>
      <c r="Y146" t="n">
        <v>2</v>
      </c>
      <c r="Z146" t="n">
        <v>10</v>
      </c>
    </row>
    <row r="147">
      <c r="A147" t="n">
        <v>20</v>
      </c>
      <c r="B147" t="n">
        <v>80</v>
      </c>
      <c r="C147" t="inlineStr">
        <is>
          <t xml:space="preserve">CONCLUIDO	</t>
        </is>
      </c>
      <c r="D147" t="n">
        <v>5.2571</v>
      </c>
      <c r="E147" t="n">
        <v>19.02</v>
      </c>
      <c r="F147" t="n">
        <v>16.47</v>
      </c>
      <c r="G147" t="n">
        <v>141.19</v>
      </c>
      <c r="H147" t="n">
        <v>1.98</v>
      </c>
      <c r="I147" t="n">
        <v>7</v>
      </c>
      <c r="J147" t="n">
        <v>188.49</v>
      </c>
      <c r="K147" t="n">
        <v>50.28</v>
      </c>
      <c r="L147" t="n">
        <v>21</v>
      </c>
      <c r="M147" t="n">
        <v>4</v>
      </c>
      <c r="N147" t="n">
        <v>37.21</v>
      </c>
      <c r="O147" t="n">
        <v>23481.16</v>
      </c>
      <c r="P147" t="n">
        <v>172.49</v>
      </c>
      <c r="Q147" t="n">
        <v>433.47</v>
      </c>
      <c r="R147" t="n">
        <v>65.56999999999999</v>
      </c>
      <c r="S147" t="n">
        <v>55.15</v>
      </c>
      <c r="T147" t="n">
        <v>3200.47</v>
      </c>
      <c r="U147" t="n">
        <v>0.84</v>
      </c>
      <c r="V147" t="n">
        <v>0.87</v>
      </c>
      <c r="W147" t="n">
        <v>6.81</v>
      </c>
      <c r="X147" t="n">
        <v>0.18</v>
      </c>
      <c r="Y147" t="n">
        <v>2</v>
      </c>
      <c r="Z147" t="n">
        <v>10</v>
      </c>
    </row>
    <row r="148">
      <c r="A148" t="n">
        <v>21</v>
      </c>
      <c r="B148" t="n">
        <v>80</v>
      </c>
      <c r="C148" t="inlineStr">
        <is>
          <t xml:space="preserve">CONCLUIDO	</t>
        </is>
      </c>
      <c r="D148" t="n">
        <v>5.2596</v>
      </c>
      <c r="E148" t="n">
        <v>19.01</v>
      </c>
      <c r="F148" t="n">
        <v>16.46</v>
      </c>
      <c r="G148" t="n">
        <v>141.11</v>
      </c>
      <c r="H148" t="n">
        <v>2.05</v>
      </c>
      <c r="I148" t="n">
        <v>7</v>
      </c>
      <c r="J148" t="n">
        <v>190.01</v>
      </c>
      <c r="K148" t="n">
        <v>50.28</v>
      </c>
      <c r="L148" t="n">
        <v>22</v>
      </c>
      <c r="M148" t="n">
        <v>4</v>
      </c>
      <c r="N148" t="n">
        <v>37.74</v>
      </c>
      <c r="O148" t="n">
        <v>23669.2</v>
      </c>
      <c r="P148" t="n">
        <v>172.65</v>
      </c>
      <c r="Q148" t="n">
        <v>433.43</v>
      </c>
      <c r="R148" t="n">
        <v>65.2</v>
      </c>
      <c r="S148" t="n">
        <v>55.15</v>
      </c>
      <c r="T148" t="n">
        <v>3015.89</v>
      </c>
      <c r="U148" t="n">
        <v>0.85</v>
      </c>
      <c r="V148" t="n">
        <v>0.87</v>
      </c>
      <c r="W148" t="n">
        <v>6.81</v>
      </c>
      <c r="X148" t="n">
        <v>0.17</v>
      </c>
      <c r="Y148" t="n">
        <v>2</v>
      </c>
      <c r="Z148" t="n">
        <v>10</v>
      </c>
    </row>
    <row r="149">
      <c r="A149" t="n">
        <v>22</v>
      </c>
      <c r="B149" t="n">
        <v>80</v>
      </c>
      <c r="C149" t="inlineStr">
        <is>
          <t xml:space="preserve">CONCLUIDO	</t>
        </is>
      </c>
      <c r="D149" t="n">
        <v>5.2586</v>
      </c>
      <c r="E149" t="n">
        <v>19.02</v>
      </c>
      <c r="F149" t="n">
        <v>16.47</v>
      </c>
      <c r="G149" t="n">
        <v>141.14</v>
      </c>
      <c r="H149" t="n">
        <v>2.13</v>
      </c>
      <c r="I149" t="n">
        <v>7</v>
      </c>
      <c r="J149" t="n">
        <v>191.55</v>
      </c>
      <c r="K149" t="n">
        <v>50.28</v>
      </c>
      <c r="L149" t="n">
        <v>23</v>
      </c>
      <c r="M149" t="n">
        <v>1</v>
      </c>
      <c r="N149" t="n">
        <v>38.27</v>
      </c>
      <c r="O149" t="n">
        <v>23857.96</v>
      </c>
      <c r="P149" t="n">
        <v>172.96</v>
      </c>
      <c r="Q149" t="n">
        <v>433.46</v>
      </c>
      <c r="R149" t="n">
        <v>65.29000000000001</v>
      </c>
      <c r="S149" t="n">
        <v>55.15</v>
      </c>
      <c r="T149" t="n">
        <v>3058.83</v>
      </c>
      <c r="U149" t="n">
        <v>0.84</v>
      </c>
      <c r="V149" t="n">
        <v>0.87</v>
      </c>
      <c r="W149" t="n">
        <v>6.81</v>
      </c>
      <c r="X149" t="n">
        <v>0.17</v>
      </c>
      <c r="Y149" t="n">
        <v>2</v>
      </c>
      <c r="Z149" t="n">
        <v>10</v>
      </c>
    </row>
    <row r="150">
      <c r="A150" t="n">
        <v>23</v>
      </c>
      <c r="B150" t="n">
        <v>80</v>
      </c>
      <c r="C150" t="inlineStr">
        <is>
          <t xml:space="preserve">CONCLUIDO	</t>
        </is>
      </c>
      <c r="D150" t="n">
        <v>5.2574</v>
      </c>
      <c r="E150" t="n">
        <v>19.02</v>
      </c>
      <c r="F150" t="n">
        <v>16.47</v>
      </c>
      <c r="G150" t="n">
        <v>141.18</v>
      </c>
      <c r="H150" t="n">
        <v>2.21</v>
      </c>
      <c r="I150" t="n">
        <v>7</v>
      </c>
      <c r="J150" t="n">
        <v>193.08</v>
      </c>
      <c r="K150" t="n">
        <v>50.28</v>
      </c>
      <c r="L150" t="n">
        <v>24</v>
      </c>
      <c r="M150" t="n">
        <v>0</v>
      </c>
      <c r="N150" t="n">
        <v>38.8</v>
      </c>
      <c r="O150" t="n">
        <v>24047.45</v>
      </c>
      <c r="P150" t="n">
        <v>174.03</v>
      </c>
      <c r="Q150" t="n">
        <v>433.45</v>
      </c>
      <c r="R150" t="n">
        <v>65.36</v>
      </c>
      <c r="S150" t="n">
        <v>55.15</v>
      </c>
      <c r="T150" t="n">
        <v>3096.51</v>
      </c>
      <c r="U150" t="n">
        <v>0.84</v>
      </c>
      <c r="V150" t="n">
        <v>0.87</v>
      </c>
      <c r="W150" t="n">
        <v>6.81</v>
      </c>
      <c r="X150" t="n">
        <v>0.18</v>
      </c>
      <c r="Y150" t="n">
        <v>2</v>
      </c>
      <c r="Z150" t="n">
        <v>10</v>
      </c>
    </row>
    <row r="151">
      <c r="A151" t="n">
        <v>0</v>
      </c>
      <c r="B151" t="n">
        <v>35</v>
      </c>
      <c r="C151" t="inlineStr">
        <is>
          <t xml:space="preserve">CONCLUIDO	</t>
        </is>
      </c>
      <c r="D151" t="n">
        <v>4.2778</v>
      </c>
      <c r="E151" t="n">
        <v>23.38</v>
      </c>
      <c r="F151" t="n">
        <v>19.56</v>
      </c>
      <c r="G151" t="n">
        <v>10.48</v>
      </c>
      <c r="H151" t="n">
        <v>0.22</v>
      </c>
      <c r="I151" t="n">
        <v>112</v>
      </c>
      <c r="J151" t="n">
        <v>80.84</v>
      </c>
      <c r="K151" t="n">
        <v>35.1</v>
      </c>
      <c r="L151" t="n">
        <v>1</v>
      </c>
      <c r="M151" t="n">
        <v>110</v>
      </c>
      <c r="N151" t="n">
        <v>9.74</v>
      </c>
      <c r="O151" t="n">
        <v>10204.21</v>
      </c>
      <c r="P151" t="n">
        <v>153.83</v>
      </c>
      <c r="Q151" t="n">
        <v>434.18</v>
      </c>
      <c r="R151" t="n">
        <v>166</v>
      </c>
      <c r="S151" t="n">
        <v>55.15</v>
      </c>
      <c r="T151" t="n">
        <v>52888.62</v>
      </c>
      <c r="U151" t="n">
        <v>0.33</v>
      </c>
      <c r="V151" t="n">
        <v>0.73</v>
      </c>
      <c r="W151" t="n">
        <v>6.97</v>
      </c>
      <c r="X151" t="n">
        <v>3.25</v>
      </c>
      <c r="Y151" t="n">
        <v>2</v>
      </c>
      <c r="Z151" t="n">
        <v>10</v>
      </c>
    </row>
    <row r="152">
      <c r="A152" t="n">
        <v>1</v>
      </c>
      <c r="B152" t="n">
        <v>35</v>
      </c>
      <c r="C152" t="inlineStr">
        <is>
          <t xml:space="preserve">CONCLUIDO	</t>
        </is>
      </c>
      <c r="D152" t="n">
        <v>4.875</v>
      </c>
      <c r="E152" t="n">
        <v>20.51</v>
      </c>
      <c r="F152" t="n">
        <v>17.76</v>
      </c>
      <c r="G152" t="n">
        <v>21.31</v>
      </c>
      <c r="H152" t="n">
        <v>0.43</v>
      </c>
      <c r="I152" t="n">
        <v>50</v>
      </c>
      <c r="J152" t="n">
        <v>82.04000000000001</v>
      </c>
      <c r="K152" t="n">
        <v>35.1</v>
      </c>
      <c r="L152" t="n">
        <v>2</v>
      </c>
      <c r="M152" t="n">
        <v>48</v>
      </c>
      <c r="N152" t="n">
        <v>9.94</v>
      </c>
      <c r="O152" t="n">
        <v>10352.53</v>
      </c>
      <c r="P152" t="n">
        <v>136</v>
      </c>
      <c r="Q152" t="n">
        <v>433.66</v>
      </c>
      <c r="R152" t="n">
        <v>106.95</v>
      </c>
      <c r="S152" t="n">
        <v>55.15</v>
      </c>
      <c r="T152" t="n">
        <v>23672.49</v>
      </c>
      <c r="U152" t="n">
        <v>0.52</v>
      </c>
      <c r="V152" t="n">
        <v>0.8100000000000001</v>
      </c>
      <c r="W152" t="n">
        <v>6.89</v>
      </c>
      <c r="X152" t="n">
        <v>1.46</v>
      </c>
      <c r="Y152" t="n">
        <v>2</v>
      </c>
      <c r="Z152" t="n">
        <v>10</v>
      </c>
    </row>
    <row r="153">
      <c r="A153" t="n">
        <v>2</v>
      </c>
      <c r="B153" t="n">
        <v>35</v>
      </c>
      <c r="C153" t="inlineStr">
        <is>
          <t xml:space="preserve">CONCLUIDO	</t>
        </is>
      </c>
      <c r="D153" t="n">
        <v>5.0893</v>
      </c>
      <c r="E153" t="n">
        <v>19.65</v>
      </c>
      <c r="F153" t="n">
        <v>17.21</v>
      </c>
      <c r="G153" t="n">
        <v>32.26</v>
      </c>
      <c r="H153" t="n">
        <v>0.63</v>
      </c>
      <c r="I153" t="n">
        <v>32</v>
      </c>
      <c r="J153" t="n">
        <v>83.25</v>
      </c>
      <c r="K153" t="n">
        <v>35.1</v>
      </c>
      <c r="L153" t="n">
        <v>3</v>
      </c>
      <c r="M153" t="n">
        <v>30</v>
      </c>
      <c r="N153" t="n">
        <v>10.15</v>
      </c>
      <c r="O153" t="n">
        <v>10501.19</v>
      </c>
      <c r="P153" t="n">
        <v>128.15</v>
      </c>
      <c r="Q153" t="n">
        <v>433.54</v>
      </c>
      <c r="R153" t="n">
        <v>89.28</v>
      </c>
      <c r="S153" t="n">
        <v>55.15</v>
      </c>
      <c r="T153" t="n">
        <v>14929.72</v>
      </c>
      <c r="U153" t="n">
        <v>0.62</v>
      </c>
      <c r="V153" t="n">
        <v>0.83</v>
      </c>
      <c r="W153" t="n">
        <v>6.85</v>
      </c>
      <c r="X153" t="n">
        <v>0.91</v>
      </c>
      <c r="Y153" t="n">
        <v>2</v>
      </c>
      <c r="Z153" t="n">
        <v>10</v>
      </c>
    </row>
    <row r="154">
      <c r="A154" t="n">
        <v>3</v>
      </c>
      <c r="B154" t="n">
        <v>35</v>
      </c>
      <c r="C154" t="inlineStr">
        <is>
          <t xml:space="preserve">CONCLUIDO	</t>
        </is>
      </c>
      <c r="D154" t="n">
        <v>5.2083</v>
      </c>
      <c r="E154" t="n">
        <v>19.2</v>
      </c>
      <c r="F154" t="n">
        <v>16.91</v>
      </c>
      <c r="G154" t="n">
        <v>44.12</v>
      </c>
      <c r="H154" t="n">
        <v>0.83</v>
      </c>
      <c r="I154" t="n">
        <v>23</v>
      </c>
      <c r="J154" t="n">
        <v>84.45999999999999</v>
      </c>
      <c r="K154" t="n">
        <v>35.1</v>
      </c>
      <c r="L154" t="n">
        <v>4</v>
      </c>
      <c r="M154" t="n">
        <v>21</v>
      </c>
      <c r="N154" t="n">
        <v>10.36</v>
      </c>
      <c r="O154" t="n">
        <v>10650.22</v>
      </c>
      <c r="P154" t="n">
        <v>121.87</v>
      </c>
      <c r="Q154" t="n">
        <v>433.59</v>
      </c>
      <c r="R154" t="n">
        <v>79.98</v>
      </c>
      <c r="S154" t="n">
        <v>55.15</v>
      </c>
      <c r="T154" t="n">
        <v>10322.66</v>
      </c>
      <c r="U154" t="n">
        <v>0.6899999999999999</v>
      </c>
      <c r="V154" t="n">
        <v>0.85</v>
      </c>
      <c r="W154" t="n">
        <v>6.83</v>
      </c>
      <c r="X154" t="n">
        <v>0.62</v>
      </c>
      <c r="Y154" t="n">
        <v>2</v>
      </c>
      <c r="Z154" t="n">
        <v>10</v>
      </c>
    </row>
    <row r="155">
      <c r="A155" t="n">
        <v>4</v>
      </c>
      <c r="B155" t="n">
        <v>35</v>
      </c>
      <c r="C155" t="inlineStr">
        <is>
          <t xml:space="preserve">CONCLUIDO	</t>
        </is>
      </c>
      <c r="D155" t="n">
        <v>5.2649</v>
      </c>
      <c r="E155" t="n">
        <v>18.99</v>
      </c>
      <c r="F155" t="n">
        <v>16.79</v>
      </c>
      <c r="G155" t="n">
        <v>55.97</v>
      </c>
      <c r="H155" t="n">
        <v>1.02</v>
      </c>
      <c r="I155" t="n">
        <v>18</v>
      </c>
      <c r="J155" t="n">
        <v>85.67</v>
      </c>
      <c r="K155" t="n">
        <v>35.1</v>
      </c>
      <c r="L155" t="n">
        <v>5</v>
      </c>
      <c r="M155" t="n">
        <v>16</v>
      </c>
      <c r="N155" t="n">
        <v>10.57</v>
      </c>
      <c r="O155" t="n">
        <v>10799.59</v>
      </c>
      <c r="P155" t="n">
        <v>116.91</v>
      </c>
      <c r="Q155" t="n">
        <v>433.54</v>
      </c>
      <c r="R155" t="n">
        <v>75.88</v>
      </c>
      <c r="S155" t="n">
        <v>55.15</v>
      </c>
      <c r="T155" t="n">
        <v>8297.700000000001</v>
      </c>
      <c r="U155" t="n">
        <v>0.73</v>
      </c>
      <c r="V155" t="n">
        <v>0.85</v>
      </c>
      <c r="W155" t="n">
        <v>6.83</v>
      </c>
      <c r="X155" t="n">
        <v>0.5</v>
      </c>
      <c r="Y155" t="n">
        <v>2</v>
      </c>
      <c r="Z155" t="n">
        <v>10</v>
      </c>
    </row>
    <row r="156">
      <c r="A156" t="n">
        <v>5</v>
      </c>
      <c r="B156" t="n">
        <v>35</v>
      </c>
      <c r="C156" t="inlineStr">
        <is>
          <t xml:space="preserve">CONCLUIDO	</t>
        </is>
      </c>
      <c r="D156" t="n">
        <v>5.305</v>
      </c>
      <c r="E156" t="n">
        <v>18.85</v>
      </c>
      <c r="F156" t="n">
        <v>16.7</v>
      </c>
      <c r="G156" t="n">
        <v>66.8</v>
      </c>
      <c r="H156" t="n">
        <v>1.21</v>
      </c>
      <c r="I156" t="n">
        <v>15</v>
      </c>
      <c r="J156" t="n">
        <v>86.88</v>
      </c>
      <c r="K156" t="n">
        <v>35.1</v>
      </c>
      <c r="L156" t="n">
        <v>6</v>
      </c>
      <c r="M156" t="n">
        <v>11</v>
      </c>
      <c r="N156" t="n">
        <v>10.78</v>
      </c>
      <c r="O156" t="n">
        <v>10949.33</v>
      </c>
      <c r="P156" t="n">
        <v>111.62</v>
      </c>
      <c r="Q156" t="n">
        <v>433.5</v>
      </c>
      <c r="R156" t="n">
        <v>72.75</v>
      </c>
      <c r="S156" t="n">
        <v>55.15</v>
      </c>
      <c r="T156" t="n">
        <v>6747.66</v>
      </c>
      <c r="U156" t="n">
        <v>0.76</v>
      </c>
      <c r="V156" t="n">
        <v>0.86</v>
      </c>
      <c r="W156" t="n">
        <v>6.82</v>
      </c>
      <c r="X156" t="n">
        <v>0.41</v>
      </c>
      <c r="Y156" t="n">
        <v>2</v>
      </c>
      <c r="Z156" t="n">
        <v>10</v>
      </c>
    </row>
    <row r="157">
      <c r="A157" t="n">
        <v>6</v>
      </c>
      <c r="B157" t="n">
        <v>35</v>
      </c>
      <c r="C157" t="inlineStr">
        <is>
          <t xml:space="preserve">CONCLUIDO	</t>
        </is>
      </c>
      <c r="D157" t="n">
        <v>5.3122</v>
      </c>
      <c r="E157" t="n">
        <v>18.82</v>
      </c>
      <c r="F157" t="n">
        <v>16.69</v>
      </c>
      <c r="G157" t="n">
        <v>71.53</v>
      </c>
      <c r="H157" t="n">
        <v>1.39</v>
      </c>
      <c r="I157" t="n">
        <v>14</v>
      </c>
      <c r="J157" t="n">
        <v>88.09999999999999</v>
      </c>
      <c r="K157" t="n">
        <v>35.1</v>
      </c>
      <c r="L157" t="n">
        <v>7</v>
      </c>
      <c r="M157" t="n">
        <v>0</v>
      </c>
      <c r="N157" t="n">
        <v>11</v>
      </c>
      <c r="O157" t="n">
        <v>11099.43</v>
      </c>
      <c r="P157" t="n">
        <v>111.16</v>
      </c>
      <c r="Q157" t="n">
        <v>433.49</v>
      </c>
      <c r="R157" t="n">
        <v>72.18000000000001</v>
      </c>
      <c r="S157" t="n">
        <v>55.15</v>
      </c>
      <c r="T157" t="n">
        <v>6467.96</v>
      </c>
      <c r="U157" t="n">
        <v>0.76</v>
      </c>
      <c r="V157" t="n">
        <v>0.86</v>
      </c>
      <c r="W157" t="n">
        <v>6.83</v>
      </c>
      <c r="X157" t="n">
        <v>0.4</v>
      </c>
      <c r="Y157" t="n">
        <v>2</v>
      </c>
      <c r="Z157" t="n">
        <v>10</v>
      </c>
    </row>
    <row r="158">
      <c r="A158" t="n">
        <v>0</v>
      </c>
      <c r="B158" t="n">
        <v>50</v>
      </c>
      <c r="C158" t="inlineStr">
        <is>
          <t xml:space="preserve">CONCLUIDO	</t>
        </is>
      </c>
      <c r="D158" t="n">
        <v>3.8929</v>
      </c>
      <c r="E158" t="n">
        <v>25.69</v>
      </c>
      <c r="F158" t="n">
        <v>20.47</v>
      </c>
      <c r="G158" t="n">
        <v>8.59</v>
      </c>
      <c r="H158" t="n">
        <v>0.16</v>
      </c>
      <c r="I158" t="n">
        <v>143</v>
      </c>
      <c r="J158" t="n">
        <v>107.41</v>
      </c>
      <c r="K158" t="n">
        <v>41.65</v>
      </c>
      <c r="L158" t="n">
        <v>1</v>
      </c>
      <c r="M158" t="n">
        <v>141</v>
      </c>
      <c r="N158" t="n">
        <v>14.77</v>
      </c>
      <c r="O158" t="n">
        <v>13481.73</v>
      </c>
      <c r="P158" t="n">
        <v>196.4</v>
      </c>
      <c r="Q158" t="n">
        <v>434.61</v>
      </c>
      <c r="R158" t="n">
        <v>195.85</v>
      </c>
      <c r="S158" t="n">
        <v>55.15</v>
      </c>
      <c r="T158" t="n">
        <v>67661.41</v>
      </c>
      <c r="U158" t="n">
        <v>0.28</v>
      </c>
      <c r="V158" t="n">
        <v>0.7</v>
      </c>
      <c r="W158" t="n">
        <v>7.02</v>
      </c>
      <c r="X158" t="n">
        <v>4.16</v>
      </c>
      <c r="Y158" t="n">
        <v>2</v>
      </c>
      <c r="Z158" t="n">
        <v>10</v>
      </c>
    </row>
    <row r="159">
      <c r="A159" t="n">
        <v>1</v>
      </c>
      <c r="B159" t="n">
        <v>50</v>
      </c>
      <c r="C159" t="inlineStr">
        <is>
          <t xml:space="preserve">CONCLUIDO	</t>
        </is>
      </c>
      <c r="D159" t="n">
        <v>4.6376</v>
      </c>
      <c r="E159" t="n">
        <v>21.56</v>
      </c>
      <c r="F159" t="n">
        <v>18.13</v>
      </c>
      <c r="G159" t="n">
        <v>17.26</v>
      </c>
      <c r="H159" t="n">
        <v>0.32</v>
      </c>
      <c r="I159" t="n">
        <v>63</v>
      </c>
      <c r="J159" t="n">
        <v>108.68</v>
      </c>
      <c r="K159" t="n">
        <v>41.65</v>
      </c>
      <c r="L159" t="n">
        <v>2</v>
      </c>
      <c r="M159" t="n">
        <v>61</v>
      </c>
      <c r="N159" t="n">
        <v>15.03</v>
      </c>
      <c r="O159" t="n">
        <v>13638.32</v>
      </c>
      <c r="P159" t="n">
        <v>171.55</v>
      </c>
      <c r="Q159" t="n">
        <v>433.97</v>
      </c>
      <c r="R159" t="n">
        <v>119.27</v>
      </c>
      <c r="S159" t="n">
        <v>55.15</v>
      </c>
      <c r="T159" t="n">
        <v>29768.23</v>
      </c>
      <c r="U159" t="n">
        <v>0.46</v>
      </c>
      <c r="V159" t="n">
        <v>0.79</v>
      </c>
      <c r="W159" t="n">
        <v>6.9</v>
      </c>
      <c r="X159" t="n">
        <v>1.83</v>
      </c>
      <c r="Y159" t="n">
        <v>2</v>
      </c>
      <c r="Z159" t="n">
        <v>10</v>
      </c>
    </row>
    <row r="160">
      <c r="A160" t="n">
        <v>2</v>
      </c>
      <c r="B160" t="n">
        <v>50</v>
      </c>
      <c r="C160" t="inlineStr">
        <is>
          <t xml:space="preserve">CONCLUIDO	</t>
        </is>
      </c>
      <c r="D160" t="n">
        <v>4.9107</v>
      </c>
      <c r="E160" t="n">
        <v>20.36</v>
      </c>
      <c r="F160" t="n">
        <v>17.44</v>
      </c>
      <c r="G160" t="n">
        <v>26.16</v>
      </c>
      <c r="H160" t="n">
        <v>0.48</v>
      </c>
      <c r="I160" t="n">
        <v>40</v>
      </c>
      <c r="J160" t="n">
        <v>109.96</v>
      </c>
      <c r="K160" t="n">
        <v>41.65</v>
      </c>
      <c r="L160" t="n">
        <v>3</v>
      </c>
      <c r="M160" t="n">
        <v>38</v>
      </c>
      <c r="N160" t="n">
        <v>15.31</v>
      </c>
      <c r="O160" t="n">
        <v>13795.21</v>
      </c>
      <c r="P160" t="n">
        <v>162.48</v>
      </c>
      <c r="Q160" t="n">
        <v>433.5</v>
      </c>
      <c r="R160" t="n">
        <v>97.19</v>
      </c>
      <c r="S160" t="n">
        <v>55.15</v>
      </c>
      <c r="T160" t="n">
        <v>18844.74</v>
      </c>
      <c r="U160" t="n">
        <v>0.57</v>
      </c>
      <c r="V160" t="n">
        <v>0.82</v>
      </c>
      <c r="W160" t="n">
        <v>6.85</v>
      </c>
      <c r="X160" t="n">
        <v>1.14</v>
      </c>
      <c r="Y160" t="n">
        <v>2</v>
      </c>
      <c r="Z160" t="n">
        <v>10</v>
      </c>
    </row>
    <row r="161">
      <c r="A161" t="n">
        <v>3</v>
      </c>
      <c r="B161" t="n">
        <v>50</v>
      </c>
      <c r="C161" t="inlineStr">
        <is>
          <t xml:space="preserve">CONCLUIDO	</t>
        </is>
      </c>
      <c r="D161" t="n">
        <v>5.0541</v>
      </c>
      <c r="E161" t="n">
        <v>19.79</v>
      </c>
      <c r="F161" t="n">
        <v>17.11</v>
      </c>
      <c r="G161" t="n">
        <v>35.39</v>
      </c>
      <c r="H161" t="n">
        <v>0.63</v>
      </c>
      <c r="I161" t="n">
        <v>29</v>
      </c>
      <c r="J161" t="n">
        <v>111.23</v>
      </c>
      <c r="K161" t="n">
        <v>41.65</v>
      </c>
      <c r="L161" t="n">
        <v>4</v>
      </c>
      <c r="M161" t="n">
        <v>27</v>
      </c>
      <c r="N161" t="n">
        <v>15.58</v>
      </c>
      <c r="O161" t="n">
        <v>13952.52</v>
      </c>
      <c r="P161" t="n">
        <v>156.47</v>
      </c>
      <c r="Q161" t="n">
        <v>433.51</v>
      </c>
      <c r="R161" t="n">
        <v>86.02</v>
      </c>
      <c r="S161" t="n">
        <v>55.15</v>
      </c>
      <c r="T161" t="n">
        <v>13315.72</v>
      </c>
      <c r="U161" t="n">
        <v>0.64</v>
      </c>
      <c r="V161" t="n">
        <v>0.84</v>
      </c>
      <c r="W161" t="n">
        <v>6.84</v>
      </c>
      <c r="X161" t="n">
        <v>0.8100000000000001</v>
      </c>
      <c r="Y161" t="n">
        <v>2</v>
      </c>
      <c r="Z161" t="n">
        <v>10</v>
      </c>
    </row>
    <row r="162">
      <c r="A162" t="n">
        <v>4</v>
      </c>
      <c r="B162" t="n">
        <v>50</v>
      </c>
      <c r="C162" t="inlineStr">
        <is>
          <t xml:space="preserve">CONCLUIDO	</t>
        </is>
      </c>
      <c r="D162" t="n">
        <v>5.1349</v>
      </c>
      <c r="E162" t="n">
        <v>19.47</v>
      </c>
      <c r="F162" t="n">
        <v>16.93</v>
      </c>
      <c r="G162" t="n">
        <v>44.16</v>
      </c>
      <c r="H162" t="n">
        <v>0.78</v>
      </c>
      <c r="I162" t="n">
        <v>23</v>
      </c>
      <c r="J162" t="n">
        <v>112.51</v>
      </c>
      <c r="K162" t="n">
        <v>41.65</v>
      </c>
      <c r="L162" t="n">
        <v>5</v>
      </c>
      <c r="M162" t="n">
        <v>21</v>
      </c>
      <c r="N162" t="n">
        <v>15.86</v>
      </c>
      <c r="O162" t="n">
        <v>14110.24</v>
      </c>
      <c r="P162" t="n">
        <v>152.29</v>
      </c>
      <c r="Q162" t="n">
        <v>433.54</v>
      </c>
      <c r="R162" t="n">
        <v>80.18000000000001</v>
      </c>
      <c r="S162" t="n">
        <v>55.15</v>
      </c>
      <c r="T162" t="n">
        <v>10421.81</v>
      </c>
      <c r="U162" t="n">
        <v>0.6899999999999999</v>
      </c>
      <c r="V162" t="n">
        <v>0.85</v>
      </c>
      <c r="W162" t="n">
        <v>6.84</v>
      </c>
      <c r="X162" t="n">
        <v>0.63</v>
      </c>
      <c r="Y162" t="n">
        <v>2</v>
      </c>
      <c r="Z162" t="n">
        <v>10</v>
      </c>
    </row>
    <row r="163">
      <c r="A163" t="n">
        <v>5</v>
      </c>
      <c r="B163" t="n">
        <v>50</v>
      </c>
      <c r="C163" t="inlineStr">
        <is>
          <t xml:space="preserve">CONCLUIDO	</t>
        </is>
      </c>
      <c r="D163" t="n">
        <v>5.1925</v>
      </c>
      <c r="E163" t="n">
        <v>19.26</v>
      </c>
      <c r="F163" t="n">
        <v>16.8</v>
      </c>
      <c r="G163" t="n">
        <v>53.05</v>
      </c>
      <c r="H163" t="n">
        <v>0.93</v>
      </c>
      <c r="I163" t="n">
        <v>19</v>
      </c>
      <c r="J163" t="n">
        <v>113.79</v>
      </c>
      <c r="K163" t="n">
        <v>41.65</v>
      </c>
      <c r="L163" t="n">
        <v>6</v>
      </c>
      <c r="M163" t="n">
        <v>17</v>
      </c>
      <c r="N163" t="n">
        <v>16.14</v>
      </c>
      <c r="O163" t="n">
        <v>14268.39</v>
      </c>
      <c r="P163" t="n">
        <v>148.14</v>
      </c>
      <c r="Q163" t="n">
        <v>433.54</v>
      </c>
      <c r="R163" t="n">
        <v>76.44</v>
      </c>
      <c r="S163" t="n">
        <v>55.15</v>
      </c>
      <c r="T163" t="n">
        <v>8573.059999999999</v>
      </c>
      <c r="U163" t="n">
        <v>0.72</v>
      </c>
      <c r="V163" t="n">
        <v>0.85</v>
      </c>
      <c r="W163" t="n">
        <v>6.82</v>
      </c>
      <c r="X163" t="n">
        <v>0.51</v>
      </c>
      <c r="Y163" t="n">
        <v>2</v>
      </c>
      <c r="Z163" t="n">
        <v>10</v>
      </c>
    </row>
    <row r="164">
      <c r="A164" t="n">
        <v>6</v>
      </c>
      <c r="B164" t="n">
        <v>50</v>
      </c>
      <c r="C164" t="inlineStr">
        <is>
          <t xml:space="preserve">CONCLUIDO	</t>
        </is>
      </c>
      <c r="D164" t="n">
        <v>5.2317</v>
      </c>
      <c r="E164" t="n">
        <v>19.11</v>
      </c>
      <c r="F164" t="n">
        <v>16.72</v>
      </c>
      <c r="G164" t="n">
        <v>62.71</v>
      </c>
      <c r="H164" t="n">
        <v>1.07</v>
      </c>
      <c r="I164" t="n">
        <v>16</v>
      </c>
      <c r="J164" t="n">
        <v>115.08</v>
      </c>
      <c r="K164" t="n">
        <v>41.65</v>
      </c>
      <c r="L164" t="n">
        <v>7</v>
      </c>
      <c r="M164" t="n">
        <v>14</v>
      </c>
      <c r="N164" t="n">
        <v>16.43</v>
      </c>
      <c r="O164" t="n">
        <v>14426.96</v>
      </c>
      <c r="P164" t="n">
        <v>144.71</v>
      </c>
      <c r="Q164" t="n">
        <v>433.59</v>
      </c>
      <c r="R164" t="n">
        <v>73.65000000000001</v>
      </c>
      <c r="S164" t="n">
        <v>55.15</v>
      </c>
      <c r="T164" t="n">
        <v>7195.56</v>
      </c>
      <c r="U164" t="n">
        <v>0.75</v>
      </c>
      <c r="V164" t="n">
        <v>0.86</v>
      </c>
      <c r="W164" t="n">
        <v>6.82</v>
      </c>
      <c r="X164" t="n">
        <v>0.43</v>
      </c>
      <c r="Y164" t="n">
        <v>2</v>
      </c>
      <c r="Z164" t="n">
        <v>10</v>
      </c>
    </row>
    <row r="165">
      <c r="A165" t="n">
        <v>7</v>
      </c>
      <c r="B165" t="n">
        <v>50</v>
      </c>
      <c r="C165" t="inlineStr">
        <is>
          <t xml:space="preserve">CONCLUIDO	</t>
        </is>
      </c>
      <c r="D165" t="n">
        <v>5.2626</v>
      </c>
      <c r="E165" t="n">
        <v>19</v>
      </c>
      <c r="F165" t="n">
        <v>16.65</v>
      </c>
      <c r="G165" t="n">
        <v>71.38</v>
      </c>
      <c r="H165" t="n">
        <v>1.21</v>
      </c>
      <c r="I165" t="n">
        <v>14</v>
      </c>
      <c r="J165" t="n">
        <v>116.37</v>
      </c>
      <c r="K165" t="n">
        <v>41.65</v>
      </c>
      <c r="L165" t="n">
        <v>8</v>
      </c>
      <c r="M165" t="n">
        <v>12</v>
      </c>
      <c r="N165" t="n">
        <v>16.72</v>
      </c>
      <c r="O165" t="n">
        <v>14585.96</v>
      </c>
      <c r="P165" t="n">
        <v>141.27</v>
      </c>
      <c r="Q165" t="n">
        <v>433.43</v>
      </c>
      <c r="R165" t="n">
        <v>71.63</v>
      </c>
      <c r="S165" t="n">
        <v>55.15</v>
      </c>
      <c r="T165" t="n">
        <v>6193.14</v>
      </c>
      <c r="U165" t="n">
        <v>0.77</v>
      </c>
      <c r="V165" t="n">
        <v>0.86</v>
      </c>
      <c r="W165" t="n">
        <v>6.81</v>
      </c>
      <c r="X165" t="n">
        <v>0.36</v>
      </c>
      <c r="Y165" t="n">
        <v>2</v>
      </c>
      <c r="Z165" t="n">
        <v>10</v>
      </c>
    </row>
    <row r="166">
      <c r="A166" t="n">
        <v>8</v>
      </c>
      <c r="B166" t="n">
        <v>50</v>
      </c>
      <c r="C166" t="inlineStr">
        <is>
          <t xml:space="preserve">CONCLUIDO	</t>
        </is>
      </c>
      <c r="D166" t="n">
        <v>5.2912</v>
      </c>
      <c r="E166" t="n">
        <v>18.9</v>
      </c>
      <c r="F166" t="n">
        <v>16.6</v>
      </c>
      <c r="G166" t="n">
        <v>82.98</v>
      </c>
      <c r="H166" t="n">
        <v>1.35</v>
      </c>
      <c r="I166" t="n">
        <v>12</v>
      </c>
      <c r="J166" t="n">
        <v>117.66</v>
      </c>
      <c r="K166" t="n">
        <v>41.65</v>
      </c>
      <c r="L166" t="n">
        <v>9</v>
      </c>
      <c r="M166" t="n">
        <v>10</v>
      </c>
      <c r="N166" t="n">
        <v>17.01</v>
      </c>
      <c r="O166" t="n">
        <v>14745.39</v>
      </c>
      <c r="P166" t="n">
        <v>137.14</v>
      </c>
      <c r="Q166" t="n">
        <v>433.46</v>
      </c>
      <c r="R166" t="n">
        <v>69.58</v>
      </c>
      <c r="S166" t="n">
        <v>55.15</v>
      </c>
      <c r="T166" t="n">
        <v>5177.84</v>
      </c>
      <c r="U166" t="n">
        <v>0.79</v>
      </c>
      <c r="V166" t="n">
        <v>0.86</v>
      </c>
      <c r="W166" t="n">
        <v>6.81</v>
      </c>
      <c r="X166" t="n">
        <v>0.3</v>
      </c>
      <c r="Y166" t="n">
        <v>2</v>
      </c>
      <c r="Z166" t="n">
        <v>10</v>
      </c>
    </row>
    <row r="167">
      <c r="A167" t="n">
        <v>9</v>
      </c>
      <c r="B167" t="n">
        <v>50</v>
      </c>
      <c r="C167" t="inlineStr">
        <is>
          <t xml:space="preserve">CONCLUIDO	</t>
        </is>
      </c>
      <c r="D167" t="n">
        <v>5.3058</v>
      </c>
      <c r="E167" t="n">
        <v>18.85</v>
      </c>
      <c r="F167" t="n">
        <v>16.57</v>
      </c>
      <c r="G167" t="n">
        <v>90.36</v>
      </c>
      <c r="H167" t="n">
        <v>1.48</v>
      </c>
      <c r="I167" t="n">
        <v>11</v>
      </c>
      <c r="J167" t="n">
        <v>118.96</v>
      </c>
      <c r="K167" t="n">
        <v>41.65</v>
      </c>
      <c r="L167" t="n">
        <v>10</v>
      </c>
      <c r="M167" t="n">
        <v>9</v>
      </c>
      <c r="N167" t="n">
        <v>17.31</v>
      </c>
      <c r="O167" t="n">
        <v>14905.25</v>
      </c>
      <c r="P167" t="n">
        <v>134.07</v>
      </c>
      <c r="Q167" t="n">
        <v>433.46</v>
      </c>
      <c r="R167" t="n">
        <v>68.70999999999999</v>
      </c>
      <c r="S167" t="n">
        <v>55.15</v>
      </c>
      <c r="T167" t="n">
        <v>4747.95</v>
      </c>
      <c r="U167" t="n">
        <v>0.8</v>
      </c>
      <c r="V167" t="n">
        <v>0.86</v>
      </c>
      <c r="W167" t="n">
        <v>6.81</v>
      </c>
      <c r="X167" t="n">
        <v>0.27</v>
      </c>
      <c r="Y167" t="n">
        <v>2</v>
      </c>
      <c r="Z167" t="n">
        <v>10</v>
      </c>
    </row>
    <row r="168">
      <c r="A168" t="n">
        <v>10</v>
      </c>
      <c r="B168" t="n">
        <v>50</v>
      </c>
      <c r="C168" t="inlineStr">
        <is>
          <t xml:space="preserve">CONCLUIDO	</t>
        </is>
      </c>
      <c r="D168" t="n">
        <v>5.3181</v>
      </c>
      <c r="E168" t="n">
        <v>18.8</v>
      </c>
      <c r="F168" t="n">
        <v>16.55</v>
      </c>
      <c r="G168" t="n">
        <v>99.27</v>
      </c>
      <c r="H168" t="n">
        <v>1.61</v>
      </c>
      <c r="I168" t="n">
        <v>10</v>
      </c>
      <c r="J168" t="n">
        <v>120.26</v>
      </c>
      <c r="K168" t="n">
        <v>41.65</v>
      </c>
      <c r="L168" t="n">
        <v>11</v>
      </c>
      <c r="M168" t="n">
        <v>2</v>
      </c>
      <c r="N168" t="n">
        <v>17.61</v>
      </c>
      <c r="O168" t="n">
        <v>15065.56</v>
      </c>
      <c r="P168" t="n">
        <v>132.06</v>
      </c>
      <c r="Q168" t="n">
        <v>433.57</v>
      </c>
      <c r="R168" t="n">
        <v>67.77</v>
      </c>
      <c r="S168" t="n">
        <v>55.15</v>
      </c>
      <c r="T168" t="n">
        <v>4285.09</v>
      </c>
      <c r="U168" t="n">
        <v>0.8100000000000001</v>
      </c>
      <c r="V168" t="n">
        <v>0.87</v>
      </c>
      <c r="W168" t="n">
        <v>6.82</v>
      </c>
      <c r="X168" t="n">
        <v>0.25</v>
      </c>
      <c r="Y168" t="n">
        <v>2</v>
      </c>
      <c r="Z168" t="n">
        <v>10</v>
      </c>
    </row>
    <row r="169">
      <c r="A169" t="n">
        <v>11</v>
      </c>
      <c r="B169" t="n">
        <v>50</v>
      </c>
      <c r="C169" t="inlineStr">
        <is>
          <t xml:space="preserve">CONCLUIDO	</t>
        </is>
      </c>
      <c r="D169" t="n">
        <v>5.3148</v>
      </c>
      <c r="E169" t="n">
        <v>18.82</v>
      </c>
      <c r="F169" t="n">
        <v>16.56</v>
      </c>
      <c r="G169" t="n">
        <v>99.34</v>
      </c>
      <c r="H169" t="n">
        <v>1.74</v>
      </c>
      <c r="I169" t="n">
        <v>10</v>
      </c>
      <c r="J169" t="n">
        <v>121.56</v>
      </c>
      <c r="K169" t="n">
        <v>41.65</v>
      </c>
      <c r="L169" t="n">
        <v>12</v>
      </c>
      <c r="M169" t="n">
        <v>0</v>
      </c>
      <c r="N169" t="n">
        <v>17.91</v>
      </c>
      <c r="O169" t="n">
        <v>15226.31</v>
      </c>
      <c r="P169" t="n">
        <v>133.27</v>
      </c>
      <c r="Q169" t="n">
        <v>433.58</v>
      </c>
      <c r="R169" t="n">
        <v>68.08</v>
      </c>
      <c r="S169" t="n">
        <v>55.15</v>
      </c>
      <c r="T169" t="n">
        <v>4438.51</v>
      </c>
      <c r="U169" t="n">
        <v>0.8100000000000001</v>
      </c>
      <c r="V169" t="n">
        <v>0.86</v>
      </c>
      <c r="W169" t="n">
        <v>6.82</v>
      </c>
      <c r="X169" t="n">
        <v>0.26</v>
      </c>
      <c r="Y169" t="n">
        <v>2</v>
      </c>
      <c r="Z169" t="n">
        <v>10</v>
      </c>
    </row>
    <row r="170">
      <c r="A170" t="n">
        <v>0</v>
      </c>
      <c r="B170" t="n">
        <v>25</v>
      </c>
      <c r="C170" t="inlineStr">
        <is>
          <t xml:space="preserve">CONCLUIDO	</t>
        </is>
      </c>
      <c r="D170" t="n">
        <v>4.5765</v>
      </c>
      <c r="E170" t="n">
        <v>21.85</v>
      </c>
      <c r="F170" t="n">
        <v>18.83</v>
      </c>
      <c r="G170" t="n">
        <v>12.84</v>
      </c>
      <c r="H170" t="n">
        <v>0.28</v>
      </c>
      <c r="I170" t="n">
        <v>88</v>
      </c>
      <c r="J170" t="n">
        <v>61.76</v>
      </c>
      <c r="K170" t="n">
        <v>28.92</v>
      </c>
      <c r="L170" t="n">
        <v>1</v>
      </c>
      <c r="M170" t="n">
        <v>86</v>
      </c>
      <c r="N170" t="n">
        <v>6.84</v>
      </c>
      <c r="O170" t="n">
        <v>7851.41</v>
      </c>
      <c r="P170" t="n">
        <v>121.13</v>
      </c>
      <c r="Q170" t="n">
        <v>434.26</v>
      </c>
      <c r="R170" t="n">
        <v>142.13</v>
      </c>
      <c r="S170" t="n">
        <v>55.15</v>
      </c>
      <c r="T170" t="n">
        <v>41073.92</v>
      </c>
      <c r="U170" t="n">
        <v>0.39</v>
      </c>
      <c r="V170" t="n">
        <v>0.76</v>
      </c>
      <c r="W170" t="n">
        <v>6.94</v>
      </c>
      <c r="X170" t="n">
        <v>2.53</v>
      </c>
      <c r="Y170" t="n">
        <v>2</v>
      </c>
      <c r="Z170" t="n">
        <v>10</v>
      </c>
    </row>
    <row r="171">
      <c r="A171" t="n">
        <v>1</v>
      </c>
      <c r="B171" t="n">
        <v>25</v>
      </c>
      <c r="C171" t="inlineStr">
        <is>
          <t xml:space="preserve">CONCLUIDO	</t>
        </is>
      </c>
      <c r="D171" t="n">
        <v>5.0607</v>
      </c>
      <c r="E171" t="n">
        <v>19.76</v>
      </c>
      <c r="F171" t="n">
        <v>17.41</v>
      </c>
      <c r="G171" t="n">
        <v>26.11</v>
      </c>
      <c r="H171" t="n">
        <v>0.55</v>
      </c>
      <c r="I171" t="n">
        <v>40</v>
      </c>
      <c r="J171" t="n">
        <v>62.92</v>
      </c>
      <c r="K171" t="n">
        <v>28.92</v>
      </c>
      <c r="L171" t="n">
        <v>2</v>
      </c>
      <c r="M171" t="n">
        <v>38</v>
      </c>
      <c r="N171" t="n">
        <v>7</v>
      </c>
      <c r="O171" t="n">
        <v>7994.37</v>
      </c>
      <c r="P171" t="n">
        <v>106.74</v>
      </c>
      <c r="Q171" t="n">
        <v>433.58</v>
      </c>
      <c r="R171" t="n">
        <v>95.86</v>
      </c>
      <c r="S171" t="n">
        <v>55.15</v>
      </c>
      <c r="T171" t="n">
        <v>18178.24</v>
      </c>
      <c r="U171" t="n">
        <v>0.58</v>
      </c>
      <c r="V171" t="n">
        <v>0.82</v>
      </c>
      <c r="W171" t="n">
        <v>6.86</v>
      </c>
      <c r="X171" t="n">
        <v>1.11</v>
      </c>
      <c r="Y171" t="n">
        <v>2</v>
      </c>
      <c r="Z171" t="n">
        <v>10</v>
      </c>
    </row>
    <row r="172">
      <c r="A172" t="n">
        <v>2</v>
      </c>
      <c r="B172" t="n">
        <v>25</v>
      </c>
      <c r="C172" t="inlineStr">
        <is>
          <t xml:space="preserve">CONCLUIDO	</t>
        </is>
      </c>
      <c r="D172" t="n">
        <v>5.2231</v>
      </c>
      <c r="E172" t="n">
        <v>19.15</v>
      </c>
      <c r="F172" t="n">
        <v>17</v>
      </c>
      <c r="G172" t="n">
        <v>40.81</v>
      </c>
      <c r="H172" t="n">
        <v>0.8100000000000001</v>
      </c>
      <c r="I172" t="n">
        <v>25</v>
      </c>
      <c r="J172" t="n">
        <v>64.08</v>
      </c>
      <c r="K172" t="n">
        <v>28.92</v>
      </c>
      <c r="L172" t="n">
        <v>3</v>
      </c>
      <c r="M172" t="n">
        <v>23</v>
      </c>
      <c r="N172" t="n">
        <v>7.16</v>
      </c>
      <c r="O172" t="n">
        <v>8137.65</v>
      </c>
      <c r="P172" t="n">
        <v>98.67</v>
      </c>
      <c r="Q172" t="n">
        <v>433.61</v>
      </c>
      <c r="R172" t="n">
        <v>82.89</v>
      </c>
      <c r="S172" t="n">
        <v>55.15</v>
      </c>
      <c r="T172" t="n">
        <v>11767.11</v>
      </c>
      <c r="U172" t="n">
        <v>0.67</v>
      </c>
      <c r="V172" t="n">
        <v>0.84</v>
      </c>
      <c r="W172" t="n">
        <v>6.83</v>
      </c>
      <c r="X172" t="n">
        <v>0.71</v>
      </c>
      <c r="Y172" t="n">
        <v>2</v>
      </c>
      <c r="Z172" t="n">
        <v>10</v>
      </c>
    </row>
    <row r="173">
      <c r="A173" t="n">
        <v>3</v>
      </c>
      <c r="B173" t="n">
        <v>25</v>
      </c>
      <c r="C173" t="inlineStr">
        <is>
          <t xml:space="preserve">CONCLUIDO	</t>
        </is>
      </c>
      <c r="D173" t="n">
        <v>5.2947</v>
      </c>
      <c r="E173" t="n">
        <v>18.89</v>
      </c>
      <c r="F173" t="n">
        <v>16.83</v>
      </c>
      <c r="G173" t="n">
        <v>53.14</v>
      </c>
      <c r="H173" t="n">
        <v>1.07</v>
      </c>
      <c r="I173" t="n">
        <v>19</v>
      </c>
      <c r="J173" t="n">
        <v>65.25</v>
      </c>
      <c r="K173" t="n">
        <v>28.92</v>
      </c>
      <c r="L173" t="n">
        <v>4</v>
      </c>
      <c r="M173" t="n">
        <v>4</v>
      </c>
      <c r="N173" t="n">
        <v>7.33</v>
      </c>
      <c r="O173" t="n">
        <v>8281.25</v>
      </c>
      <c r="P173" t="n">
        <v>93.18000000000001</v>
      </c>
      <c r="Q173" t="n">
        <v>433.78</v>
      </c>
      <c r="R173" t="n">
        <v>76.59999999999999</v>
      </c>
      <c r="S173" t="n">
        <v>55.15</v>
      </c>
      <c r="T173" t="n">
        <v>8656.360000000001</v>
      </c>
      <c r="U173" t="n">
        <v>0.72</v>
      </c>
      <c r="V173" t="n">
        <v>0.85</v>
      </c>
      <c r="W173" t="n">
        <v>6.84</v>
      </c>
      <c r="X173" t="n">
        <v>0.53</v>
      </c>
      <c r="Y173" t="n">
        <v>2</v>
      </c>
      <c r="Z173" t="n">
        <v>10</v>
      </c>
    </row>
    <row r="174">
      <c r="A174" t="n">
        <v>4</v>
      </c>
      <c r="B174" t="n">
        <v>25</v>
      </c>
      <c r="C174" t="inlineStr">
        <is>
          <t xml:space="preserve">CONCLUIDO	</t>
        </is>
      </c>
      <c r="D174" t="n">
        <v>5.2915</v>
      </c>
      <c r="E174" t="n">
        <v>18.9</v>
      </c>
      <c r="F174" t="n">
        <v>16.84</v>
      </c>
      <c r="G174" t="n">
        <v>53.17</v>
      </c>
      <c r="H174" t="n">
        <v>1.31</v>
      </c>
      <c r="I174" t="n">
        <v>19</v>
      </c>
      <c r="J174" t="n">
        <v>66.42</v>
      </c>
      <c r="K174" t="n">
        <v>28.92</v>
      </c>
      <c r="L174" t="n">
        <v>5</v>
      </c>
      <c r="M174" t="n">
        <v>0</v>
      </c>
      <c r="N174" t="n">
        <v>7.49</v>
      </c>
      <c r="O174" t="n">
        <v>8425.16</v>
      </c>
      <c r="P174" t="n">
        <v>94.56</v>
      </c>
      <c r="Q174" t="n">
        <v>433.84</v>
      </c>
      <c r="R174" t="n">
        <v>76.68000000000001</v>
      </c>
      <c r="S174" t="n">
        <v>55.15</v>
      </c>
      <c r="T174" t="n">
        <v>8693.639999999999</v>
      </c>
      <c r="U174" t="n">
        <v>0.72</v>
      </c>
      <c r="V174" t="n">
        <v>0.85</v>
      </c>
      <c r="W174" t="n">
        <v>6.85</v>
      </c>
      <c r="X174" t="n">
        <v>0.54</v>
      </c>
      <c r="Y174" t="n">
        <v>2</v>
      </c>
      <c r="Z174" t="n">
        <v>10</v>
      </c>
    </row>
    <row r="175">
      <c r="A175" t="n">
        <v>0</v>
      </c>
      <c r="B175" t="n">
        <v>85</v>
      </c>
      <c r="C175" t="inlineStr">
        <is>
          <t xml:space="preserve">CONCLUIDO	</t>
        </is>
      </c>
      <c r="D175" t="n">
        <v>3.1136</v>
      </c>
      <c r="E175" t="n">
        <v>32.12</v>
      </c>
      <c r="F175" t="n">
        <v>22.59</v>
      </c>
      <c r="G175" t="n">
        <v>6.42</v>
      </c>
      <c r="H175" t="n">
        <v>0.11</v>
      </c>
      <c r="I175" t="n">
        <v>211</v>
      </c>
      <c r="J175" t="n">
        <v>167.88</v>
      </c>
      <c r="K175" t="n">
        <v>51.39</v>
      </c>
      <c r="L175" t="n">
        <v>1</v>
      </c>
      <c r="M175" t="n">
        <v>209</v>
      </c>
      <c r="N175" t="n">
        <v>30.49</v>
      </c>
      <c r="O175" t="n">
        <v>20939.59</v>
      </c>
      <c r="P175" t="n">
        <v>290.83</v>
      </c>
      <c r="Q175" t="n">
        <v>435.11</v>
      </c>
      <c r="R175" t="n">
        <v>264.54</v>
      </c>
      <c r="S175" t="n">
        <v>55.15</v>
      </c>
      <c r="T175" t="n">
        <v>101662.69</v>
      </c>
      <c r="U175" t="n">
        <v>0.21</v>
      </c>
      <c r="V175" t="n">
        <v>0.63</v>
      </c>
      <c r="W175" t="n">
        <v>7.15</v>
      </c>
      <c r="X175" t="n">
        <v>6.27</v>
      </c>
      <c r="Y175" t="n">
        <v>2</v>
      </c>
      <c r="Z175" t="n">
        <v>10</v>
      </c>
    </row>
    <row r="176">
      <c r="A176" t="n">
        <v>1</v>
      </c>
      <c r="B176" t="n">
        <v>85</v>
      </c>
      <c r="C176" t="inlineStr">
        <is>
          <t xml:space="preserve">CONCLUIDO	</t>
        </is>
      </c>
      <c r="D176" t="n">
        <v>4.1323</v>
      </c>
      <c r="E176" t="n">
        <v>24.2</v>
      </c>
      <c r="F176" t="n">
        <v>18.84</v>
      </c>
      <c r="G176" t="n">
        <v>12.85</v>
      </c>
      <c r="H176" t="n">
        <v>0.21</v>
      </c>
      <c r="I176" t="n">
        <v>88</v>
      </c>
      <c r="J176" t="n">
        <v>169.33</v>
      </c>
      <c r="K176" t="n">
        <v>51.39</v>
      </c>
      <c r="L176" t="n">
        <v>2</v>
      </c>
      <c r="M176" t="n">
        <v>86</v>
      </c>
      <c r="N176" t="n">
        <v>30.94</v>
      </c>
      <c r="O176" t="n">
        <v>21118.46</v>
      </c>
      <c r="P176" t="n">
        <v>241.67</v>
      </c>
      <c r="Q176" t="n">
        <v>434</v>
      </c>
      <c r="R176" t="n">
        <v>142.5</v>
      </c>
      <c r="S176" t="n">
        <v>55.15</v>
      </c>
      <c r="T176" t="n">
        <v>41257.66</v>
      </c>
      <c r="U176" t="n">
        <v>0.39</v>
      </c>
      <c r="V176" t="n">
        <v>0.76</v>
      </c>
      <c r="W176" t="n">
        <v>6.94</v>
      </c>
      <c r="X176" t="n">
        <v>2.54</v>
      </c>
      <c r="Y176" t="n">
        <v>2</v>
      </c>
      <c r="Z176" t="n">
        <v>10</v>
      </c>
    </row>
    <row r="177">
      <c r="A177" t="n">
        <v>2</v>
      </c>
      <c r="B177" t="n">
        <v>85</v>
      </c>
      <c r="C177" t="inlineStr">
        <is>
          <t xml:space="preserve">CONCLUIDO	</t>
        </is>
      </c>
      <c r="D177" t="n">
        <v>4.5134</v>
      </c>
      <c r="E177" t="n">
        <v>22.16</v>
      </c>
      <c r="F177" t="n">
        <v>17.89</v>
      </c>
      <c r="G177" t="n">
        <v>19.16</v>
      </c>
      <c r="H177" t="n">
        <v>0.31</v>
      </c>
      <c r="I177" t="n">
        <v>56</v>
      </c>
      <c r="J177" t="n">
        <v>170.79</v>
      </c>
      <c r="K177" t="n">
        <v>51.39</v>
      </c>
      <c r="L177" t="n">
        <v>3</v>
      </c>
      <c r="M177" t="n">
        <v>54</v>
      </c>
      <c r="N177" t="n">
        <v>31.4</v>
      </c>
      <c r="O177" t="n">
        <v>21297.94</v>
      </c>
      <c r="P177" t="n">
        <v>228.01</v>
      </c>
      <c r="Q177" t="n">
        <v>433.8</v>
      </c>
      <c r="R177" t="n">
        <v>111.42</v>
      </c>
      <c r="S177" t="n">
        <v>55.15</v>
      </c>
      <c r="T177" t="n">
        <v>25880.72</v>
      </c>
      <c r="U177" t="n">
        <v>0.49</v>
      </c>
      <c r="V177" t="n">
        <v>0.8</v>
      </c>
      <c r="W177" t="n">
        <v>6.89</v>
      </c>
      <c r="X177" t="n">
        <v>1.59</v>
      </c>
      <c r="Y177" t="n">
        <v>2</v>
      </c>
      <c r="Z177" t="n">
        <v>10</v>
      </c>
    </row>
    <row r="178">
      <c r="A178" t="n">
        <v>3</v>
      </c>
      <c r="B178" t="n">
        <v>85</v>
      </c>
      <c r="C178" t="inlineStr">
        <is>
          <t xml:space="preserve">CONCLUIDO	</t>
        </is>
      </c>
      <c r="D178" t="n">
        <v>4.7152</v>
      </c>
      <c r="E178" t="n">
        <v>21.21</v>
      </c>
      <c r="F178" t="n">
        <v>17.45</v>
      </c>
      <c r="G178" t="n">
        <v>25.53</v>
      </c>
      <c r="H178" t="n">
        <v>0.41</v>
      </c>
      <c r="I178" t="n">
        <v>41</v>
      </c>
      <c r="J178" t="n">
        <v>172.25</v>
      </c>
      <c r="K178" t="n">
        <v>51.39</v>
      </c>
      <c r="L178" t="n">
        <v>4</v>
      </c>
      <c r="M178" t="n">
        <v>39</v>
      </c>
      <c r="N178" t="n">
        <v>31.86</v>
      </c>
      <c r="O178" t="n">
        <v>21478.05</v>
      </c>
      <c r="P178" t="n">
        <v>221.01</v>
      </c>
      <c r="Q178" t="n">
        <v>433.67</v>
      </c>
      <c r="R178" t="n">
        <v>97.44</v>
      </c>
      <c r="S178" t="n">
        <v>55.15</v>
      </c>
      <c r="T178" t="n">
        <v>18965.27</v>
      </c>
      <c r="U178" t="n">
        <v>0.57</v>
      </c>
      <c r="V178" t="n">
        <v>0.82</v>
      </c>
      <c r="W178" t="n">
        <v>6.85</v>
      </c>
      <c r="X178" t="n">
        <v>1.15</v>
      </c>
      <c r="Y178" t="n">
        <v>2</v>
      </c>
      <c r="Z178" t="n">
        <v>10</v>
      </c>
    </row>
    <row r="179">
      <c r="A179" t="n">
        <v>4</v>
      </c>
      <c r="B179" t="n">
        <v>85</v>
      </c>
      <c r="C179" t="inlineStr">
        <is>
          <t xml:space="preserve">CONCLUIDO	</t>
        </is>
      </c>
      <c r="D179" t="n">
        <v>4.8435</v>
      </c>
      <c r="E179" t="n">
        <v>20.65</v>
      </c>
      <c r="F179" t="n">
        <v>17.19</v>
      </c>
      <c r="G179" t="n">
        <v>32.23</v>
      </c>
      <c r="H179" t="n">
        <v>0.51</v>
      </c>
      <c r="I179" t="n">
        <v>32</v>
      </c>
      <c r="J179" t="n">
        <v>173.71</v>
      </c>
      <c r="K179" t="n">
        <v>51.39</v>
      </c>
      <c r="L179" t="n">
        <v>5</v>
      </c>
      <c r="M179" t="n">
        <v>30</v>
      </c>
      <c r="N179" t="n">
        <v>32.32</v>
      </c>
      <c r="O179" t="n">
        <v>21658.78</v>
      </c>
      <c r="P179" t="n">
        <v>216.33</v>
      </c>
      <c r="Q179" t="n">
        <v>433.63</v>
      </c>
      <c r="R179" t="n">
        <v>88.66</v>
      </c>
      <c r="S179" t="n">
        <v>55.15</v>
      </c>
      <c r="T179" t="n">
        <v>14618.58</v>
      </c>
      <c r="U179" t="n">
        <v>0.62</v>
      </c>
      <c r="V179" t="n">
        <v>0.83</v>
      </c>
      <c r="W179" t="n">
        <v>6.85</v>
      </c>
      <c r="X179" t="n">
        <v>0.89</v>
      </c>
      <c r="Y179" t="n">
        <v>2</v>
      </c>
      <c r="Z179" t="n">
        <v>10</v>
      </c>
    </row>
    <row r="180">
      <c r="A180" t="n">
        <v>5</v>
      </c>
      <c r="B180" t="n">
        <v>85</v>
      </c>
      <c r="C180" t="inlineStr">
        <is>
          <t xml:space="preserve">CONCLUIDO	</t>
        </is>
      </c>
      <c r="D180" t="n">
        <v>4.9198</v>
      </c>
      <c r="E180" t="n">
        <v>20.33</v>
      </c>
      <c r="F180" t="n">
        <v>17.04</v>
      </c>
      <c r="G180" t="n">
        <v>37.86</v>
      </c>
      <c r="H180" t="n">
        <v>0.61</v>
      </c>
      <c r="I180" t="n">
        <v>27</v>
      </c>
      <c r="J180" t="n">
        <v>175.18</v>
      </c>
      <c r="K180" t="n">
        <v>51.39</v>
      </c>
      <c r="L180" t="n">
        <v>6</v>
      </c>
      <c r="M180" t="n">
        <v>25</v>
      </c>
      <c r="N180" t="n">
        <v>32.79</v>
      </c>
      <c r="O180" t="n">
        <v>21840.16</v>
      </c>
      <c r="P180" t="n">
        <v>213</v>
      </c>
      <c r="Q180" t="n">
        <v>433.5</v>
      </c>
      <c r="R180" t="n">
        <v>83.87</v>
      </c>
      <c r="S180" t="n">
        <v>55.15</v>
      </c>
      <c r="T180" t="n">
        <v>12247.32</v>
      </c>
      <c r="U180" t="n">
        <v>0.66</v>
      </c>
      <c r="V180" t="n">
        <v>0.84</v>
      </c>
      <c r="W180" t="n">
        <v>6.84</v>
      </c>
      <c r="X180" t="n">
        <v>0.74</v>
      </c>
      <c r="Y180" t="n">
        <v>2</v>
      </c>
      <c r="Z180" t="n">
        <v>10</v>
      </c>
    </row>
    <row r="181">
      <c r="A181" t="n">
        <v>6</v>
      </c>
      <c r="B181" t="n">
        <v>85</v>
      </c>
      <c r="C181" t="inlineStr">
        <is>
          <t xml:space="preserve">CONCLUIDO	</t>
        </is>
      </c>
      <c r="D181" t="n">
        <v>4.9853</v>
      </c>
      <c r="E181" t="n">
        <v>20.06</v>
      </c>
      <c r="F181" t="n">
        <v>16.91</v>
      </c>
      <c r="G181" t="n">
        <v>44.11</v>
      </c>
      <c r="H181" t="n">
        <v>0.7</v>
      </c>
      <c r="I181" t="n">
        <v>23</v>
      </c>
      <c r="J181" t="n">
        <v>176.66</v>
      </c>
      <c r="K181" t="n">
        <v>51.39</v>
      </c>
      <c r="L181" t="n">
        <v>7</v>
      </c>
      <c r="M181" t="n">
        <v>21</v>
      </c>
      <c r="N181" t="n">
        <v>33.27</v>
      </c>
      <c r="O181" t="n">
        <v>22022.17</v>
      </c>
      <c r="P181" t="n">
        <v>209.95</v>
      </c>
      <c r="Q181" t="n">
        <v>433.54</v>
      </c>
      <c r="R181" t="n">
        <v>79.86</v>
      </c>
      <c r="S181" t="n">
        <v>55.15</v>
      </c>
      <c r="T181" t="n">
        <v>10265.35</v>
      </c>
      <c r="U181" t="n">
        <v>0.6899999999999999</v>
      </c>
      <c r="V181" t="n">
        <v>0.85</v>
      </c>
      <c r="W181" t="n">
        <v>6.83</v>
      </c>
      <c r="X181" t="n">
        <v>0.61</v>
      </c>
      <c r="Y181" t="n">
        <v>2</v>
      </c>
      <c r="Z181" t="n">
        <v>10</v>
      </c>
    </row>
    <row r="182">
      <c r="A182" t="n">
        <v>7</v>
      </c>
      <c r="B182" t="n">
        <v>85</v>
      </c>
      <c r="C182" t="inlineStr">
        <is>
          <t xml:space="preserve">CONCLUIDO	</t>
        </is>
      </c>
      <c r="D182" t="n">
        <v>5.0292</v>
      </c>
      <c r="E182" t="n">
        <v>19.88</v>
      </c>
      <c r="F182" t="n">
        <v>16.83</v>
      </c>
      <c r="G182" t="n">
        <v>50.5</v>
      </c>
      <c r="H182" t="n">
        <v>0.8</v>
      </c>
      <c r="I182" t="n">
        <v>20</v>
      </c>
      <c r="J182" t="n">
        <v>178.14</v>
      </c>
      <c r="K182" t="n">
        <v>51.39</v>
      </c>
      <c r="L182" t="n">
        <v>8</v>
      </c>
      <c r="M182" t="n">
        <v>18</v>
      </c>
      <c r="N182" t="n">
        <v>33.75</v>
      </c>
      <c r="O182" t="n">
        <v>22204.83</v>
      </c>
      <c r="P182" t="n">
        <v>207.7</v>
      </c>
      <c r="Q182" t="n">
        <v>433.56</v>
      </c>
      <c r="R182" t="n">
        <v>77.31999999999999</v>
      </c>
      <c r="S182" t="n">
        <v>55.15</v>
      </c>
      <c r="T182" t="n">
        <v>9007.67</v>
      </c>
      <c r="U182" t="n">
        <v>0.71</v>
      </c>
      <c r="V182" t="n">
        <v>0.85</v>
      </c>
      <c r="W182" t="n">
        <v>6.83</v>
      </c>
      <c r="X182" t="n">
        <v>0.54</v>
      </c>
      <c r="Y182" t="n">
        <v>2</v>
      </c>
      <c r="Z182" t="n">
        <v>10</v>
      </c>
    </row>
    <row r="183">
      <c r="A183" t="n">
        <v>8</v>
      </c>
      <c r="B183" t="n">
        <v>85</v>
      </c>
      <c r="C183" t="inlineStr">
        <is>
          <t xml:space="preserve">CONCLUIDO	</t>
        </is>
      </c>
      <c r="D183" t="n">
        <v>5.0599</v>
      </c>
      <c r="E183" t="n">
        <v>19.76</v>
      </c>
      <c r="F183" t="n">
        <v>16.78</v>
      </c>
      <c r="G183" t="n">
        <v>55.94</v>
      </c>
      <c r="H183" t="n">
        <v>0.89</v>
      </c>
      <c r="I183" t="n">
        <v>18</v>
      </c>
      <c r="J183" t="n">
        <v>179.63</v>
      </c>
      <c r="K183" t="n">
        <v>51.39</v>
      </c>
      <c r="L183" t="n">
        <v>9</v>
      </c>
      <c r="M183" t="n">
        <v>16</v>
      </c>
      <c r="N183" t="n">
        <v>34.24</v>
      </c>
      <c r="O183" t="n">
        <v>22388.15</v>
      </c>
      <c r="P183" t="n">
        <v>205.63</v>
      </c>
      <c r="Q183" t="n">
        <v>433.55</v>
      </c>
      <c r="R183" t="n">
        <v>75.61</v>
      </c>
      <c r="S183" t="n">
        <v>55.15</v>
      </c>
      <c r="T183" t="n">
        <v>8162.99</v>
      </c>
      <c r="U183" t="n">
        <v>0.73</v>
      </c>
      <c r="V183" t="n">
        <v>0.85</v>
      </c>
      <c r="W183" t="n">
        <v>6.82</v>
      </c>
      <c r="X183" t="n">
        <v>0.49</v>
      </c>
      <c r="Y183" t="n">
        <v>2</v>
      </c>
      <c r="Z183" t="n">
        <v>10</v>
      </c>
    </row>
    <row r="184">
      <c r="A184" t="n">
        <v>9</v>
      </c>
      <c r="B184" t="n">
        <v>85</v>
      </c>
      <c r="C184" t="inlineStr">
        <is>
          <t xml:space="preserve">CONCLUIDO	</t>
        </is>
      </c>
      <c r="D184" t="n">
        <v>5.0918</v>
      </c>
      <c r="E184" t="n">
        <v>19.64</v>
      </c>
      <c r="F184" t="n">
        <v>16.72</v>
      </c>
      <c r="G184" t="n">
        <v>62.72</v>
      </c>
      <c r="H184" t="n">
        <v>0.98</v>
      </c>
      <c r="I184" t="n">
        <v>16</v>
      </c>
      <c r="J184" t="n">
        <v>181.12</v>
      </c>
      <c r="K184" t="n">
        <v>51.39</v>
      </c>
      <c r="L184" t="n">
        <v>10</v>
      </c>
      <c r="M184" t="n">
        <v>14</v>
      </c>
      <c r="N184" t="n">
        <v>34.73</v>
      </c>
      <c r="O184" t="n">
        <v>22572.13</v>
      </c>
      <c r="P184" t="n">
        <v>203.41</v>
      </c>
      <c r="Q184" t="n">
        <v>433.48</v>
      </c>
      <c r="R184" t="n">
        <v>73.73</v>
      </c>
      <c r="S184" t="n">
        <v>55.15</v>
      </c>
      <c r="T184" t="n">
        <v>7233.13</v>
      </c>
      <c r="U184" t="n">
        <v>0.75</v>
      </c>
      <c r="V184" t="n">
        <v>0.86</v>
      </c>
      <c r="W184" t="n">
        <v>6.82</v>
      </c>
      <c r="X184" t="n">
        <v>0.43</v>
      </c>
      <c r="Y184" t="n">
        <v>2</v>
      </c>
      <c r="Z184" t="n">
        <v>10</v>
      </c>
    </row>
    <row r="185">
      <c r="A185" t="n">
        <v>10</v>
      </c>
      <c r="B185" t="n">
        <v>85</v>
      </c>
      <c r="C185" t="inlineStr">
        <is>
          <t xml:space="preserve">CONCLUIDO	</t>
        </is>
      </c>
      <c r="D185" t="n">
        <v>5.1084</v>
      </c>
      <c r="E185" t="n">
        <v>19.58</v>
      </c>
      <c r="F185" t="n">
        <v>16.69</v>
      </c>
      <c r="G185" t="n">
        <v>66.78</v>
      </c>
      <c r="H185" t="n">
        <v>1.07</v>
      </c>
      <c r="I185" t="n">
        <v>15</v>
      </c>
      <c r="J185" t="n">
        <v>182.62</v>
      </c>
      <c r="K185" t="n">
        <v>51.39</v>
      </c>
      <c r="L185" t="n">
        <v>11</v>
      </c>
      <c r="M185" t="n">
        <v>13</v>
      </c>
      <c r="N185" t="n">
        <v>35.22</v>
      </c>
      <c r="O185" t="n">
        <v>22756.91</v>
      </c>
      <c r="P185" t="n">
        <v>201.26</v>
      </c>
      <c r="Q185" t="n">
        <v>433.52</v>
      </c>
      <c r="R185" t="n">
        <v>72.81</v>
      </c>
      <c r="S185" t="n">
        <v>55.15</v>
      </c>
      <c r="T185" t="n">
        <v>6777.41</v>
      </c>
      <c r="U185" t="n">
        <v>0.76</v>
      </c>
      <c r="V185" t="n">
        <v>0.86</v>
      </c>
      <c r="W185" t="n">
        <v>6.82</v>
      </c>
      <c r="X185" t="n">
        <v>0.4</v>
      </c>
      <c r="Y185" t="n">
        <v>2</v>
      </c>
      <c r="Z185" t="n">
        <v>10</v>
      </c>
    </row>
    <row r="186">
      <c r="A186" t="n">
        <v>11</v>
      </c>
      <c r="B186" t="n">
        <v>85</v>
      </c>
      <c r="C186" t="inlineStr">
        <is>
          <t xml:space="preserve">CONCLUIDO	</t>
        </is>
      </c>
      <c r="D186" t="n">
        <v>5.1365</v>
      </c>
      <c r="E186" t="n">
        <v>19.47</v>
      </c>
      <c r="F186" t="n">
        <v>16.66</v>
      </c>
      <c r="G186" t="n">
        <v>76.87</v>
      </c>
      <c r="H186" t="n">
        <v>1.16</v>
      </c>
      <c r="I186" t="n">
        <v>13</v>
      </c>
      <c r="J186" t="n">
        <v>184.12</v>
      </c>
      <c r="K186" t="n">
        <v>51.39</v>
      </c>
      <c r="L186" t="n">
        <v>12</v>
      </c>
      <c r="M186" t="n">
        <v>11</v>
      </c>
      <c r="N186" t="n">
        <v>35.73</v>
      </c>
      <c r="O186" t="n">
        <v>22942.24</v>
      </c>
      <c r="P186" t="n">
        <v>199.46</v>
      </c>
      <c r="Q186" t="n">
        <v>433.53</v>
      </c>
      <c r="R186" t="n">
        <v>71.55</v>
      </c>
      <c r="S186" t="n">
        <v>55.15</v>
      </c>
      <c r="T186" t="n">
        <v>6160.67</v>
      </c>
      <c r="U186" t="n">
        <v>0.77</v>
      </c>
      <c r="V186" t="n">
        <v>0.86</v>
      </c>
      <c r="W186" t="n">
        <v>6.82</v>
      </c>
      <c r="X186" t="n">
        <v>0.36</v>
      </c>
      <c r="Y186" t="n">
        <v>2</v>
      </c>
      <c r="Z186" t="n">
        <v>10</v>
      </c>
    </row>
    <row r="187">
      <c r="A187" t="n">
        <v>12</v>
      </c>
      <c r="B187" t="n">
        <v>85</v>
      </c>
      <c r="C187" t="inlineStr">
        <is>
          <t xml:space="preserve">CONCLUIDO	</t>
        </is>
      </c>
      <c r="D187" t="n">
        <v>5.1619</v>
      </c>
      <c r="E187" t="n">
        <v>19.37</v>
      </c>
      <c r="F187" t="n">
        <v>16.59</v>
      </c>
      <c r="G187" t="n">
        <v>82.97</v>
      </c>
      <c r="H187" t="n">
        <v>1.24</v>
      </c>
      <c r="I187" t="n">
        <v>12</v>
      </c>
      <c r="J187" t="n">
        <v>185.63</v>
      </c>
      <c r="K187" t="n">
        <v>51.39</v>
      </c>
      <c r="L187" t="n">
        <v>13</v>
      </c>
      <c r="M187" t="n">
        <v>10</v>
      </c>
      <c r="N187" t="n">
        <v>36.24</v>
      </c>
      <c r="O187" t="n">
        <v>23128.27</v>
      </c>
      <c r="P187" t="n">
        <v>197.17</v>
      </c>
      <c r="Q187" t="n">
        <v>433.45</v>
      </c>
      <c r="R187" t="n">
        <v>69.55</v>
      </c>
      <c r="S187" t="n">
        <v>55.15</v>
      </c>
      <c r="T187" t="n">
        <v>5165.02</v>
      </c>
      <c r="U187" t="n">
        <v>0.79</v>
      </c>
      <c r="V187" t="n">
        <v>0.86</v>
      </c>
      <c r="W187" t="n">
        <v>6.81</v>
      </c>
      <c r="X187" t="n">
        <v>0.3</v>
      </c>
      <c r="Y187" t="n">
        <v>2</v>
      </c>
      <c r="Z187" t="n">
        <v>10</v>
      </c>
    </row>
    <row r="188">
      <c r="A188" t="n">
        <v>13</v>
      </c>
      <c r="B188" t="n">
        <v>85</v>
      </c>
      <c r="C188" t="inlineStr">
        <is>
          <t xml:space="preserve">CONCLUIDO	</t>
        </is>
      </c>
      <c r="D188" t="n">
        <v>5.1726</v>
      </c>
      <c r="E188" t="n">
        <v>19.33</v>
      </c>
      <c r="F188" t="n">
        <v>16.59</v>
      </c>
      <c r="G188" t="n">
        <v>90.48</v>
      </c>
      <c r="H188" t="n">
        <v>1.33</v>
      </c>
      <c r="I188" t="n">
        <v>11</v>
      </c>
      <c r="J188" t="n">
        <v>187.14</v>
      </c>
      <c r="K188" t="n">
        <v>51.39</v>
      </c>
      <c r="L188" t="n">
        <v>14</v>
      </c>
      <c r="M188" t="n">
        <v>9</v>
      </c>
      <c r="N188" t="n">
        <v>36.75</v>
      </c>
      <c r="O188" t="n">
        <v>23314.98</v>
      </c>
      <c r="P188" t="n">
        <v>195.25</v>
      </c>
      <c r="Q188" t="n">
        <v>433.43</v>
      </c>
      <c r="R188" t="n">
        <v>69.25</v>
      </c>
      <c r="S188" t="n">
        <v>55.15</v>
      </c>
      <c r="T188" t="n">
        <v>5019.83</v>
      </c>
      <c r="U188" t="n">
        <v>0.8</v>
      </c>
      <c r="V188" t="n">
        <v>0.86</v>
      </c>
      <c r="W188" t="n">
        <v>6.82</v>
      </c>
      <c r="X188" t="n">
        <v>0.29</v>
      </c>
      <c r="Y188" t="n">
        <v>2</v>
      </c>
      <c r="Z188" t="n">
        <v>10</v>
      </c>
    </row>
    <row r="189">
      <c r="A189" t="n">
        <v>14</v>
      </c>
      <c r="B189" t="n">
        <v>85</v>
      </c>
      <c r="C189" t="inlineStr">
        <is>
          <t xml:space="preserve">CONCLUIDO	</t>
        </is>
      </c>
      <c r="D189" t="n">
        <v>5.1763</v>
      </c>
      <c r="E189" t="n">
        <v>19.32</v>
      </c>
      <c r="F189" t="n">
        <v>16.57</v>
      </c>
      <c r="G189" t="n">
        <v>90.40000000000001</v>
      </c>
      <c r="H189" t="n">
        <v>1.41</v>
      </c>
      <c r="I189" t="n">
        <v>11</v>
      </c>
      <c r="J189" t="n">
        <v>188.66</v>
      </c>
      <c r="K189" t="n">
        <v>51.39</v>
      </c>
      <c r="L189" t="n">
        <v>15</v>
      </c>
      <c r="M189" t="n">
        <v>9</v>
      </c>
      <c r="N189" t="n">
        <v>37.27</v>
      </c>
      <c r="O189" t="n">
        <v>23502.4</v>
      </c>
      <c r="P189" t="n">
        <v>194.22</v>
      </c>
      <c r="Q189" t="n">
        <v>433.49</v>
      </c>
      <c r="R189" t="n">
        <v>68.81</v>
      </c>
      <c r="S189" t="n">
        <v>55.15</v>
      </c>
      <c r="T189" t="n">
        <v>4800.85</v>
      </c>
      <c r="U189" t="n">
        <v>0.8</v>
      </c>
      <c r="V189" t="n">
        <v>0.86</v>
      </c>
      <c r="W189" t="n">
        <v>6.81</v>
      </c>
      <c r="X189" t="n">
        <v>0.28</v>
      </c>
      <c r="Y189" t="n">
        <v>2</v>
      </c>
      <c r="Z189" t="n">
        <v>10</v>
      </c>
    </row>
    <row r="190">
      <c r="A190" t="n">
        <v>15</v>
      </c>
      <c r="B190" t="n">
        <v>85</v>
      </c>
      <c r="C190" t="inlineStr">
        <is>
          <t xml:space="preserve">CONCLUIDO	</t>
        </is>
      </c>
      <c r="D190" t="n">
        <v>5.1911</v>
      </c>
      <c r="E190" t="n">
        <v>19.26</v>
      </c>
      <c r="F190" t="n">
        <v>16.55</v>
      </c>
      <c r="G190" t="n">
        <v>99.31</v>
      </c>
      <c r="H190" t="n">
        <v>1.49</v>
      </c>
      <c r="I190" t="n">
        <v>10</v>
      </c>
      <c r="J190" t="n">
        <v>190.19</v>
      </c>
      <c r="K190" t="n">
        <v>51.39</v>
      </c>
      <c r="L190" t="n">
        <v>16</v>
      </c>
      <c r="M190" t="n">
        <v>8</v>
      </c>
      <c r="N190" t="n">
        <v>37.79</v>
      </c>
      <c r="O190" t="n">
        <v>23690.52</v>
      </c>
      <c r="P190" t="n">
        <v>192.62</v>
      </c>
      <c r="Q190" t="n">
        <v>433.49</v>
      </c>
      <c r="R190" t="n">
        <v>68.13</v>
      </c>
      <c r="S190" t="n">
        <v>55.15</v>
      </c>
      <c r="T190" t="n">
        <v>4465.86</v>
      </c>
      <c r="U190" t="n">
        <v>0.8100000000000001</v>
      </c>
      <c r="V190" t="n">
        <v>0.87</v>
      </c>
      <c r="W190" t="n">
        <v>6.81</v>
      </c>
      <c r="X190" t="n">
        <v>0.26</v>
      </c>
      <c r="Y190" t="n">
        <v>2</v>
      </c>
      <c r="Z190" t="n">
        <v>10</v>
      </c>
    </row>
    <row r="191">
      <c r="A191" t="n">
        <v>16</v>
      </c>
      <c r="B191" t="n">
        <v>85</v>
      </c>
      <c r="C191" t="inlineStr">
        <is>
          <t xml:space="preserve">CONCLUIDO	</t>
        </is>
      </c>
      <c r="D191" t="n">
        <v>5.2092</v>
      </c>
      <c r="E191" t="n">
        <v>19.2</v>
      </c>
      <c r="F191" t="n">
        <v>16.52</v>
      </c>
      <c r="G191" t="n">
        <v>110.13</v>
      </c>
      <c r="H191" t="n">
        <v>1.57</v>
      </c>
      <c r="I191" t="n">
        <v>9</v>
      </c>
      <c r="J191" t="n">
        <v>191.72</v>
      </c>
      <c r="K191" t="n">
        <v>51.39</v>
      </c>
      <c r="L191" t="n">
        <v>17</v>
      </c>
      <c r="M191" t="n">
        <v>7</v>
      </c>
      <c r="N191" t="n">
        <v>38.33</v>
      </c>
      <c r="O191" t="n">
        <v>23879.37</v>
      </c>
      <c r="P191" t="n">
        <v>189.39</v>
      </c>
      <c r="Q191" t="n">
        <v>433.46</v>
      </c>
      <c r="R191" t="n">
        <v>67.04000000000001</v>
      </c>
      <c r="S191" t="n">
        <v>55.15</v>
      </c>
      <c r="T191" t="n">
        <v>3926.08</v>
      </c>
      <c r="U191" t="n">
        <v>0.82</v>
      </c>
      <c r="V191" t="n">
        <v>0.87</v>
      </c>
      <c r="W191" t="n">
        <v>6.81</v>
      </c>
      <c r="X191" t="n">
        <v>0.23</v>
      </c>
      <c r="Y191" t="n">
        <v>2</v>
      </c>
      <c r="Z191" t="n">
        <v>10</v>
      </c>
    </row>
    <row r="192">
      <c r="A192" t="n">
        <v>17</v>
      </c>
      <c r="B192" t="n">
        <v>85</v>
      </c>
      <c r="C192" t="inlineStr">
        <is>
          <t xml:space="preserve">CONCLUIDO	</t>
        </is>
      </c>
      <c r="D192" t="n">
        <v>5.2074</v>
      </c>
      <c r="E192" t="n">
        <v>19.2</v>
      </c>
      <c r="F192" t="n">
        <v>16.53</v>
      </c>
      <c r="G192" t="n">
        <v>110.17</v>
      </c>
      <c r="H192" t="n">
        <v>1.65</v>
      </c>
      <c r="I192" t="n">
        <v>9</v>
      </c>
      <c r="J192" t="n">
        <v>193.26</v>
      </c>
      <c r="K192" t="n">
        <v>51.39</v>
      </c>
      <c r="L192" t="n">
        <v>18</v>
      </c>
      <c r="M192" t="n">
        <v>7</v>
      </c>
      <c r="N192" t="n">
        <v>38.86</v>
      </c>
      <c r="O192" t="n">
        <v>24068.93</v>
      </c>
      <c r="P192" t="n">
        <v>189.43</v>
      </c>
      <c r="Q192" t="n">
        <v>433.49</v>
      </c>
      <c r="R192" t="n">
        <v>67.3</v>
      </c>
      <c r="S192" t="n">
        <v>55.15</v>
      </c>
      <c r="T192" t="n">
        <v>4052.02</v>
      </c>
      <c r="U192" t="n">
        <v>0.82</v>
      </c>
      <c r="V192" t="n">
        <v>0.87</v>
      </c>
      <c r="W192" t="n">
        <v>6.81</v>
      </c>
      <c r="X192" t="n">
        <v>0.23</v>
      </c>
      <c r="Y192" t="n">
        <v>2</v>
      </c>
      <c r="Z192" t="n">
        <v>10</v>
      </c>
    </row>
    <row r="193">
      <c r="A193" t="n">
        <v>18</v>
      </c>
      <c r="B193" t="n">
        <v>85</v>
      </c>
      <c r="C193" t="inlineStr">
        <is>
          <t xml:space="preserve">CONCLUIDO	</t>
        </is>
      </c>
      <c r="D193" t="n">
        <v>5.208</v>
      </c>
      <c r="E193" t="n">
        <v>19.2</v>
      </c>
      <c r="F193" t="n">
        <v>16.52</v>
      </c>
      <c r="G193" t="n">
        <v>110.16</v>
      </c>
      <c r="H193" t="n">
        <v>1.73</v>
      </c>
      <c r="I193" t="n">
        <v>9</v>
      </c>
      <c r="J193" t="n">
        <v>194.8</v>
      </c>
      <c r="K193" t="n">
        <v>51.39</v>
      </c>
      <c r="L193" t="n">
        <v>19</v>
      </c>
      <c r="M193" t="n">
        <v>7</v>
      </c>
      <c r="N193" t="n">
        <v>39.41</v>
      </c>
      <c r="O193" t="n">
        <v>24259.23</v>
      </c>
      <c r="P193" t="n">
        <v>186.67</v>
      </c>
      <c r="Q193" t="n">
        <v>433.46</v>
      </c>
      <c r="R193" t="n">
        <v>67.34</v>
      </c>
      <c r="S193" t="n">
        <v>55.15</v>
      </c>
      <c r="T193" t="n">
        <v>4073.48</v>
      </c>
      <c r="U193" t="n">
        <v>0.82</v>
      </c>
      <c r="V193" t="n">
        <v>0.87</v>
      </c>
      <c r="W193" t="n">
        <v>6.81</v>
      </c>
      <c r="X193" t="n">
        <v>0.23</v>
      </c>
      <c r="Y193" t="n">
        <v>2</v>
      </c>
      <c r="Z193" t="n">
        <v>10</v>
      </c>
    </row>
    <row r="194">
      <c r="A194" t="n">
        <v>19</v>
      </c>
      <c r="B194" t="n">
        <v>85</v>
      </c>
      <c r="C194" t="inlineStr">
        <is>
          <t xml:space="preserve">CONCLUIDO	</t>
        </is>
      </c>
      <c r="D194" t="n">
        <v>5.229</v>
      </c>
      <c r="E194" t="n">
        <v>19.12</v>
      </c>
      <c r="F194" t="n">
        <v>16.48</v>
      </c>
      <c r="G194" t="n">
        <v>123.6</v>
      </c>
      <c r="H194" t="n">
        <v>1.81</v>
      </c>
      <c r="I194" t="n">
        <v>8</v>
      </c>
      <c r="J194" t="n">
        <v>196.35</v>
      </c>
      <c r="K194" t="n">
        <v>51.39</v>
      </c>
      <c r="L194" t="n">
        <v>20</v>
      </c>
      <c r="M194" t="n">
        <v>6</v>
      </c>
      <c r="N194" t="n">
        <v>39.96</v>
      </c>
      <c r="O194" t="n">
        <v>24450.27</v>
      </c>
      <c r="P194" t="n">
        <v>185.66</v>
      </c>
      <c r="Q194" t="n">
        <v>433.47</v>
      </c>
      <c r="R194" t="n">
        <v>65.94</v>
      </c>
      <c r="S194" t="n">
        <v>55.15</v>
      </c>
      <c r="T194" t="n">
        <v>3377.65</v>
      </c>
      <c r="U194" t="n">
        <v>0.84</v>
      </c>
      <c r="V194" t="n">
        <v>0.87</v>
      </c>
      <c r="W194" t="n">
        <v>6.8</v>
      </c>
      <c r="X194" t="n">
        <v>0.19</v>
      </c>
      <c r="Y194" t="n">
        <v>2</v>
      </c>
      <c r="Z194" t="n">
        <v>10</v>
      </c>
    </row>
    <row r="195">
      <c r="A195" t="n">
        <v>20</v>
      </c>
      <c r="B195" t="n">
        <v>85</v>
      </c>
      <c r="C195" t="inlineStr">
        <is>
          <t xml:space="preserve">CONCLUIDO	</t>
        </is>
      </c>
      <c r="D195" t="n">
        <v>5.2249</v>
      </c>
      <c r="E195" t="n">
        <v>19.14</v>
      </c>
      <c r="F195" t="n">
        <v>16.5</v>
      </c>
      <c r="G195" t="n">
        <v>123.72</v>
      </c>
      <c r="H195" t="n">
        <v>1.88</v>
      </c>
      <c r="I195" t="n">
        <v>8</v>
      </c>
      <c r="J195" t="n">
        <v>197.9</v>
      </c>
      <c r="K195" t="n">
        <v>51.39</v>
      </c>
      <c r="L195" t="n">
        <v>21</v>
      </c>
      <c r="M195" t="n">
        <v>6</v>
      </c>
      <c r="N195" t="n">
        <v>40.51</v>
      </c>
      <c r="O195" t="n">
        <v>24642.07</v>
      </c>
      <c r="P195" t="n">
        <v>183.34</v>
      </c>
      <c r="Q195" t="n">
        <v>433.38</v>
      </c>
      <c r="R195" t="n">
        <v>66.38</v>
      </c>
      <c r="S195" t="n">
        <v>55.15</v>
      </c>
      <c r="T195" t="n">
        <v>3600.31</v>
      </c>
      <c r="U195" t="n">
        <v>0.83</v>
      </c>
      <c r="V195" t="n">
        <v>0.87</v>
      </c>
      <c r="W195" t="n">
        <v>6.81</v>
      </c>
      <c r="X195" t="n">
        <v>0.2</v>
      </c>
      <c r="Y195" t="n">
        <v>2</v>
      </c>
      <c r="Z195" t="n">
        <v>10</v>
      </c>
    </row>
    <row r="196">
      <c r="A196" t="n">
        <v>21</v>
      </c>
      <c r="B196" t="n">
        <v>85</v>
      </c>
      <c r="C196" t="inlineStr">
        <is>
          <t xml:space="preserve">CONCLUIDO	</t>
        </is>
      </c>
      <c r="D196" t="n">
        <v>5.2417</v>
      </c>
      <c r="E196" t="n">
        <v>19.08</v>
      </c>
      <c r="F196" t="n">
        <v>16.47</v>
      </c>
      <c r="G196" t="n">
        <v>141.15</v>
      </c>
      <c r="H196" t="n">
        <v>1.96</v>
      </c>
      <c r="I196" t="n">
        <v>7</v>
      </c>
      <c r="J196" t="n">
        <v>199.46</v>
      </c>
      <c r="K196" t="n">
        <v>51.39</v>
      </c>
      <c r="L196" t="n">
        <v>22</v>
      </c>
      <c r="M196" t="n">
        <v>5</v>
      </c>
      <c r="N196" t="n">
        <v>41.07</v>
      </c>
      <c r="O196" t="n">
        <v>24834.62</v>
      </c>
      <c r="P196" t="n">
        <v>181.08</v>
      </c>
      <c r="Q196" t="n">
        <v>433.44</v>
      </c>
      <c r="R196" t="n">
        <v>65.55</v>
      </c>
      <c r="S196" t="n">
        <v>55.15</v>
      </c>
      <c r="T196" t="n">
        <v>3189.84</v>
      </c>
      <c r="U196" t="n">
        <v>0.84</v>
      </c>
      <c r="V196" t="n">
        <v>0.87</v>
      </c>
      <c r="W196" t="n">
        <v>6.8</v>
      </c>
      <c r="X196" t="n">
        <v>0.18</v>
      </c>
      <c r="Y196" t="n">
        <v>2</v>
      </c>
      <c r="Z196" t="n">
        <v>10</v>
      </c>
    </row>
    <row r="197">
      <c r="A197" t="n">
        <v>22</v>
      </c>
      <c r="B197" t="n">
        <v>85</v>
      </c>
      <c r="C197" t="inlineStr">
        <is>
          <t xml:space="preserve">CONCLUIDO	</t>
        </is>
      </c>
      <c r="D197" t="n">
        <v>5.242</v>
      </c>
      <c r="E197" t="n">
        <v>19.08</v>
      </c>
      <c r="F197" t="n">
        <v>16.47</v>
      </c>
      <c r="G197" t="n">
        <v>141.15</v>
      </c>
      <c r="H197" t="n">
        <v>2.03</v>
      </c>
      <c r="I197" t="n">
        <v>7</v>
      </c>
      <c r="J197" t="n">
        <v>201.03</v>
      </c>
      <c r="K197" t="n">
        <v>51.39</v>
      </c>
      <c r="L197" t="n">
        <v>23</v>
      </c>
      <c r="M197" t="n">
        <v>5</v>
      </c>
      <c r="N197" t="n">
        <v>41.64</v>
      </c>
      <c r="O197" t="n">
        <v>25027.94</v>
      </c>
      <c r="P197" t="n">
        <v>181.35</v>
      </c>
      <c r="Q197" t="n">
        <v>433.45</v>
      </c>
      <c r="R197" t="n">
        <v>65.48999999999999</v>
      </c>
      <c r="S197" t="n">
        <v>55.15</v>
      </c>
      <c r="T197" t="n">
        <v>3161.33</v>
      </c>
      <c r="U197" t="n">
        <v>0.84</v>
      </c>
      <c r="V197" t="n">
        <v>0.87</v>
      </c>
      <c r="W197" t="n">
        <v>6.8</v>
      </c>
      <c r="X197" t="n">
        <v>0.17</v>
      </c>
      <c r="Y197" t="n">
        <v>2</v>
      </c>
      <c r="Z197" t="n">
        <v>10</v>
      </c>
    </row>
    <row r="198">
      <c r="A198" t="n">
        <v>23</v>
      </c>
      <c r="B198" t="n">
        <v>85</v>
      </c>
      <c r="C198" t="inlineStr">
        <is>
          <t xml:space="preserve">CONCLUIDO	</t>
        </is>
      </c>
      <c r="D198" t="n">
        <v>5.2435</v>
      </c>
      <c r="E198" t="n">
        <v>19.07</v>
      </c>
      <c r="F198" t="n">
        <v>16.46</v>
      </c>
      <c r="G198" t="n">
        <v>141.1</v>
      </c>
      <c r="H198" t="n">
        <v>2.1</v>
      </c>
      <c r="I198" t="n">
        <v>7</v>
      </c>
      <c r="J198" t="n">
        <v>202.61</v>
      </c>
      <c r="K198" t="n">
        <v>51.39</v>
      </c>
      <c r="L198" t="n">
        <v>24</v>
      </c>
      <c r="M198" t="n">
        <v>4</v>
      </c>
      <c r="N198" t="n">
        <v>42.21</v>
      </c>
      <c r="O198" t="n">
        <v>25222.04</v>
      </c>
      <c r="P198" t="n">
        <v>180.18</v>
      </c>
      <c r="Q198" t="n">
        <v>433.41</v>
      </c>
      <c r="R198" t="n">
        <v>65.23</v>
      </c>
      <c r="S198" t="n">
        <v>55.15</v>
      </c>
      <c r="T198" t="n">
        <v>3028.03</v>
      </c>
      <c r="U198" t="n">
        <v>0.85</v>
      </c>
      <c r="V198" t="n">
        <v>0.87</v>
      </c>
      <c r="W198" t="n">
        <v>6.81</v>
      </c>
      <c r="X198" t="n">
        <v>0.17</v>
      </c>
      <c r="Y198" t="n">
        <v>2</v>
      </c>
      <c r="Z198" t="n">
        <v>10</v>
      </c>
    </row>
    <row r="199">
      <c r="A199" t="n">
        <v>24</v>
      </c>
      <c r="B199" t="n">
        <v>85</v>
      </c>
      <c r="C199" t="inlineStr">
        <is>
          <t xml:space="preserve">CONCLUIDO	</t>
        </is>
      </c>
      <c r="D199" t="n">
        <v>5.244</v>
      </c>
      <c r="E199" t="n">
        <v>19.07</v>
      </c>
      <c r="F199" t="n">
        <v>16.46</v>
      </c>
      <c r="G199" t="n">
        <v>141.08</v>
      </c>
      <c r="H199" t="n">
        <v>2.17</v>
      </c>
      <c r="I199" t="n">
        <v>7</v>
      </c>
      <c r="J199" t="n">
        <v>204.19</v>
      </c>
      <c r="K199" t="n">
        <v>51.39</v>
      </c>
      <c r="L199" t="n">
        <v>25</v>
      </c>
      <c r="M199" t="n">
        <v>3</v>
      </c>
      <c r="N199" t="n">
        <v>42.79</v>
      </c>
      <c r="O199" t="n">
        <v>25417.05</v>
      </c>
      <c r="P199" t="n">
        <v>178.72</v>
      </c>
      <c r="Q199" t="n">
        <v>433.4</v>
      </c>
      <c r="R199" t="n">
        <v>65.14</v>
      </c>
      <c r="S199" t="n">
        <v>55.15</v>
      </c>
      <c r="T199" t="n">
        <v>2984.69</v>
      </c>
      <c r="U199" t="n">
        <v>0.85</v>
      </c>
      <c r="V199" t="n">
        <v>0.87</v>
      </c>
      <c r="W199" t="n">
        <v>6.81</v>
      </c>
      <c r="X199" t="n">
        <v>0.17</v>
      </c>
      <c r="Y199" t="n">
        <v>2</v>
      </c>
      <c r="Z199" t="n">
        <v>10</v>
      </c>
    </row>
    <row r="200">
      <c r="A200" t="n">
        <v>25</v>
      </c>
      <c r="B200" t="n">
        <v>85</v>
      </c>
      <c r="C200" t="inlineStr">
        <is>
          <t xml:space="preserve">CONCLUIDO	</t>
        </is>
      </c>
      <c r="D200" t="n">
        <v>5.2425</v>
      </c>
      <c r="E200" t="n">
        <v>19.08</v>
      </c>
      <c r="F200" t="n">
        <v>16.47</v>
      </c>
      <c r="G200" t="n">
        <v>141.13</v>
      </c>
      <c r="H200" t="n">
        <v>2.24</v>
      </c>
      <c r="I200" t="n">
        <v>7</v>
      </c>
      <c r="J200" t="n">
        <v>205.77</v>
      </c>
      <c r="K200" t="n">
        <v>51.39</v>
      </c>
      <c r="L200" t="n">
        <v>26</v>
      </c>
      <c r="M200" t="n">
        <v>0</v>
      </c>
      <c r="N200" t="n">
        <v>43.38</v>
      </c>
      <c r="O200" t="n">
        <v>25612.75</v>
      </c>
      <c r="P200" t="n">
        <v>178.94</v>
      </c>
      <c r="Q200" t="n">
        <v>433.4</v>
      </c>
      <c r="R200" t="n">
        <v>65.06999999999999</v>
      </c>
      <c r="S200" t="n">
        <v>55.15</v>
      </c>
      <c r="T200" t="n">
        <v>2949.03</v>
      </c>
      <c r="U200" t="n">
        <v>0.85</v>
      </c>
      <c r="V200" t="n">
        <v>0.87</v>
      </c>
      <c r="W200" t="n">
        <v>6.81</v>
      </c>
      <c r="X200" t="n">
        <v>0.17</v>
      </c>
      <c r="Y200" t="n">
        <v>2</v>
      </c>
      <c r="Z200" t="n">
        <v>10</v>
      </c>
    </row>
    <row r="201">
      <c r="A201" t="n">
        <v>0</v>
      </c>
      <c r="B201" t="n">
        <v>20</v>
      </c>
      <c r="C201" t="inlineStr">
        <is>
          <t xml:space="preserve">CONCLUIDO	</t>
        </is>
      </c>
      <c r="D201" t="n">
        <v>4.7402</v>
      </c>
      <c r="E201" t="n">
        <v>21.1</v>
      </c>
      <c r="F201" t="n">
        <v>18.43</v>
      </c>
      <c r="G201" t="n">
        <v>14.75</v>
      </c>
      <c r="H201" t="n">
        <v>0.34</v>
      </c>
      <c r="I201" t="n">
        <v>75</v>
      </c>
      <c r="J201" t="n">
        <v>51.33</v>
      </c>
      <c r="K201" t="n">
        <v>24.83</v>
      </c>
      <c r="L201" t="n">
        <v>1</v>
      </c>
      <c r="M201" t="n">
        <v>73</v>
      </c>
      <c r="N201" t="n">
        <v>5.51</v>
      </c>
      <c r="O201" t="n">
        <v>6564.78</v>
      </c>
      <c r="P201" t="n">
        <v>102.11</v>
      </c>
      <c r="Q201" t="n">
        <v>433.87</v>
      </c>
      <c r="R201" t="n">
        <v>129.21</v>
      </c>
      <c r="S201" t="n">
        <v>55.15</v>
      </c>
      <c r="T201" t="n">
        <v>34678.76</v>
      </c>
      <c r="U201" t="n">
        <v>0.43</v>
      </c>
      <c r="V201" t="n">
        <v>0.78</v>
      </c>
      <c r="W201" t="n">
        <v>6.91</v>
      </c>
      <c r="X201" t="n">
        <v>2.13</v>
      </c>
      <c r="Y201" t="n">
        <v>2</v>
      </c>
      <c r="Z201" t="n">
        <v>10</v>
      </c>
    </row>
    <row r="202">
      <c r="A202" t="n">
        <v>1</v>
      </c>
      <c r="B202" t="n">
        <v>20</v>
      </c>
      <c r="C202" t="inlineStr">
        <is>
          <t xml:space="preserve">CONCLUIDO	</t>
        </is>
      </c>
      <c r="D202" t="n">
        <v>5.1583</v>
      </c>
      <c r="E202" t="n">
        <v>19.39</v>
      </c>
      <c r="F202" t="n">
        <v>17.24</v>
      </c>
      <c r="G202" t="n">
        <v>31.34</v>
      </c>
      <c r="H202" t="n">
        <v>0.66</v>
      </c>
      <c r="I202" t="n">
        <v>33</v>
      </c>
      <c r="J202" t="n">
        <v>52.47</v>
      </c>
      <c r="K202" t="n">
        <v>24.83</v>
      </c>
      <c r="L202" t="n">
        <v>2</v>
      </c>
      <c r="M202" t="n">
        <v>31</v>
      </c>
      <c r="N202" t="n">
        <v>5.64</v>
      </c>
      <c r="O202" t="n">
        <v>6705.1</v>
      </c>
      <c r="P202" t="n">
        <v>88.91</v>
      </c>
      <c r="Q202" t="n">
        <v>433.84</v>
      </c>
      <c r="R202" t="n">
        <v>90.09999999999999</v>
      </c>
      <c r="S202" t="n">
        <v>55.15</v>
      </c>
      <c r="T202" t="n">
        <v>15334.74</v>
      </c>
      <c r="U202" t="n">
        <v>0.61</v>
      </c>
      <c r="V202" t="n">
        <v>0.83</v>
      </c>
      <c r="W202" t="n">
        <v>6.85</v>
      </c>
      <c r="X202" t="n">
        <v>0.9399999999999999</v>
      </c>
      <c r="Y202" t="n">
        <v>2</v>
      </c>
      <c r="Z202" t="n">
        <v>10</v>
      </c>
    </row>
    <row r="203">
      <c r="A203" t="n">
        <v>2</v>
      </c>
      <c r="B203" t="n">
        <v>20</v>
      </c>
      <c r="C203" t="inlineStr">
        <is>
          <t xml:space="preserve">CONCLUIDO	</t>
        </is>
      </c>
      <c r="D203" t="n">
        <v>5.2681</v>
      </c>
      <c r="E203" t="n">
        <v>18.98</v>
      </c>
      <c r="F203" t="n">
        <v>16.95</v>
      </c>
      <c r="G203" t="n">
        <v>44.23</v>
      </c>
      <c r="H203" t="n">
        <v>0.97</v>
      </c>
      <c r="I203" t="n">
        <v>23</v>
      </c>
      <c r="J203" t="n">
        <v>53.61</v>
      </c>
      <c r="K203" t="n">
        <v>24.83</v>
      </c>
      <c r="L203" t="n">
        <v>3</v>
      </c>
      <c r="M203" t="n">
        <v>1</v>
      </c>
      <c r="N203" t="n">
        <v>5.78</v>
      </c>
      <c r="O203" t="n">
        <v>6845.59</v>
      </c>
      <c r="P203" t="n">
        <v>82.77</v>
      </c>
      <c r="Q203" t="n">
        <v>433.91</v>
      </c>
      <c r="R203" t="n">
        <v>80.47</v>
      </c>
      <c r="S203" t="n">
        <v>55.15</v>
      </c>
      <c r="T203" t="n">
        <v>10571.38</v>
      </c>
      <c r="U203" t="n">
        <v>0.6899999999999999</v>
      </c>
      <c r="V203" t="n">
        <v>0.84</v>
      </c>
      <c r="W203" t="n">
        <v>6.85</v>
      </c>
      <c r="X203" t="n">
        <v>0.66</v>
      </c>
      <c r="Y203" t="n">
        <v>2</v>
      </c>
      <c r="Z203" t="n">
        <v>10</v>
      </c>
    </row>
    <row r="204">
      <c r="A204" t="n">
        <v>3</v>
      </c>
      <c r="B204" t="n">
        <v>20</v>
      </c>
      <c r="C204" t="inlineStr">
        <is>
          <t xml:space="preserve">CONCLUIDO	</t>
        </is>
      </c>
      <c r="D204" t="n">
        <v>5.2669</v>
      </c>
      <c r="E204" t="n">
        <v>18.99</v>
      </c>
      <c r="F204" t="n">
        <v>16.96</v>
      </c>
      <c r="G204" t="n">
        <v>44.24</v>
      </c>
      <c r="H204" t="n">
        <v>1.27</v>
      </c>
      <c r="I204" t="n">
        <v>23</v>
      </c>
      <c r="J204" t="n">
        <v>54.75</v>
      </c>
      <c r="K204" t="n">
        <v>24.83</v>
      </c>
      <c r="L204" t="n">
        <v>4</v>
      </c>
      <c r="M204" t="n">
        <v>0</v>
      </c>
      <c r="N204" t="n">
        <v>5.92</v>
      </c>
      <c r="O204" t="n">
        <v>6986.39</v>
      </c>
      <c r="P204" t="n">
        <v>84.42</v>
      </c>
      <c r="Q204" t="n">
        <v>433.78</v>
      </c>
      <c r="R204" t="n">
        <v>80.45</v>
      </c>
      <c r="S204" t="n">
        <v>55.15</v>
      </c>
      <c r="T204" t="n">
        <v>10561.2</v>
      </c>
      <c r="U204" t="n">
        <v>0.6899999999999999</v>
      </c>
      <c r="V204" t="n">
        <v>0.84</v>
      </c>
      <c r="W204" t="n">
        <v>6.86</v>
      </c>
      <c r="X204" t="n">
        <v>0.66</v>
      </c>
      <c r="Y204" t="n">
        <v>2</v>
      </c>
      <c r="Z204" t="n">
        <v>10</v>
      </c>
    </row>
    <row r="205">
      <c r="A205" t="n">
        <v>0</v>
      </c>
      <c r="B205" t="n">
        <v>65</v>
      </c>
      <c r="C205" t="inlineStr">
        <is>
          <t xml:space="preserve">CONCLUIDO	</t>
        </is>
      </c>
      <c r="D205" t="n">
        <v>3.5417</v>
      </c>
      <c r="E205" t="n">
        <v>28.24</v>
      </c>
      <c r="F205" t="n">
        <v>21.37</v>
      </c>
      <c r="G205" t="n">
        <v>7.46</v>
      </c>
      <c r="H205" t="n">
        <v>0.13</v>
      </c>
      <c r="I205" t="n">
        <v>172</v>
      </c>
      <c r="J205" t="n">
        <v>133.21</v>
      </c>
      <c r="K205" t="n">
        <v>46.47</v>
      </c>
      <c r="L205" t="n">
        <v>1</v>
      </c>
      <c r="M205" t="n">
        <v>170</v>
      </c>
      <c r="N205" t="n">
        <v>20.75</v>
      </c>
      <c r="O205" t="n">
        <v>16663.42</v>
      </c>
      <c r="P205" t="n">
        <v>236.78</v>
      </c>
      <c r="Q205" t="n">
        <v>435.01</v>
      </c>
      <c r="R205" t="n">
        <v>225.15</v>
      </c>
      <c r="S205" t="n">
        <v>55.15</v>
      </c>
      <c r="T205" t="n">
        <v>82163.00999999999</v>
      </c>
      <c r="U205" t="n">
        <v>0.24</v>
      </c>
      <c r="V205" t="n">
        <v>0.67</v>
      </c>
      <c r="W205" t="n">
        <v>7.07</v>
      </c>
      <c r="X205" t="n">
        <v>5.06</v>
      </c>
      <c r="Y205" t="n">
        <v>2</v>
      </c>
      <c r="Z205" t="n">
        <v>10</v>
      </c>
    </row>
    <row r="206">
      <c r="A206" t="n">
        <v>1</v>
      </c>
      <c r="B206" t="n">
        <v>65</v>
      </c>
      <c r="C206" t="inlineStr">
        <is>
          <t xml:space="preserve">CONCLUIDO	</t>
        </is>
      </c>
      <c r="D206" t="n">
        <v>4.4185</v>
      </c>
      <c r="E206" t="n">
        <v>22.63</v>
      </c>
      <c r="F206" t="n">
        <v>18.44</v>
      </c>
      <c r="G206" t="n">
        <v>14.95</v>
      </c>
      <c r="H206" t="n">
        <v>0.26</v>
      </c>
      <c r="I206" t="n">
        <v>74</v>
      </c>
      <c r="J206" t="n">
        <v>134.55</v>
      </c>
      <c r="K206" t="n">
        <v>46.47</v>
      </c>
      <c r="L206" t="n">
        <v>2</v>
      </c>
      <c r="M206" t="n">
        <v>72</v>
      </c>
      <c r="N206" t="n">
        <v>21.09</v>
      </c>
      <c r="O206" t="n">
        <v>16828.84</v>
      </c>
      <c r="P206" t="n">
        <v>202.61</v>
      </c>
      <c r="Q206" t="n">
        <v>433.89</v>
      </c>
      <c r="R206" t="n">
        <v>129.65</v>
      </c>
      <c r="S206" t="n">
        <v>55.15</v>
      </c>
      <c r="T206" t="n">
        <v>34903.49</v>
      </c>
      <c r="U206" t="n">
        <v>0.43</v>
      </c>
      <c r="V206" t="n">
        <v>0.78</v>
      </c>
      <c r="W206" t="n">
        <v>6.91</v>
      </c>
      <c r="X206" t="n">
        <v>2.14</v>
      </c>
      <c r="Y206" t="n">
        <v>2</v>
      </c>
      <c r="Z206" t="n">
        <v>10</v>
      </c>
    </row>
    <row r="207">
      <c r="A207" t="n">
        <v>2</v>
      </c>
      <c r="B207" t="n">
        <v>65</v>
      </c>
      <c r="C207" t="inlineStr">
        <is>
          <t xml:space="preserve">CONCLUIDO	</t>
        </is>
      </c>
      <c r="D207" t="n">
        <v>4.7446</v>
      </c>
      <c r="E207" t="n">
        <v>21.08</v>
      </c>
      <c r="F207" t="n">
        <v>17.62</v>
      </c>
      <c r="G207" t="n">
        <v>22.49</v>
      </c>
      <c r="H207" t="n">
        <v>0.39</v>
      </c>
      <c r="I207" t="n">
        <v>47</v>
      </c>
      <c r="J207" t="n">
        <v>135.9</v>
      </c>
      <c r="K207" t="n">
        <v>46.47</v>
      </c>
      <c r="L207" t="n">
        <v>3</v>
      </c>
      <c r="M207" t="n">
        <v>45</v>
      </c>
      <c r="N207" t="n">
        <v>21.43</v>
      </c>
      <c r="O207" t="n">
        <v>16994.64</v>
      </c>
      <c r="P207" t="n">
        <v>191.7</v>
      </c>
      <c r="Q207" t="n">
        <v>433.77</v>
      </c>
      <c r="R207" t="n">
        <v>102.75</v>
      </c>
      <c r="S207" t="n">
        <v>55.15</v>
      </c>
      <c r="T207" t="n">
        <v>21591.25</v>
      </c>
      <c r="U207" t="n">
        <v>0.54</v>
      </c>
      <c r="V207" t="n">
        <v>0.8100000000000001</v>
      </c>
      <c r="W207" t="n">
        <v>6.87</v>
      </c>
      <c r="X207" t="n">
        <v>1.32</v>
      </c>
      <c r="Y207" t="n">
        <v>2</v>
      </c>
      <c r="Z207" t="n">
        <v>10</v>
      </c>
    </row>
    <row r="208">
      <c r="A208" t="n">
        <v>3</v>
      </c>
      <c r="B208" t="n">
        <v>65</v>
      </c>
      <c r="C208" t="inlineStr">
        <is>
          <t xml:space="preserve">CONCLUIDO	</t>
        </is>
      </c>
      <c r="D208" t="n">
        <v>4.894</v>
      </c>
      <c r="E208" t="n">
        <v>20.43</v>
      </c>
      <c r="F208" t="n">
        <v>17.3</v>
      </c>
      <c r="G208" t="n">
        <v>29.66</v>
      </c>
      <c r="H208" t="n">
        <v>0.52</v>
      </c>
      <c r="I208" t="n">
        <v>35</v>
      </c>
      <c r="J208" t="n">
        <v>137.25</v>
      </c>
      <c r="K208" t="n">
        <v>46.47</v>
      </c>
      <c r="L208" t="n">
        <v>4</v>
      </c>
      <c r="M208" t="n">
        <v>33</v>
      </c>
      <c r="N208" t="n">
        <v>21.78</v>
      </c>
      <c r="O208" t="n">
        <v>17160.92</v>
      </c>
      <c r="P208" t="n">
        <v>186.42</v>
      </c>
      <c r="Q208" t="n">
        <v>433.61</v>
      </c>
      <c r="R208" t="n">
        <v>92.58</v>
      </c>
      <c r="S208" t="n">
        <v>55.15</v>
      </c>
      <c r="T208" t="n">
        <v>16565.23</v>
      </c>
      <c r="U208" t="n">
        <v>0.6</v>
      </c>
      <c r="V208" t="n">
        <v>0.83</v>
      </c>
      <c r="W208" t="n">
        <v>6.85</v>
      </c>
      <c r="X208" t="n">
        <v>1</v>
      </c>
      <c r="Y208" t="n">
        <v>2</v>
      </c>
      <c r="Z208" t="n">
        <v>10</v>
      </c>
    </row>
    <row r="209">
      <c r="A209" t="n">
        <v>4</v>
      </c>
      <c r="B209" t="n">
        <v>65</v>
      </c>
      <c r="C209" t="inlineStr">
        <is>
          <t xml:space="preserve">CONCLUIDO	</t>
        </is>
      </c>
      <c r="D209" t="n">
        <v>5.0091</v>
      </c>
      <c r="E209" t="n">
        <v>19.96</v>
      </c>
      <c r="F209" t="n">
        <v>17.05</v>
      </c>
      <c r="G209" t="n">
        <v>37.89</v>
      </c>
      <c r="H209" t="n">
        <v>0.64</v>
      </c>
      <c r="I209" t="n">
        <v>27</v>
      </c>
      <c r="J209" t="n">
        <v>138.6</v>
      </c>
      <c r="K209" t="n">
        <v>46.47</v>
      </c>
      <c r="L209" t="n">
        <v>5</v>
      </c>
      <c r="M209" t="n">
        <v>25</v>
      </c>
      <c r="N209" t="n">
        <v>22.13</v>
      </c>
      <c r="O209" t="n">
        <v>17327.69</v>
      </c>
      <c r="P209" t="n">
        <v>181.48</v>
      </c>
      <c r="Q209" t="n">
        <v>433.58</v>
      </c>
      <c r="R209" t="n">
        <v>84.20999999999999</v>
      </c>
      <c r="S209" t="n">
        <v>55.15</v>
      </c>
      <c r="T209" t="n">
        <v>12420.06</v>
      </c>
      <c r="U209" t="n">
        <v>0.65</v>
      </c>
      <c r="V209" t="n">
        <v>0.84</v>
      </c>
      <c r="W209" t="n">
        <v>6.84</v>
      </c>
      <c r="X209" t="n">
        <v>0.75</v>
      </c>
      <c r="Y209" t="n">
        <v>2</v>
      </c>
      <c r="Z209" t="n">
        <v>10</v>
      </c>
    </row>
    <row r="210">
      <c r="A210" t="n">
        <v>5</v>
      </c>
      <c r="B210" t="n">
        <v>65</v>
      </c>
      <c r="C210" t="inlineStr">
        <is>
          <t xml:space="preserve">CONCLUIDO	</t>
        </is>
      </c>
      <c r="D210" t="n">
        <v>5.0693</v>
      </c>
      <c r="E210" t="n">
        <v>19.73</v>
      </c>
      <c r="F210" t="n">
        <v>16.92</v>
      </c>
      <c r="G210" t="n">
        <v>44.14</v>
      </c>
      <c r="H210" t="n">
        <v>0.76</v>
      </c>
      <c r="I210" t="n">
        <v>23</v>
      </c>
      <c r="J210" t="n">
        <v>139.95</v>
      </c>
      <c r="K210" t="n">
        <v>46.47</v>
      </c>
      <c r="L210" t="n">
        <v>6</v>
      </c>
      <c r="M210" t="n">
        <v>21</v>
      </c>
      <c r="N210" t="n">
        <v>22.49</v>
      </c>
      <c r="O210" t="n">
        <v>17494.97</v>
      </c>
      <c r="P210" t="n">
        <v>177.96</v>
      </c>
      <c r="Q210" t="n">
        <v>433.49</v>
      </c>
      <c r="R210" t="n">
        <v>80.17</v>
      </c>
      <c r="S210" t="n">
        <v>55.15</v>
      </c>
      <c r="T210" t="n">
        <v>10419.04</v>
      </c>
      <c r="U210" t="n">
        <v>0.6899999999999999</v>
      </c>
      <c r="V210" t="n">
        <v>0.85</v>
      </c>
      <c r="W210" t="n">
        <v>6.83</v>
      </c>
      <c r="X210" t="n">
        <v>0.63</v>
      </c>
      <c r="Y210" t="n">
        <v>2</v>
      </c>
      <c r="Z210" t="n">
        <v>10</v>
      </c>
    </row>
    <row r="211">
      <c r="A211" t="n">
        <v>6</v>
      </c>
      <c r="B211" t="n">
        <v>65</v>
      </c>
      <c r="C211" t="inlineStr">
        <is>
          <t xml:space="preserve">CONCLUIDO	</t>
        </is>
      </c>
      <c r="D211" t="n">
        <v>5.1234</v>
      </c>
      <c r="E211" t="n">
        <v>19.52</v>
      </c>
      <c r="F211" t="n">
        <v>16.82</v>
      </c>
      <c r="G211" t="n">
        <v>53.12</v>
      </c>
      <c r="H211" t="n">
        <v>0.88</v>
      </c>
      <c r="I211" t="n">
        <v>19</v>
      </c>
      <c r="J211" t="n">
        <v>141.31</v>
      </c>
      <c r="K211" t="n">
        <v>46.47</v>
      </c>
      <c r="L211" t="n">
        <v>7</v>
      </c>
      <c r="M211" t="n">
        <v>17</v>
      </c>
      <c r="N211" t="n">
        <v>22.85</v>
      </c>
      <c r="O211" t="n">
        <v>17662.75</v>
      </c>
      <c r="P211" t="n">
        <v>174.75</v>
      </c>
      <c r="Q211" t="n">
        <v>433.55</v>
      </c>
      <c r="R211" t="n">
        <v>76.83</v>
      </c>
      <c r="S211" t="n">
        <v>55.15</v>
      </c>
      <c r="T211" t="n">
        <v>8770.940000000001</v>
      </c>
      <c r="U211" t="n">
        <v>0.72</v>
      </c>
      <c r="V211" t="n">
        <v>0.85</v>
      </c>
      <c r="W211" t="n">
        <v>6.83</v>
      </c>
      <c r="X211" t="n">
        <v>0.53</v>
      </c>
      <c r="Y211" t="n">
        <v>2</v>
      </c>
      <c r="Z211" t="n">
        <v>10</v>
      </c>
    </row>
    <row r="212">
      <c r="A212" t="n">
        <v>7</v>
      </c>
      <c r="B212" t="n">
        <v>65</v>
      </c>
      <c r="C212" t="inlineStr">
        <is>
          <t xml:space="preserve">CONCLUIDO	</t>
        </is>
      </c>
      <c r="D212" t="n">
        <v>5.1587</v>
      </c>
      <c r="E212" t="n">
        <v>19.38</v>
      </c>
      <c r="F212" t="n">
        <v>16.74</v>
      </c>
      <c r="G212" t="n">
        <v>59.09</v>
      </c>
      <c r="H212" t="n">
        <v>0.99</v>
      </c>
      <c r="I212" t="n">
        <v>17</v>
      </c>
      <c r="J212" t="n">
        <v>142.68</v>
      </c>
      <c r="K212" t="n">
        <v>46.47</v>
      </c>
      <c r="L212" t="n">
        <v>8</v>
      </c>
      <c r="M212" t="n">
        <v>15</v>
      </c>
      <c r="N212" t="n">
        <v>23.21</v>
      </c>
      <c r="O212" t="n">
        <v>17831.04</v>
      </c>
      <c r="P212" t="n">
        <v>172.24</v>
      </c>
      <c r="Q212" t="n">
        <v>433.43</v>
      </c>
      <c r="R212" t="n">
        <v>74.41</v>
      </c>
      <c r="S212" t="n">
        <v>55.15</v>
      </c>
      <c r="T212" t="n">
        <v>7568.57</v>
      </c>
      <c r="U212" t="n">
        <v>0.74</v>
      </c>
      <c r="V212" t="n">
        <v>0.86</v>
      </c>
      <c r="W212" t="n">
        <v>6.82</v>
      </c>
      <c r="X212" t="n">
        <v>0.45</v>
      </c>
      <c r="Y212" t="n">
        <v>2</v>
      </c>
      <c r="Z212" t="n">
        <v>10</v>
      </c>
    </row>
    <row r="213">
      <c r="A213" t="n">
        <v>8</v>
      </c>
      <c r="B213" t="n">
        <v>65</v>
      </c>
      <c r="C213" t="inlineStr">
        <is>
          <t xml:space="preserve">CONCLUIDO	</t>
        </is>
      </c>
      <c r="D213" t="n">
        <v>5.184</v>
      </c>
      <c r="E213" t="n">
        <v>19.29</v>
      </c>
      <c r="F213" t="n">
        <v>16.7</v>
      </c>
      <c r="G213" t="n">
        <v>66.81</v>
      </c>
      <c r="H213" t="n">
        <v>1.11</v>
      </c>
      <c r="I213" t="n">
        <v>15</v>
      </c>
      <c r="J213" t="n">
        <v>144.05</v>
      </c>
      <c r="K213" t="n">
        <v>46.47</v>
      </c>
      <c r="L213" t="n">
        <v>9</v>
      </c>
      <c r="M213" t="n">
        <v>13</v>
      </c>
      <c r="N213" t="n">
        <v>23.58</v>
      </c>
      <c r="O213" t="n">
        <v>17999.83</v>
      </c>
      <c r="P213" t="n">
        <v>169.37</v>
      </c>
      <c r="Q213" t="n">
        <v>433.51</v>
      </c>
      <c r="R213" t="n">
        <v>72.89</v>
      </c>
      <c r="S213" t="n">
        <v>55.15</v>
      </c>
      <c r="T213" t="n">
        <v>6819.61</v>
      </c>
      <c r="U213" t="n">
        <v>0.76</v>
      </c>
      <c r="V213" t="n">
        <v>0.86</v>
      </c>
      <c r="W213" t="n">
        <v>6.82</v>
      </c>
      <c r="X213" t="n">
        <v>0.41</v>
      </c>
      <c r="Y213" t="n">
        <v>2</v>
      </c>
      <c r="Z213" t="n">
        <v>10</v>
      </c>
    </row>
    <row r="214">
      <c r="A214" t="n">
        <v>9</v>
      </c>
      <c r="B214" t="n">
        <v>65</v>
      </c>
      <c r="C214" t="inlineStr">
        <is>
          <t xml:space="preserve">CONCLUIDO	</t>
        </is>
      </c>
      <c r="D214" t="n">
        <v>5.2113</v>
      </c>
      <c r="E214" t="n">
        <v>19.19</v>
      </c>
      <c r="F214" t="n">
        <v>16.66</v>
      </c>
      <c r="G214" t="n">
        <v>76.87</v>
      </c>
      <c r="H214" t="n">
        <v>1.22</v>
      </c>
      <c r="I214" t="n">
        <v>13</v>
      </c>
      <c r="J214" t="n">
        <v>145.42</v>
      </c>
      <c r="K214" t="n">
        <v>46.47</v>
      </c>
      <c r="L214" t="n">
        <v>10</v>
      </c>
      <c r="M214" t="n">
        <v>11</v>
      </c>
      <c r="N214" t="n">
        <v>23.95</v>
      </c>
      <c r="O214" t="n">
        <v>18169.15</v>
      </c>
      <c r="P214" t="n">
        <v>166.54</v>
      </c>
      <c r="Q214" t="n">
        <v>433.46</v>
      </c>
      <c r="R214" t="n">
        <v>71.42</v>
      </c>
      <c r="S214" t="n">
        <v>55.15</v>
      </c>
      <c r="T214" t="n">
        <v>6096.15</v>
      </c>
      <c r="U214" t="n">
        <v>0.77</v>
      </c>
      <c r="V214" t="n">
        <v>0.86</v>
      </c>
      <c r="W214" t="n">
        <v>6.82</v>
      </c>
      <c r="X214" t="n">
        <v>0.36</v>
      </c>
      <c r="Y214" t="n">
        <v>2</v>
      </c>
      <c r="Z214" t="n">
        <v>10</v>
      </c>
    </row>
    <row r="215">
      <c r="A215" t="n">
        <v>10</v>
      </c>
      <c r="B215" t="n">
        <v>65</v>
      </c>
      <c r="C215" t="inlineStr">
        <is>
          <t xml:space="preserve">CONCLUIDO	</t>
        </is>
      </c>
      <c r="D215" t="n">
        <v>5.2367</v>
      </c>
      <c r="E215" t="n">
        <v>19.1</v>
      </c>
      <c r="F215" t="n">
        <v>16.59</v>
      </c>
      <c r="G215" t="n">
        <v>82.94</v>
      </c>
      <c r="H215" t="n">
        <v>1.33</v>
      </c>
      <c r="I215" t="n">
        <v>12</v>
      </c>
      <c r="J215" t="n">
        <v>146.8</v>
      </c>
      <c r="K215" t="n">
        <v>46.47</v>
      </c>
      <c r="L215" t="n">
        <v>11</v>
      </c>
      <c r="M215" t="n">
        <v>10</v>
      </c>
      <c r="N215" t="n">
        <v>24.33</v>
      </c>
      <c r="O215" t="n">
        <v>18338.99</v>
      </c>
      <c r="P215" t="n">
        <v>164.06</v>
      </c>
      <c r="Q215" t="n">
        <v>433.4</v>
      </c>
      <c r="R215" t="n">
        <v>69.23999999999999</v>
      </c>
      <c r="S215" t="n">
        <v>55.15</v>
      </c>
      <c r="T215" t="n">
        <v>5008.87</v>
      </c>
      <c r="U215" t="n">
        <v>0.8</v>
      </c>
      <c r="V215" t="n">
        <v>0.86</v>
      </c>
      <c r="W215" t="n">
        <v>6.82</v>
      </c>
      <c r="X215" t="n">
        <v>0.3</v>
      </c>
      <c r="Y215" t="n">
        <v>2</v>
      </c>
      <c r="Z215" t="n">
        <v>10</v>
      </c>
    </row>
    <row r="216">
      <c r="A216" t="n">
        <v>11</v>
      </c>
      <c r="B216" t="n">
        <v>65</v>
      </c>
      <c r="C216" t="inlineStr">
        <is>
          <t xml:space="preserve">CONCLUIDO	</t>
        </is>
      </c>
      <c r="D216" t="n">
        <v>5.248</v>
      </c>
      <c r="E216" t="n">
        <v>19.05</v>
      </c>
      <c r="F216" t="n">
        <v>16.57</v>
      </c>
      <c r="G216" t="n">
        <v>90.41</v>
      </c>
      <c r="H216" t="n">
        <v>1.43</v>
      </c>
      <c r="I216" t="n">
        <v>11</v>
      </c>
      <c r="J216" t="n">
        <v>148.18</v>
      </c>
      <c r="K216" t="n">
        <v>46.47</v>
      </c>
      <c r="L216" t="n">
        <v>12</v>
      </c>
      <c r="M216" t="n">
        <v>9</v>
      </c>
      <c r="N216" t="n">
        <v>24.71</v>
      </c>
      <c r="O216" t="n">
        <v>18509.36</v>
      </c>
      <c r="P216" t="n">
        <v>161.87</v>
      </c>
      <c r="Q216" t="n">
        <v>433.42</v>
      </c>
      <c r="R216" t="n">
        <v>68.93000000000001</v>
      </c>
      <c r="S216" t="n">
        <v>55.15</v>
      </c>
      <c r="T216" t="n">
        <v>4861.3</v>
      </c>
      <c r="U216" t="n">
        <v>0.8</v>
      </c>
      <c r="V216" t="n">
        <v>0.86</v>
      </c>
      <c r="W216" t="n">
        <v>6.81</v>
      </c>
      <c r="X216" t="n">
        <v>0.28</v>
      </c>
      <c r="Y216" t="n">
        <v>2</v>
      </c>
      <c r="Z216" t="n">
        <v>10</v>
      </c>
    </row>
    <row r="217">
      <c r="A217" t="n">
        <v>12</v>
      </c>
      <c r="B217" t="n">
        <v>65</v>
      </c>
      <c r="C217" t="inlineStr">
        <is>
          <t xml:space="preserve">CONCLUIDO	</t>
        </is>
      </c>
      <c r="D217" t="n">
        <v>5.2602</v>
      </c>
      <c r="E217" t="n">
        <v>19.01</v>
      </c>
      <c r="F217" t="n">
        <v>16.56</v>
      </c>
      <c r="G217" t="n">
        <v>99.34999999999999</v>
      </c>
      <c r="H217" t="n">
        <v>1.54</v>
      </c>
      <c r="I217" t="n">
        <v>10</v>
      </c>
      <c r="J217" t="n">
        <v>149.56</v>
      </c>
      <c r="K217" t="n">
        <v>46.47</v>
      </c>
      <c r="L217" t="n">
        <v>13</v>
      </c>
      <c r="M217" t="n">
        <v>8</v>
      </c>
      <c r="N217" t="n">
        <v>25.1</v>
      </c>
      <c r="O217" t="n">
        <v>18680.25</v>
      </c>
      <c r="P217" t="n">
        <v>159.09</v>
      </c>
      <c r="Q217" t="n">
        <v>433.45</v>
      </c>
      <c r="R217" t="n">
        <v>68.29000000000001</v>
      </c>
      <c r="S217" t="n">
        <v>55.15</v>
      </c>
      <c r="T217" t="n">
        <v>4543.98</v>
      </c>
      <c r="U217" t="n">
        <v>0.8100000000000001</v>
      </c>
      <c r="V217" t="n">
        <v>0.86</v>
      </c>
      <c r="W217" t="n">
        <v>6.81</v>
      </c>
      <c r="X217" t="n">
        <v>0.27</v>
      </c>
      <c r="Y217" t="n">
        <v>2</v>
      </c>
      <c r="Z217" t="n">
        <v>10</v>
      </c>
    </row>
    <row r="218">
      <c r="A218" t="n">
        <v>13</v>
      </c>
      <c r="B218" t="n">
        <v>65</v>
      </c>
      <c r="C218" t="inlineStr">
        <is>
          <t xml:space="preserve">CONCLUIDO	</t>
        </is>
      </c>
      <c r="D218" t="n">
        <v>5.2776</v>
      </c>
      <c r="E218" t="n">
        <v>18.95</v>
      </c>
      <c r="F218" t="n">
        <v>16.52</v>
      </c>
      <c r="G218" t="n">
        <v>110.15</v>
      </c>
      <c r="H218" t="n">
        <v>1.64</v>
      </c>
      <c r="I218" t="n">
        <v>9</v>
      </c>
      <c r="J218" t="n">
        <v>150.95</v>
      </c>
      <c r="K218" t="n">
        <v>46.47</v>
      </c>
      <c r="L218" t="n">
        <v>14</v>
      </c>
      <c r="M218" t="n">
        <v>7</v>
      </c>
      <c r="N218" t="n">
        <v>25.49</v>
      </c>
      <c r="O218" t="n">
        <v>18851.69</v>
      </c>
      <c r="P218" t="n">
        <v>155.38</v>
      </c>
      <c r="Q218" t="n">
        <v>433.45</v>
      </c>
      <c r="R218" t="n">
        <v>67.27</v>
      </c>
      <c r="S218" t="n">
        <v>55.15</v>
      </c>
      <c r="T218" t="n">
        <v>4040.88</v>
      </c>
      <c r="U218" t="n">
        <v>0.82</v>
      </c>
      <c r="V218" t="n">
        <v>0.87</v>
      </c>
      <c r="W218" t="n">
        <v>6.81</v>
      </c>
      <c r="X218" t="n">
        <v>0.23</v>
      </c>
      <c r="Y218" t="n">
        <v>2</v>
      </c>
      <c r="Z218" t="n">
        <v>10</v>
      </c>
    </row>
    <row r="219">
      <c r="A219" t="n">
        <v>14</v>
      </c>
      <c r="B219" t="n">
        <v>65</v>
      </c>
      <c r="C219" t="inlineStr">
        <is>
          <t xml:space="preserve">CONCLUIDO	</t>
        </is>
      </c>
      <c r="D219" t="n">
        <v>5.2792</v>
      </c>
      <c r="E219" t="n">
        <v>18.94</v>
      </c>
      <c r="F219" t="n">
        <v>16.52</v>
      </c>
      <c r="G219" t="n">
        <v>110.11</v>
      </c>
      <c r="H219" t="n">
        <v>1.74</v>
      </c>
      <c r="I219" t="n">
        <v>9</v>
      </c>
      <c r="J219" t="n">
        <v>152.35</v>
      </c>
      <c r="K219" t="n">
        <v>46.47</v>
      </c>
      <c r="L219" t="n">
        <v>15</v>
      </c>
      <c r="M219" t="n">
        <v>7</v>
      </c>
      <c r="N219" t="n">
        <v>25.88</v>
      </c>
      <c r="O219" t="n">
        <v>19023.66</v>
      </c>
      <c r="P219" t="n">
        <v>153.93</v>
      </c>
      <c r="Q219" t="n">
        <v>433.41</v>
      </c>
      <c r="R219" t="n">
        <v>66.97</v>
      </c>
      <c r="S219" t="n">
        <v>55.15</v>
      </c>
      <c r="T219" t="n">
        <v>3887.63</v>
      </c>
      <c r="U219" t="n">
        <v>0.82</v>
      </c>
      <c r="V219" t="n">
        <v>0.87</v>
      </c>
      <c r="W219" t="n">
        <v>6.81</v>
      </c>
      <c r="X219" t="n">
        <v>0.23</v>
      </c>
      <c r="Y219" t="n">
        <v>2</v>
      </c>
      <c r="Z219" t="n">
        <v>10</v>
      </c>
    </row>
    <row r="220">
      <c r="A220" t="n">
        <v>15</v>
      </c>
      <c r="B220" t="n">
        <v>65</v>
      </c>
      <c r="C220" t="inlineStr">
        <is>
          <t xml:space="preserve">CONCLUIDO	</t>
        </is>
      </c>
      <c r="D220" t="n">
        <v>5.294</v>
      </c>
      <c r="E220" t="n">
        <v>18.89</v>
      </c>
      <c r="F220" t="n">
        <v>16.49</v>
      </c>
      <c r="G220" t="n">
        <v>123.69</v>
      </c>
      <c r="H220" t="n">
        <v>1.84</v>
      </c>
      <c r="I220" t="n">
        <v>8</v>
      </c>
      <c r="J220" t="n">
        <v>153.75</v>
      </c>
      <c r="K220" t="n">
        <v>46.47</v>
      </c>
      <c r="L220" t="n">
        <v>16</v>
      </c>
      <c r="M220" t="n">
        <v>4</v>
      </c>
      <c r="N220" t="n">
        <v>26.28</v>
      </c>
      <c r="O220" t="n">
        <v>19196.18</v>
      </c>
      <c r="P220" t="n">
        <v>151.66</v>
      </c>
      <c r="Q220" t="n">
        <v>433.52</v>
      </c>
      <c r="R220" t="n">
        <v>65.98999999999999</v>
      </c>
      <c r="S220" t="n">
        <v>55.15</v>
      </c>
      <c r="T220" t="n">
        <v>3405.21</v>
      </c>
      <c r="U220" t="n">
        <v>0.84</v>
      </c>
      <c r="V220" t="n">
        <v>0.87</v>
      </c>
      <c r="W220" t="n">
        <v>6.81</v>
      </c>
      <c r="X220" t="n">
        <v>0.2</v>
      </c>
      <c r="Y220" t="n">
        <v>2</v>
      </c>
      <c r="Z220" t="n">
        <v>10</v>
      </c>
    </row>
    <row r="221">
      <c r="A221" t="n">
        <v>16</v>
      </c>
      <c r="B221" t="n">
        <v>65</v>
      </c>
      <c r="C221" t="inlineStr">
        <is>
          <t xml:space="preserve">CONCLUIDO	</t>
        </is>
      </c>
      <c r="D221" t="n">
        <v>5.2915</v>
      </c>
      <c r="E221" t="n">
        <v>18.9</v>
      </c>
      <c r="F221" t="n">
        <v>16.5</v>
      </c>
      <c r="G221" t="n">
        <v>123.75</v>
      </c>
      <c r="H221" t="n">
        <v>1.94</v>
      </c>
      <c r="I221" t="n">
        <v>8</v>
      </c>
      <c r="J221" t="n">
        <v>155.15</v>
      </c>
      <c r="K221" t="n">
        <v>46.47</v>
      </c>
      <c r="L221" t="n">
        <v>17</v>
      </c>
      <c r="M221" t="n">
        <v>0</v>
      </c>
      <c r="N221" t="n">
        <v>26.68</v>
      </c>
      <c r="O221" t="n">
        <v>19369.26</v>
      </c>
      <c r="P221" t="n">
        <v>152.27</v>
      </c>
      <c r="Q221" t="n">
        <v>433.53</v>
      </c>
      <c r="R221" t="n">
        <v>66.09</v>
      </c>
      <c r="S221" t="n">
        <v>55.15</v>
      </c>
      <c r="T221" t="n">
        <v>3455.48</v>
      </c>
      <c r="U221" t="n">
        <v>0.83</v>
      </c>
      <c r="V221" t="n">
        <v>0.87</v>
      </c>
      <c r="W221" t="n">
        <v>6.82</v>
      </c>
      <c r="X221" t="n">
        <v>0.21</v>
      </c>
      <c r="Y221" t="n">
        <v>2</v>
      </c>
      <c r="Z221" t="n">
        <v>10</v>
      </c>
    </row>
    <row r="222">
      <c r="A222" t="n">
        <v>0</v>
      </c>
      <c r="B222" t="n">
        <v>75</v>
      </c>
      <c r="C222" t="inlineStr">
        <is>
          <t xml:space="preserve">CONCLUIDO	</t>
        </is>
      </c>
      <c r="D222" t="n">
        <v>3.3233</v>
      </c>
      <c r="E222" t="n">
        <v>30.09</v>
      </c>
      <c r="F222" t="n">
        <v>21.98</v>
      </c>
      <c r="G222" t="n">
        <v>6.9</v>
      </c>
      <c r="H222" t="n">
        <v>0.12</v>
      </c>
      <c r="I222" t="n">
        <v>191</v>
      </c>
      <c r="J222" t="n">
        <v>150.44</v>
      </c>
      <c r="K222" t="n">
        <v>49.1</v>
      </c>
      <c r="L222" t="n">
        <v>1</v>
      </c>
      <c r="M222" t="n">
        <v>189</v>
      </c>
      <c r="N222" t="n">
        <v>25.34</v>
      </c>
      <c r="O222" t="n">
        <v>18787.76</v>
      </c>
      <c r="P222" t="n">
        <v>263.61</v>
      </c>
      <c r="Q222" t="n">
        <v>434.87</v>
      </c>
      <c r="R222" t="n">
        <v>244</v>
      </c>
      <c r="S222" t="n">
        <v>55.15</v>
      </c>
      <c r="T222" t="n">
        <v>91496.08</v>
      </c>
      <c r="U222" t="n">
        <v>0.23</v>
      </c>
      <c r="V222" t="n">
        <v>0.65</v>
      </c>
      <c r="W222" t="n">
        <v>7.13</v>
      </c>
      <c r="X222" t="n">
        <v>5.66</v>
      </c>
      <c r="Y222" t="n">
        <v>2</v>
      </c>
      <c r="Z222" t="n">
        <v>10</v>
      </c>
    </row>
    <row r="223">
      <c r="A223" t="n">
        <v>1</v>
      </c>
      <c r="B223" t="n">
        <v>75</v>
      </c>
      <c r="C223" t="inlineStr">
        <is>
          <t xml:space="preserve">CONCLUIDO	</t>
        </is>
      </c>
      <c r="D223" t="n">
        <v>4.2743</v>
      </c>
      <c r="E223" t="n">
        <v>23.4</v>
      </c>
      <c r="F223" t="n">
        <v>18.64</v>
      </c>
      <c r="G223" t="n">
        <v>13.81</v>
      </c>
      <c r="H223" t="n">
        <v>0.23</v>
      </c>
      <c r="I223" t="n">
        <v>81</v>
      </c>
      <c r="J223" t="n">
        <v>151.83</v>
      </c>
      <c r="K223" t="n">
        <v>49.1</v>
      </c>
      <c r="L223" t="n">
        <v>2</v>
      </c>
      <c r="M223" t="n">
        <v>79</v>
      </c>
      <c r="N223" t="n">
        <v>25.73</v>
      </c>
      <c r="O223" t="n">
        <v>18959.54</v>
      </c>
      <c r="P223" t="n">
        <v>222.35</v>
      </c>
      <c r="Q223" t="n">
        <v>433.91</v>
      </c>
      <c r="R223" t="n">
        <v>135.68</v>
      </c>
      <c r="S223" t="n">
        <v>55.15</v>
      </c>
      <c r="T223" t="n">
        <v>37884.3</v>
      </c>
      <c r="U223" t="n">
        <v>0.41</v>
      </c>
      <c r="V223" t="n">
        <v>0.77</v>
      </c>
      <c r="W223" t="n">
        <v>6.94</v>
      </c>
      <c r="X223" t="n">
        <v>2.34</v>
      </c>
      <c r="Y223" t="n">
        <v>2</v>
      </c>
      <c r="Z223" t="n">
        <v>10</v>
      </c>
    </row>
    <row r="224">
      <c r="A224" t="n">
        <v>2</v>
      </c>
      <c r="B224" t="n">
        <v>75</v>
      </c>
      <c r="C224" t="inlineStr">
        <is>
          <t xml:space="preserve">CONCLUIDO	</t>
        </is>
      </c>
      <c r="D224" t="n">
        <v>4.6217</v>
      </c>
      <c r="E224" t="n">
        <v>21.64</v>
      </c>
      <c r="F224" t="n">
        <v>17.77</v>
      </c>
      <c r="G224" t="n">
        <v>20.51</v>
      </c>
      <c r="H224" t="n">
        <v>0.35</v>
      </c>
      <c r="I224" t="n">
        <v>52</v>
      </c>
      <c r="J224" t="n">
        <v>153.23</v>
      </c>
      <c r="K224" t="n">
        <v>49.1</v>
      </c>
      <c r="L224" t="n">
        <v>3</v>
      </c>
      <c r="M224" t="n">
        <v>50</v>
      </c>
      <c r="N224" t="n">
        <v>26.13</v>
      </c>
      <c r="O224" t="n">
        <v>19131.85</v>
      </c>
      <c r="P224" t="n">
        <v>210.31</v>
      </c>
      <c r="Q224" t="n">
        <v>433.7</v>
      </c>
      <c r="R224" t="n">
        <v>107.69</v>
      </c>
      <c r="S224" t="n">
        <v>55.15</v>
      </c>
      <c r="T224" t="n">
        <v>24032.79</v>
      </c>
      <c r="U224" t="n">
        <v>0.51</v>
      </c>
      <c r="V224" t="n">
        <v>0.8100000000000001</v>
      </c>
      <c r="W224" t="n">
        <v>6.88</v>
      </c>
      <c r="X224" t="n">
        <v>1.48</v>
      </c>
      <c r="Y224" t="n">
        <v>2</v>
      </c>
      <c r="Z224" t="n">
        <v>10</v>
      </c>
    </row>
    <row r="225">
      <c r="A225" t="n">
        <v>3</v>
      </c>
      <c r="B225" t="n">
        <v>75</v>
      </c>
      <c r="C225" t="inlineStr">
        <is>
          <t xml:space="preserve">CONCLUIDO	</t>
        </is>
      </c>
      <c r="D225" t="n">
        <v>4.807</v>
      </c>
      <c r="E225" t="n">
        <v>20.8</v>
      </c>
      <c r="F225" t="n">
        <v>17.37</v>
      </c>
      <c r="G225" t="n">
        <v>27.42</v>
      </c>
      <c r="H225" t="n">
        <v>0.46</v>
      </c>
      <c r="I225" t="n">
        <v>38</v>
      </c>
      <c r="J225" t="n">
        <v>154.63</v>
      </c>
      <c r="K225" t="n">
        <v>49.1</v>
      </c>
      <c r="L225" t="n">
        <v>4</v>
      </c>
      <c r="M225" t="n">
        <v>36</v>
      </c>
      <c r="N225" t="n">
        <v>26.53</v>
      </c>
      <c r="O225" t="n">
        <v>19304.72</v>
      </c>
      <c r="P225" t="n">
        <v>203.72</v>
      </c>
      <c r="Q225" t="n">
        <v>433.73</v>
      </c>
      <c r="R225" t="n">
        <v>94.41</v>
      </c>
      <c r="S225" t="n">
        <v>55.15</v>
      </c>
      <c r="T225" t="n">
        <v>17462.19</v>
      </c>
      <c r="U225" t="n">
        <v>0.58</v>
      </c>
      <c r="V225" t="n">
        <v>0.82</v>
      </c>
      <c r="W225" t="n">
        <v>6.86</v>
      </c>
      <c r="X225" t="n">
        <v>1.07</v>
      </c>
      <c r="Y225" t="n">
        <v>2</v>
      </c>
      <c r="Z225" t="n">
        <v>10</v>
      </c>
    </row>
    <row r="226">
      <c r="A226" t="n">
        <v>4</v>
      </c>
      <c r="B226" t="n">
        <v>75</v>
      </c>
      <c r="C226" t="inlineStr">
        <is>
          <t xml:space="preserve">CONCLUIDO	</t>
        </is>
      </c>
      <c r="D226" t="n">
        <v>4.9188</v>
      </c>
      <c r="E226" t="n">
        <v>20.33</v>
      </c>
      <c r="F226" t="n">
        <v>17.14</v>
      </c>
      <c r="G226" t="n">
        <v>34.27</v>
      </c>
      <c r="H226" t="n">
        <v>0.57</v>
      </c>
      <c r="I226" t="n">
        <v>30</v>
      </c>
      <c r="J226" t="n">
        <v>156.03</v>
      </c>
      <c r="K226" t="n">
        <v>49.1</v>
      </c>
      <c r="L226" t="n">
        <v>5</v>
      </c>
      <c r="M226" t="n">
        <v>28</v>
      </c>
      <c r="N226" t="n">
        <v>26.94</v>
      </c>
      <c r="O226" t="n">
        <v>19478.15</v>
      </c>
      <c r="P226" t="n">
        <v>199.59</v>
      </c>
      <c r="Q226" t="n">
        <v>433.76</v>
      </c>
      <c r="R226" t="n">
        <v>87.16</v>
      </c>
      <c r="S226" t="n">
        <v>55.15</v>
      </c>
      <c r="T226" t="n">
        <v>13879.32</v>
      </c>
      <c r="U226" t="n">
        <v>0.63</v>
      </c>
      <c r="V226" t="n">
        <v>0.84</v>
      </c>
      <c r="W226" t="n">
        <v>6.84</v>
      </c>
      <c r="X226" t="n">
        <v>0.84</v>
      </c>
      <c r="Y226" t="n">
        <v>2</v>
      </c>
      <c r="Z226" t="n">
        <v>10</v>
      </c>
    </row>
    <row r="227">
      <c r="A227" t="n">
        <v>5</v>
      </c>
      <c r="B227" t="n">
        <v>75</v>
      </c>
      <c r="C227" t="inlineStr">
        <is>
          <t xml:space="preserve">CONCLUIDO	</t>
        </is>
      </c>
      <c r="D227" t="n">
        <v>4.9864</v>
      </c>
      <c r="E227" t="n">
        <v>20.05</v>
      </c>
      <c r="F227" t="n">
        <v>17.01</v>
      </c>
      <c r="G227" t="n">
        <v>40.83</v>
      </c>
      <c r="H227" t="n">
        <v>0.67</v>
      </c>
      <c r="I227" t="n">
        <v>25</v>
      </c>
      <c r="J227" t="n">
        <v>157.44</v>
      </c>
      <c r="K227" t="n">
        <v>49.1</v>
      </c>
      <c r="L227" t="n">
        <v>6</v>
      </c>
      <c r="M227" t="n">
        <v>23</v>
      </c>
      <c r="N227" t="n">
        <v>27.35</v>
      </c>
      <c r="O227" t="n">
        <v>19652.13</v>
      </c>
      <c r="P227" t="n">
        <v>196.42</v>
      </c>
      <c r="Q227" t="n">
        <v>433.61</v>
      </c>
      <c r="R227" t="n">
        <v>83.06999999999999</v>
      </c>
      <c r="S227" t="n">
        <v>55.15</v>
      </c>
      <c r="T227" t="n">
        <v>11861.56</v>
      </c>
      <c r="U227" t="n">
        <v>0.66</v>
      </c>
      <c r="V227" t="n">
        <v>0.84</v>
      </c>
      <c r="W227" t="n">
        <v>6.84</v>
      </c>
      <c r="X227" t="n">
        <v>0.72</v>
      </c>
      <c r="Y227" t="n">
        <v>2</v>
      </c>
      <c r="Z227" t="n">
        <v>10</v>
      </c>
    </row>
    <row r="228">
      <c r="A228" t="n">
        <v>6</v>
      </c>
      <c r="B228" t="n">
        <v>75</v>
      </c>
      <c r="C228" t="inlineStr">
        <is>
          <t xml:space="preserve">CONCLUIDO	</t>
        </is>
      </c>
      <c r="D228" t="n">
        <v>5.0543</v>
      </c>
      <c r="E228" t="n">
        <v>19.79</v>
      </c>
      <c r="F228" t="n">
        <v>16.87</v>
      </c>
      <c r="G228" t="n">
        <v>48.19</v>
      </c>
      <c r="H228" t="n">
        <v>0.78</v>
      </c>
      <c r="I228" t="n">
        <v>21</v>
      </c>
      <c r="J228" t="n">
        <v>158.86</v>
      </c>
      <c r="K228" t="n">
        <v>49.1</v>
      </c>
      <c r="L228" t="n">
        <v>7</v>
      </c>
      <c r="M228" t="n">
        <v>19</v>
      </c>
      <c r="N228" t="n">
        <v>27.77</v>
      </c>
      <c r="O228" t="n">
        <v>19826.68</v>
      </c>
      <c r="P228" t="n">
        <v>192.9</v>
      </c>
      <c r="Q228" t="n">
        <v>433.56</v>
      </c>
      <c r="R228" t="n">
        <v>78.28</v>
      </c>
      <c r="S228" t="n">
        <v>55.15</v>
      </c>
      <c r="T228" t="n">
        <v>9486.129999999999</v>
      </c>
      <c r="U228" t="n">
        <v>0.7</v>
      </c>
      <c r="V228" t="n">
        <v>0.85</v>
      </c>
      <c r="W228" t="n">
        <v>6.83</v>
      </c>
      <c r="X228" t="n">
        <v>0.57</v>
      </c>
      <c r="Y228" t="n">
        <v>2</v>
      </c>
      <c r="Z228" t="n">
        <v>10</v>
      </c>
    </row>
    <row r="229">
      <c r="A229" t="n">
        <v>7</v>
      </c>
      <c r="B229" t="n">
        <v>75</v>
      </c>
      <c r="C229" t="inlineStr">
        <is>
          <t xml:space="preserve">CONCLUIDO	</t>
        </is>
      </c>
      <c r="D229" t="n">
        <v>5.1019</v>
      </c>
      <c r="E229" t="n">
        <v>19.6</v>
      </c>
      <c r="F229" t="n">
        <v>16.77</v>
      </c>
      <c r="G229" t="n">
        <v>55.91</v>
      </c>
      <c r="H229" t="n">
        <v>0.88</v>
      </c>
      <c r="I229" t="n">
        <v>18</v>
      </c>
      <c r="J229" t="n">
        <v>160.28</v>
      </c>
      <c r="K229" t="n">
        <v>49.1</v>
      </c>
      <c r="L229" t="n">
        <v>8</v>
      </c>
      <c r="M229" t="n">
        <v>16</v>
      </c>
      <c r="N229" t="n">
        <v>28.19</v>
      </c>
      <c r="O229" t="n">
        <v>20001.93</v>
      </c>
      <c r="P229" t="n">
        <v>189.87</v>
      </c>
      <c r="Q229" t="n">
        <v>433.53</v>
      </c>
      <c r="R229" t="n">
        <v>75.47</v>
      </c>
      <c r="S229" t="n">
        <v>55.15</v>
      </c>
      <c r="T229" t="n">
        <v>8093.65</v>
      </c>
      <c r="U229" t="n">
        <v>0.73</v>
      </c>
      <c r="V229" t="n">
        <v>0.85</v>
      </c>
      <c r="W229" t="n">
        <v>6.82</v>
      </c>
      <c r="X229" t="n">
        <v>0.48</v>
      </c>
      <c r="Y229" t="n">
        <v>2</v>
      </c>
      <c r="Z229" t="n">
        <v>10</v>
      </c>
    </row>
    <row r="230">
      <c r="A230" t="n">
        <v>8</v>
      </c>
      <c r="B230" t="n">
        <v>75</v>
      </c>
      <c r="C230" t="inlineStr">
        <is>
          <t xml:space="preserve">CONCLUIDO	</t>
        </is>
      </c>
      <c r="D230" t="n">
        <v>5.1304</v>
      </c>
      <c r="E230" t="n">
        <v>19.49</v>
      </c>
      <c r="F230" t="n">
        <v>16.73</v>
      </c>
      <c r="G230" t="n">
        <v>62.72</v>
      </c>
      <c r="H230" t="n">
        <v>0.99</v>
      </c>
      <c r="I230" t="n">
        <v>16</v>
      </c>
      <c r="J230" t="n">
        <v>161.71</v>
      </c>
      <c r="K230" t="n">
        <v>49.1</v>
      </c>
      <c r="L230" t="n">
        <v>9</v>
      </c>
      <c r="M230" t="n">
        <v>14</v>
      </c>
      <c r="N230" t="n">
        <v>28.61</v>
      </c>
      <c r="O230" t="n">
        <v>20177.64</v>
      </c>
      <c r="P230" t="n">
        <v>187.93</v>
      </c>
      <c r="Q230" t="n">
        <v>433.55</v>
      </c>
      <c r="R230" t="n">
        <v>73.88</v>
      </c>
      <c r="S230" t="n">
        <v>55.15</v>
      </c>
      <c r="T230" t="n">
        <v>7309.93</v>
      </c>
      <c r="U230" t="n">
        <v>0.75</v>
      </c>
      <c r="V230" t="n">
        <v>0.86</v>
      </c>
      <c r="W230" t="n">
        <v>6.82</v>
      </c>
      <c r="X230" t="n">
        <v>0.43</v>
      </c>
      <c r="Y230" t="n">
        <v>2</v>
      </c>
      <c r="Z230" t="n">
        <v>10</v>
      </c>
    </row>
    <row r="231">
      <c r="A231" t="n">
        <v>9</v>
      </c>
      <c r="B231" t="n">
        <v>75</v>
      </c>
      <c r="C231" t="inlineStr">
        <is>
          <t xml:space="preserve">CONCLUIDO	</t>
        </is>
      </c>
      <c r="D231" t="n">
        <v>5.1475</v>
      </c>
      <c r="E231" t="n">
        <v>19.43</v>
      </c>
      <c r="F231" t="n">
        <v>16.69</v>
      </c>
      <c r="G231" t="n">
        <v>66.77</v>
      </c>
      <c r="H231" t="n">
        <v>1.09</v>
      </c>
      <c r="I231" t="n">
        <v>15</v>
      </c>
      <c r="J231" t="n">
        <v>163.13</v>
      </c>
      <c r="K231" t="n">
        <v>49.1</v>
      </c>
      <c r="L231" t="n">
        <v>10</v>
      </c>
      <c r="M231" t="n">
        <v>13</v>
      </c>
      <c r="N231" t="n">
        <v>29.04</v>
      </c>
      <c r="O231" t="n">
        <v>20353.94</v>
      </c>
      <c r="P231" t="n">
        <v>185.65</v>
      </c>
      <c r="Q231" t="n">
        <v>433.48</v>
      </c>
      <c r="R231" t="n">
        <v>72.76000000000001</v>
      </c>
      <c r="S231" t="n">
        <v>55.15</v>
      </c>
      <c r="T231" t="n">
        <v>6752</v>
      </c>
      <c r="U231" t="n">
        <v>0.76</v>
      </c>
      <c r="V231" t="n">
        <v>0.86</v>
      </c>
      <c r="W231" t="n">
        <v>6.82</v>
      </c>
      <c r="X231" t="n">
        <v>0.4</v>
      </c>
      <c r="Y231" t="n">
        <v>2</v>
      </c>
      <c r="Z231" t="n">
        <v>10</v>
      </c>
    </row>
    <row r="232">
      <c r="A232" t="n">
        <v>10</v>
      </c>
      <c r="B232" t="n">
        <v>75</v>
      </c>
      <c r="C232" t="inlineStr">
        <is>
          <t xml:space="preserve">CONCLUIDO	</t>
        </is>
      </c>
      <c r="D232" t="n">
        <v>5.1753</v>
      </c>
      <c r="E232" t="n">
        <v>19.32</v>
      </c>
      <c r="F232" t="n">
        <v>16.65</v>
      </c>
      <c r="G232" t="n">
        <v>76.84</v>
      </c>
      <c r="H232" t="n">
        <v>1.18</v>
      </c>
      <c r="I232" t="n">
        <v>13</v>
      </c>
      <c r="J232" t="n">
        <v>164.57</v>
      </c>
      <c r="K232" t="n">
        <v>49.1</v>
      </c>
      <c r="L232" t="n">
        <v>11</v>
      </c>
      <c r="M232" t="n">
        <v>11</v>
      </c>
      <c r="N232" t="n">
        <v>29.47</v>
      </c>
      <c r="O232" t="n">
        <v>20530.82</v>
      </c>
      <c r="P232" t="n">
        <v>183.2</v>
      </c>
      <c r="Q232" t="n">
        <v>433.44</v>
      </c>
      <c r="R232" t="n">
        <v>71.33</v>
      </c>
      <c r="S232" t="n">
        <v>55.15</v>
      </c>
      <c r="T232" t="n">
        <v>6050.17</v>
      </c>
      <c r="U232" t="n">
        <v>0.77</v>
      </c>
      <c r="V232" t="n">
        <v>0.86</v>
      </c>
      <c r="W232" t="n">
        <v>6.82</v>
      </c>
      <c r="X232" t="n">
        <v>0.36</v>
      </c>
      <c r="Y232" t="n">
        <v>2</v>
      </c>
      <c r="Z232" t="n">
        <v>10</v>
      </c>
    </row>
    <row r="233">
      <c r="A233" t="n">
        <v>11</v>
      </c>
      <c r="B233" t="n">
        <v>75</v>
      </c>
      <c r="C233" t="inlineStr">
        <is>
          <t xml:space="preserve">CONCLUIDO	</t>
        </is>
      </c>
      <c r="D233" t="n">
        <v>5.199</v>
      </c>
      <c r="E233" t="n">
        <v>19.23</v>
      </c>
      <c r="F233" t="n">
        <v>16.59</v>
      </c>
      <c r="G233" t="n">
        <v>82.95999999999999</v>
      </c>
      <c r="H233" t="n">
        <v>1.28</v>
      </c>
      <c r="I233" t="n">
        <v>12</v>
      </c>
      <c r="J233" t="n">
        <v>166.01</v>
      </c>
      <c r="K233" t="n">
        <v>49.1</v>
      </c>
      <c r="L233" t="n">
        <v>12</v>
      </c>
      <c r="M233" t="n">
        <v>10</v>
      </c>
      <c r="N233" t="n">
        <v>29.91</v>
      </c>
      <c r="O233" t="n">
        <v>20708.3</v>
      </c>
      <c r="P233" t="n">
        <v>180.93</v>
      </c>
      <c r="Q233" t="n">
        <v>433.51</v>
      </c>
      <c r="R233" t="n">
        <v>69.39</v>
      </c>
      <c r="S233" t="n">
        <v>55.15</v>
      </c>
      <c r="T233" t="n">
        <v>5084.53</v>
      </c>
      <c r="U233" t="n">
        <v>0.79</v>
      </c>
      <c r="V233" t="n">
        <v>0.86</v>
      </c>
      <c r="W233" t="n">
        <v>6.81</v>
      </c>
      <c r="X233" t="n">
        <v>0.3</v>
      </c>
      <c r="Y233" t="n">
        <v>2</v>
      </c>
      <c r="Z233" t="n">
        <v>10</v>
      </c>
    </row>
    <row r="234">
      <c r="A234" t="n">
        <v>12</v>
      </c>
      <c r="B234" t="n">
        <v>75</v>
      </c>
      <c r="C234" t="inlineStr">
        <is>
          <t xml:space="preserve">CONCLUIDO	</t>
        </is>
      </c>
      <c r="D234" t="n">
        <v>5.2125</v>
      </c>
      <c r="E234" t="n">
        <v>19.18</v>
      </c>
      <c r="F234" t="n">
        <v>16.57</v>
      </c>
      <c r="G234" t="n">
        <v>90.39</v>
      </c>
      <c r="H234" t="n">
        <v>1.38</v>
      </c>
      <c r="I234" t="n">
        <v>11</v>
      </c>
      <c r="J234" t="n">
        <v>167.45</v>
      </c>
      <c r="K234" t="n">
        <v>49.1</v>
      </c>
      <c r="L234" t="n">
        <v>13</v>
      </c>
      <c r="M234" t="n">
        <v>9</v>
      </c>
      <c r="N234" t="n">
        <v>30.36</v>
      </c>
      <c r="O234" t="n">
        <v>20886.38</v>
      </c>
      <c r="P234" t="n">
        <v>178.8</v>
      </c>
      <c r="Q234" t="n">
        <v>433.43</v>
      </c>
      <c r="R234" t="n">
        <v>68.67</v>
      </c>
      <c r="S234" t="n">
        <v>55.15</v>
      </c>
      <c r="T234" t="n">
        <v>4731.4</v>
      </c>
      <c r="U234" t="n">
        <v>0.8</v>
      </c>
      <c r="V234" t="n">
        <v>0.86</v>
      </c>
      <c r="W234" t="n">
        <v>6.81</v>
      </c>
      <c r="X234" t="n">
        <v>0.28</v>
      </c>
      <c r="Y234" t="n">
        <v>2</v>
      </c>
      <c r="Z234" t="n">
        <v>10</v>
      </c>
    </row>
    <row r="235">
      <c r="A235" t="n">
        <v>13</v>
      </c>
      <c r="B235" t="n">
        <v>75</v>
      </c>
      <c r="C235" t="inlineStr">
        <is>
          <t xml:space="preserve">CONCLUIDO	</t>
        </is>
      </c>
      <c r="D235" t="n">
        <v>5.2087</v>
      </c>
      <c r="E235" t="n">
        <v>19.2</v>
      </c>
      <c r="F235" t="n">
        <v>16.59</v>
      </c>
      <c r="G235" t="n">
        <v>90.47</v>
      </c>
      <c r="H235" t="n">
        <v>1.47</v>
      </c>
      <c r="I235" t="n">
        <v>11</v>
      </c>
      <c r="J235" t="n">
        <v>168.9</v>
      </c>
      <c r="K235" t="n">
        <v>49.1</v>
      </c>
      <c r="L235" t="n">
        <v>14</v>
      </c>
      <c r="M235" t="n">
        <v>9</v>
      </c>
      <c r="N235" t="n">
        <v>30.81</v>
      </c>
      <c r="O235" t="n">
        <v>21065.06</v>
      </c>
      <c r="P235" t="n">
        <v>176.83</v>
      </c>
      <c r="Q235" t="n">
        <v>433.49</v>
      </c>
      <c r="R235" t="n">
        <v>69.14</v>
      </c>
      <c r="S235" t="n">
        <v>55.15</v>
      </c>
      <c r="T235" t="n">
        <v>4965.22</v>
      </c>
      <c r="U235" t="n">
        <v>0.8</v>
      </c>
      <c r="V235" t="n">
        <v>0.86</v>
      </c>
      <c r="W235" t="n">
        <v>6.82</v>
      </c>
      <c r="X235" t="n">
        <v>0.29</v>
      </c>
      <c r="Y235" t="n">
        <v>2</v>
      </c>
      <c r="Z235" t="n">
        <v>10</v>
      </c>
    </row>
    <row r="236">
      <c r="A236" t="n">
        <v>14</v>
      </c>
      <c r="B236" t="n">
        <v>75</v>
      </c>
      <c r="C236" t="inlineStr">
        <is>
          <t xml:space="preserve">CONCLUIDO	</t>
        </is>
      </c>
      <c r="D236" t="n">
        <v>5.2243</v>
      </c>
      <c r="E236" t="n">
        <v>19.14</v>
      </c>
      <c r="F236" t="n">
        <v>16.56</v>
      </c>
      <c r="G236" t="n">
        <v>99.36</v>
      </c>
      <c r="H236" t="n">
        <v>1.56</v>
      </c>
      <c r="I236" t="n">
        <v>10</v>
      </c>
      <c r="J236" t="n">
        <v>170.35</v>
      </c>
      <c r="K236" t="n">
        <v>49.1</v>
      </c>
      <c r="L236" t="n">
        <v>15</v>
      </c>
      <c r="M236" t="n">
        <v>8</v>
      </c>
      <c r="N236" t="n">
        <v>31.26</v>
      </c>
      <c r="O236" t="n">
        <v>21244.37</v>
      </c>
      <c r="P236" t="n">
        <v>175.33</v>
      </c>
      <c r="Q236" t="n">
        <v>433.45</v>
      </c>
      <c r="R236" t="n">
        <v>68.38</v>
      </c>
      <c r="S236" t="n">
        <v>55.15</v>
      </c>
      <c r="T236" t="n">
        <v>4588.98</v>
      </c>
      <c r="U236" t="n">
        <v>0.8100000000000001</v>
      </c>
      <c r="V236" t="n">
        <v>0.86</v>
      </c>
      <c r="W236" t="n">
        <v>6.81</v>
      </c>
      <c r="X236" t="n">
        <v>0.27</v>
      </c>
      <c r="Y236" t="n">
        <v>2</v>
      </c>
      <c r="Z236" t="n">
        <v>10</v>
      </c>
    </row>
    <row r="237">
      <c r="A237" t="n">
        <v>15</v>
      </c>
      <c r="B237" t="n">
        <v>75</v>
      </c>
      <c r="C237" t="inlineStr">
        <is>
          <t xml:space="preserve">CONCLUIDO	</t>
        </is>
      </c>
      <c r="D237" t="n">
        <v>5.2451</v>
      </c>
      <c r="E237" t="n">
        <v>19.07</v>
      </c>
      <c r="F237" t="n">
        <v>16.51</v>
      </c>
      <c r="G237" t="n">
        <v>110.09</v>
      </c>
      <c r="H237" t="n">
        <v>1.65</v>
      </c>
      <c r="I237" t="n">
        <v>9</v>
      </c>
      <c r="J237" t="n">
        <v>171.81</v>
      </c>
      <c r="K237" t="n">
        <v>49.1</v>
      </c>
      <c r="L237" t="n">
        <v>16</v>
      </c>
      <c r="M237" t="n">
        <v>7</v>
      </c>
      <c r="N237" t="n">
        <v>31.72</v>
      </c>
      <c r="O237" t="n">
        <v>21424.29</v>
      </c>
      <c r="P237" t="n">
        <v>172.97</v>
      </c>
      <c r="Q237" t="n">
        <v>433.39</v>
      </c>
      <c r="R237" t="n">
        <v>66.93000000000001</v>
      </c>
      <c r="S237" t="n">
        <v>55.15</v>
      </c>
      <c r="T237" t="n">
        <v>3869.92</v>
      </c>
      <c r="U237" t="n">
        <v>0.82</v>
      </c>
      <c r="V237" t="n">
        <v>0.87</v>
      </c>
      <c r="W237" t="n">
        <v>6.81</v>
      </c>
      <c r="X237" t="n">
        <v>0.22</v>
      </c>
      <c r="Y237" t="n">
        <v>2</v>
      </c>
      <c r="Z237" t="n">
        <v>10</v>
      </c>
    </row>
    <row r="238">
      <c r="A238" t="n">
        <v>16</v>
      </c>
      <c r="B238" t="n">
        <v>75</v>
      </c>
      <c r="C238" t="inlineStr">
        <is>
          <t xml:space="preserve">CONCLUIDO	</t>
        </is>
      </c>
      <c r="D238" t="n">
        <v>5.2416</v>
      </c>
      <c r="E238" t="n">
        <v>19.08</v>
      </c>
      <c r="F238" t="n">
        <v>16.53</v>
      </c>
      <c r="G238" t="n">
        <v>110.18</v>
      </c>
      <c r="H238" t="n">
        <v>1.74</v>
      </c>
      <c r="I238" t="n">
        <v>9</v>
      </c>
      <c r="J238" t="n">
        <v>173.28</v>
      </c>
      <c r="K238" t="n">
        <v>49.1</v>
      </c>
      <c r="L238" t="n">
        <v>17</v>
      </c>
      <c r="M238" t="n">
        <v>7</v>
      </c>
      <c r="N238" t="n">
        <v>32.18</v>
      </c>
      <c r="O238" t="n">
        <v>21604.83</v>
      </c>
      <c r="P238" t="n">
        <v>170.81</v>
      </c>
      <c r="Q238" t="n">
        <v>433.38</v>
      </c>
      <c r="R238" t="n">
        <v>67.38</v>
      </c>
      <c r="S238" t="n">
        <v>55.15</v>
      </c>
      <c r="T238" t="n">
        <v>4092.31</v>
      </c>
      <c r="U238" t="n">
        <v>0.82</v>
      </c>
      <c r="V238" t="n">
        <v>0.87</v>
      </c>
      <c r="W238" t="n">
        <v>6.81</v>
      </c>
      <c r="X238" t="n">
        <v>0.23</v>
      </c>
      <c r="Y238" t="n">
        <v>2</v>
      </c>
      <c r="Z238" t="n">
        <v>10</v>
      </c>
    </row>
    <row r="239">
      <c r="A239" t="n">
        <v>17</v>
      </c>
      <c r="B239" t="n">
        <v>75</v>
      </c>
      <c r="C239" t="inlineStr">
        <is>
          <t xml:space="preserve">CONCLUIDO	</t>
        </is>
      </c>
      <c r="D239" t="n">
        <v>5.2633</v>
      </c>
      <c r="E239" t="n">
        <v>19</v>
      </c>
      <c r="F239" t="n">
        <v>16.48</v>
      </c>
      <c r="G239" t="n">
        <v>123.59</v>
      </c>
      <c r="H239" t="n">
        <v>1.83</v>
      </c>
      <c r="I239" t="n">
        <v>8</v>
      </c>
      <c r="J239" t="n">
        <v>174.75</v>
      </c>
      <c r="K239" t="n">
        <v>49.1</v>
      </c>
      <c r="L239" t="n">
        <v>18</v>
      </c>
      <c r="M239" t="n">
        <v>6</v>
      </c>
      <c r="N239" t="n">
        <v>32.65</v>
      </c>
      <c r="O239" t="n">
        <v>21786.02</v>
      </c>
      <c r="P239" t="n">
        <v>168.57</v>
      </c>
      <c r="Q239" t="n">
        <v>433.37</v>
      </c>
      <c r="R239" t="n">
        <v>65.81</v>
      </c>
      <c r="S239" t="n">
        <v>55.15</v>
      </c>
      <c r="T239" t="n">
        <v>3313.8</v>
      </c>
      <c r="U239" t="n">
        <v>0.84</v>
      </c>
      <c r="V239" t="n">
        <v>0.87</v>
      </c>
      <c r="W239" t="n">
        <v>6.81</v>
      </c>
      <c r="X239" t="n">
        <v>0.19</v>
      </c>
      <c r="Y239" t="n">
        <v>2</v>
      </c>
      <c r="Z239" t="n">
        <v>10</v>
      </c>
    </row>
    <row r="240">
      <c r="A240" t="n">
        <v>18</v>
      </c>
      <c r="B240" t="n">
        <v>75</v>
      </c>
      <c r="C240" t="inlineStr">
        <is>
          <t xml:space="preserve">CONCLUIDO	</t>
        </is>
      </c>
      <c r="D240" t="n">
        <v>5.258</v>
      </c>
      <c r="E240" t="n">
        <v>19.02</v>
      </c>
      <c r="F240" t="n">
        <v>16.5</v>
      </c>
      <c r="G240" t="n">
        <v>123.73</v>
      </c>
      <c r="H240" t="n">
        <v>1.91</v>
      </c>
      <c r="I240" t="n">
        <v>8</v>
      </c>
      <c r="J240" t="n">
        <v>176.22</v>
      </c>
      <c r="K240" t="n">
        <v>49.1</v>
      </c>
      <c r="L240" t="n">
        <v>19</v>
      </c>
      <c r="M240" t="n">
        <v>5</v>
      </c>
      <c r="N240" t="n">
        <v>33.13</v>
      </c>
      <c r="O240" t="n">
        <v>21967.84</v>
      </c>
      <c r="P240" t="n">
        <v>166.08</v>
      </c>
      <c r="Q240" t="n">
        <v>433.45</v>
      </c>
      <c r="R240" t="n">
        <v>66.38</v>
      </c>
      <c r="S240" t="n">
        <v>55.15</v>
      </c>
      <c r="T240" t="n">
        <v>3597.27</v>
      </c>
      <c r="U240" t="n">
        <v>0.83</v>
      </c>
      <c r="V240" t="n">
        <v>0.87</v>
      </c>
      <c r="W240" t="n">
        <v>6.81</v>
      </c>
      <c r="X240" t="n">
        <v>0.2</v>
      </c>
      <c r="Y240" t="n">
        <v>2</v>
      </c>
      <c r="Z240" t="n">
        <v>10</v>
      </c>
    </row>
    <row r="241">
      <c r="A241" t="n">
        <v>19</v>
      </c>
      <c r="B241" t="n">
        <v>75</v>
      </c>
      <c r="C241" t="inlineStr">
        <is>
          <t xml:space="preserve">CONCLUIDO	</t>
        </is>
      </c>
      <c r="D241" t="n">
        <v>5.2726</v>
      </c>
      <c r="E241" t="n">
        <v>18.97</v>
      </c>
      <c r="F241" t="n">
        <v>16.48</v>
      </c>
      <c r="G241" t="n">
        <v>141.22</v>
      </c>
      <c r="H241" t="n">
        <v>2</v>
      </c>
      <c r="I241" t="n">
        <v>7</v>
      </c>
      <c r="J241" t="n">
        <v>177.7</v>
      </c>
      <c r="K241" t="n">
        <v>49.1</v>
      </c>
      <c r="L241" t="n">
        <v>20</v>
      </c>
      <c r="M241" t="n">
        <v>4</v>
      </c>
      <c r="N241" t="n">
        <v>33.61</v>
      </c>
      <c r="O241" t="n">
        <v>22150.3</v>
      </c>
      <c r="P241" t="n">
        <v>163.76</v>
      </c>
      <c r="Q241" t="n">
        <v>433.43</v>
      </c>
      <c r="R241" t="n">
        <v>65.75</v>
      </c>
      <c r="S241" t="n">
        <v>55.15</v>
      </c>
      <c r="T241" t="n">
        <v>3287.19</v>
      </c>
      <c r="U241" t="n">
        <v>0.84</v>
      </c>
      <c r="V241" t="n">
        <v>0.87</v>
      </c>
      <c r="W241" t="n">
        <v>6.81</v>
      </c>
      <c r="X241" t="n">
        <v>0.18</v>
      </c>
      <c r="Y241" t="n">
        <v>2</v>
      </c>
      <c r="Z241" t="n">
        <v>10</v>
      </c>
    </row>
    <row r="242">
      <c r="A242" t="n">
        <v>20</v>
      </c>
      <c r="B242" t="n">
        <v>75</v>
      </c>
      <c r="C242" t="inlineStr">
        <is>
          <t xml:space="preserve">CONCLUIDO	</t>
        </is>
      </c>
      <c r="D242" t="n">
        <v>5.2717</v>
      </c>
      <c r="E242" t="n">
        <v>18.97</v>
      </c>
      <c r="F242" t="n">
        <v>16.48</v>
      </c>
      <c r="G242" t="n">
        <v>141.25</v>
      </c>
      <c r="H242" t="n">
        <v>2.08</v>
      </c>
      <c r="I242" t="n">
        <v>7</v>
      </c>
      <c r="J242" t="n">
        <v>179.18</v>
      </c>
      <c r="K242" t="n">
        <v>49.1</v>
      </c>
      <c r="L242" t="n">
        <v>21</v>
      </c>
      <c r="M242" t="n">
        <v>0</v>
      </c>
      <c r="N242" t="n">
        <v>34.09</v>
      </c>
      <c r="O242" t="n">
        <v>22333.43</v>
      </c>
      <c r="P242" t="n">
        <v>164.96</v>
      </c>
      <c r="Q242" t="n">
        <v>433.51</v>
      </c>
      <c r="R242" t="n">
        <v>65.58</v>
      </c>
      <c r="S242" t="n">
        <v>55.15</v>
      </c>
      <c r="T242" t="n">
        <v>3204.95</v>
      </c>
      <c r="U242" t="n">
        <v>0.84</v>
      </c>
      <c r="V242" t="n">
        <v>0.87</v>
      </c>
      <c r="W242" t="n">
        <v>6.81</v>
      </c>
      <c r="X242" t="n">
        <v>0.19</v>
      </c>
      <c r="Y242" t="n">
        <v>2</v>
      </c>
      <c r="Z242" t="n">
        <v>10</v>
      </c>
    </row>
    <row r="243">
      <c r="A243" t="n">
        <v>0</v>
      </c>
      <c r="B243" t="n">
        <v>95</v>
      </c>
      <c r="C243" t="inlineStr">
        <is>
          <t xml:space="preserve">CONCLUIDO	</t>
        </is>
      </c>
      <c r="D243" t="n">
        <v>2.9168</v>
      </c>
      <c r="E243" t="n">
        <v>34.28</v>
      </c>
      <c r="F243" t="n">
        <v>23.22</v>
      </c>
      <c r="G243" t="n">
        <v>6.03</v>
      </c>
      <c r="H243" t="n">
        <v>0.1</v>
      </c>
      <c r="I243" t="n">
        <v>231</v>
      </c>
      <c r="J243" t="n">
        <v>185.69</v>
      </c>
      <c r="K243" t="n">
        <v>53.44</v>
      </c>
      <c r="L243" t="n">
        <v>1</v>
      </c>
      <c r="M243" t="n">
        <v>229</v>
      </c>
      <c r="N243" t="n">
        <v>36.26</v>
      </c>
      <c r="O243" t="n">
        <v>23136.14</v>
      </c>
      <c r="P243" t="n">
        <v>318.7</v>
      </c>
      <c r="Q243" t="n">
        <v>435.66</v>
      </c>
      <c r="R243" t="n">
        <v>285.09</v>
      </c>
      <c r="S243" t="n">
        <v>55.15</v>
      </c>
      <c r="T243" t="n">
        <v>111839.88</v>
      </c>
      <c r="U243" t="n">
        <v>0.19</v>
      </c>
      <c r="V243" t="n">
        <v>0.62</v>
      </c>
      <c r="W243" t="n">
        <v>7.18</v>
      </c>
      <c r="X243" t="n">
        <v>6.9</v>
      </c>
      <c r="Y243" t="n">
        <v>2</v>
      </c>
      <c r="Z243" t="n">
        <v>10</v>
      </c>
    </row>
    <row r="244">
      <c r="A244" t="n">
        <v>1</v>
      </c>
      <c r="B244" t="n">
        <v>95</v>
      </c>
      <c r="C244" t="inlineStr">
        <is>
          <t xml:space="preserve">CONCLUIDO	</t>
        </is>
      </c>
      <c r="D244" t="n">
        <v>3.9947</v>
      </c>
      <c r="E244" t="n">
        <v>25.03</v>
      </c>
      <c r="F244" t="n">
        <v>19.03</v>
      </c>
      <c r="G244" t="n">
        <v>12.02</v>
      </c>
      <c r="H244" t="n">
        <v>0.19</v>
      </c>
      <c r="I244" t="n">
        <v>95</v>
      </c>
      <c r="J244" t="n">
        <v>187.21</v>
      </c>
      <c r="K244" t="n">
        <v>53.44</v>
      </c>
      <c r="L244" t="n">
        <v>2</v>
      </c>
      <c r="M244" t="n">
        <v>93</v>
      </c>
      <c r="N244" t="n">
        <v>36.77</v>
      </c>
      <c r="O244" t="n">
        <v>23322.88</v>
      </c>
      <c r="P244" t="n">
        <v>260.57</v>
      </c>
      <c r="Q244" t="n">
        <v>434.15</v>
      </c>
      <c r="R244" t="n">
        <v>148.41</v>
      </c>
      <c r="S244" t="n">
        <v>55.15</v>
      </c>
      <c r="T244" t="n">
        <v>44178.87</v>
      </c>
      <c r="U244" t="n">
        <v>0.37</v>
      </c>
      <c r="V244" t="n">
        <v>0.75</v>
      </c>
      <c r="W244" t="n">
        <v>6.95</v>
      </c>
      <c r="X244" t="n">
        <v>2.72</v>
      </c>
      <c r="Y244" t="n">
        <v>2</v>
      </c>
      <c r="Z244" t="n">
        <v>10</v>
      </c>
    </row>
    <row r="245">
      <c r="A245" t="n">
        <v>2</v>
      </c>
      <c r="B245" t="n">
        <v>95</v>
      </c>
      <c r="C245" t="inlineStr">
        <is>
          <t xml:space="preserve">CONCLUIDO	</t>
        </is>
      </c>
      <c r="D245" t="n">
        <v>4.4042</v>
      </c>
      <c r="E245" t="n">
        <v>22.71</v>
      </c>
      <c r="F245" t="n">
        <v>18</v>
      </c>
      <c r="G245" t="n">
        <v>18</v>
      </c>
      <c r="H245" t="n">
        <v>0.28</v>
      </c>
      <c r="I245" t="n">
        <v>60</v>
      </c>
      <c r="J245" t="n">
        <v>188.73</v>
      </c>
      <c r="K245" t="n">
        <v>53.44</v>
      </c>
      <c r="L245" t="n">
        <v>3</v>
      </c>
      <c r="M245" t="n">
        <v>58</v>
      </c>
      <c r="N245" t="n">
        <v>37.29</v>
      </c>
      <c r="O245" t="n">
        <v>23510.33</v>
      </c>
      <c r="P245" t="n">
        <v>245.44</v>
      </c>
      <c r="Q245" t="n">
        <v>433.78</v>
      </c>
      <c r="R245" t="n">
        <v>115.24</v>
      </c>
      <c r="S245" t="n">
        <v>55.15</v>
      </c>
      <c r="T245" t="n">
        <v>27771.2</v>
      </c>
      <c r="U245" t="n">
        <v>0.48</v>
      </c>
      <c r="V245" t="n">
        <v>0.8</v>
      </c>
      <c r="W245" t="n">
        <v>6.89</v>
      </c>
      <c r="X245" t="n">
        <v>1.7</v>
      </c>
      <c r="Y245" t="n">
        <v>2</v>
      </c>
      <c r="Z245" t="n">
        <v>10</v>
      </c>
    </row>
    <row r="246">
      <c r="A246" t="n">
        <v>3</v>
      </c>
      <c r="B246" t="n">
        <v>95</v>
      </c>
      <c r="C246" t="inlineStr">
        <is>
          <t xml:space="preserve">CONCLUIDO	</t>
        </is>
      </c>
      <c r="D246" t="n">
        <v>4.6175</v>
      </c>
      <c r="E246" t="n">
        <v>21.66</v>
      </c>
      <c r="F246" t="n">
        <v>17.55</v>
      </c>
      <c r="G246" t="n">
        <v>23.93</v>
      </c>
      <c r="H246" t="n">
        <v>0.37</v>
      </c>
      <c r="I246" t="n">
        <v>44</v>
      </c>
      <c r="J246" t="n">
        <v>190.25</v>
      </c>
      <c r="K246" t="n">
        <v>53.44</v>
      </c>
      <c r="L246" t="n">
        <v>4</v>
      </c>
      <c r="M246" t="n">
        <v>42</v>
      </c>
      <c r="N246" t="n">
        <v>37.82</v>
      </c>
      <c r="O246" t="n">
        <v>23698.48</v>
      </c>
      <c r="P246" t="n">
        <v>238.07</v>
      </c>
      <c r="Q246" t="n">
        <v>433.86</v>
      </c>
      <c r="R246" t="n">
        <v>100.5</v>
      </c>
      <c r="S246" t="n">
        <v>55.15</v>
      </c>
      <c r="T246" t="n">
        <v>20478.06</v>
      </c>
      <c r="U246" t="n">
        <v>0.55</v>
      </c>
      <c r="V246" t="n">
        <v>0.82</v>
      </c>
      <c r="W246" t="n">
        <v>6.87</v>
      </c>
      <c r="X246" t="n">
        <v>1.25</v>
      </c>
      <c r="Y246" t="n">
        <v>2</v>
      </c>
      <c r="Z246" t="n">
        <v>10</v>
      </c>
    </row>
    <row r="247">
      <c r="A247" t="n">
        <v>4</v>
      </c>
      <c r="B247" t="n">
        <v>95</v>
      </c>
      <c r="C247" t="inlineStr">
        <is>
          <t xml:space="preserve">CONCLUIDO	</t>
        </is>
      </c>
      <c r="D247" t="n">
        <v>4.7456</v>
      </c>
      <c r="E247" t="n">
        <v>21.07</v>
      </c>
      <c r="F247" t="n">
        <v>17.3</v>
      </c>
      <c r="G247" t="n">
        <v>29.66</v>
      </c>
      <c r="H247" t="n">
        <v>0.46</v>
      </c>
      <c r="I247" t="n">
        <v>35</v>
      </c>
      <c r="J247" t="n">
        <v>191.78</v>
      </c>
      <c r="K247" t="n">
        <v>53.44</v>
      </c>
      <c r="L247" t="n">
        <v>5</v>
      </c>
      <c r="M247" t="n">
        <v>33</v>
      </c>
      <c r="N247" t="n">
        <v>38.35</v>
      </c>
      <c r="O247" t="n">
        <v>23887.36</v>
      </c>
      <c r="P247" t="n">
        <v>233.62</v>
      </c>
      <c r="Q247" t="n">
        <v>433.73</v>
      </c>
      <c r="R247" t="n">
        <v>92.34999999999999</v>
      </c>
      <c r="S247" t="n">
        <v>55.15</v>
      </c>
      <c r="T247" t="n">
        <v>16450.63</v>
      </c>
      <c r="U247" t="n">
        <v>0.6</v>
      </c>
      <c r="V247" t="n">
        <v>0.83</v>
      </c>
      <c r="W247" t="n">
        <v>6.86</v>
      </c>
      <c r="X247" t="n">
        <v>1</v>
      </c>
      <c r="Y247" t="n">
        <v>2</v>
      </c>
      <c r="Z247" t="n">
        <v>10</v>
      </c>
    </row>
    <row r="248">
      <c r="A248" t="n">
        <v>5</v>
      </c>
      <c r="B248" t="n">
        <v>95</v>
      </c>
      <c r="C248" t="inlineStr">
        <is>
          <t xml:space="preserve">CONCLUIDO	</t>
        </is>
      </c>
      <c r="D248" t="n">
        <v>4.8421</v>
      </c>
      <c r="E248" t="n">
        <v>20.65</v>
      </c>
      <c r="F248" t="n">
        <v>17.1</v>
      </c>
      <c r="G248" t="n">
        <v>35.39</v>
      </c>
      <c r="H248" t="n">
        <v>0.55</v>
      </c>
      <c r="I248" t="n">
        <v>29</v>
      </c>
      <c r="J248" t="n">
        <v>193.32</v>
      </c>
      <c r="K248" t="n">
        <v>53.44</v>
      </c>
      <c r="L248" t="n">
        <v>6</v>
      </c>
      <c r="M248" t="n">
        <v>27</v>
      </c>
      <c r="N248" t="n">
        <v>38.89</v>
      </c>
      <c r="O248" t="n">
        <v>24076.95</v>
      </c>
      <c r="P248" t="n">
        <v>229.68</v>
      </c>
      <c r="Q248" t="n">
        <v>433.62</v>
      </c>
      <c r="R248" t="n">
        <v>86.15000000000001</v>
      </c>
      <c r="S248" t="n">
        <v>55.15</v>
      </c>
      <c r="T248" t="n">
        <v>13381.3</v>
      </c>
      <c r="U248" t="n">
        <v>0.64</v>
      </c>
      <c r="V248" t="n">
        <v>0.84</v>
      </c>
      <c r="W248" t="n">
        <v>6.84</v>
      </c>
      <c r="X248" t="n">
        <v>0.8100000000000001</v>
      </c>
      <c r="Y248" t="n">
        <v>2</v>
      </c>
      <c r="Z248" t="n">
        <v>10</v>
      </c>
    </row>
    <row r="249">
      <c r="A249" t="n">
        <v>6</v>
      </c>
      <c r="B249" t="n">
        <v>95</v>
      </c>
      <c r="C249" t="inlineStr">
        <is>
          <t xml:space="preserve">CONCLUIDO	</t>
        </is>
      </c>
      <c r="D249" t="n">
        <v>4.9124</v>
      </c>
      <c r="E249" t="n">
        <v>20.36</v>
      </c>
      <c r="F249" t="n">
        <v>16.96</v>
      </c>
      <c r="G249" t="n">
        <v>40.7</v>
      </c>
      <c r="H249" t="n">
        <v>0.64</v>
      </c>
      <c r="I249" t="n">
        <v>25</v>
      </c>
      <c r="J249" t="n">
        <v>194.86</v>
      </c>
      <c r="K249" t="n">
        <v>53.44</v>
      </c>
      <c r="L249" t="n">
        <v>7</v>
      </c>
      <c r="M249" t="n">
        <v>23</v>
      </c>
      <c r="N249" t="n">
        <v>39.43</v>
      </c>
      <c r="O249" t="n">
        <v>24267.28</v>
      </c>
      <c r="P249" t="n">
        <v>226.38</v>
      </c>
      <c r="Q249" t="n">
        <v>433.58</v>
      </c>
      <c r="R249" t="n">
        <v>81.47</v>
      </c>
      <c r="S249" t="n">
        <v>55.15</v>
      </c>
      <c r="T249" t="n">
        <v>11059.32</v>
      </c>
      <c r="U249" t="n">
        <v>0.68</v>
      </c>
      <c r="V249" t="n">
        <v>0.84</v>
      </c>
      <c r="W249" t="n">
        <v>6.83</v>
      </c>
      <c r="X249" t="n">
        <v>0.66</v>
      </c>
      <c r="Y249" t="n">
        <v>2</v>
      </c>
      <c r="Z249" t="n">
        <v>10</v>
      </c>
    </row>
    <row r="250">
      <c r="A250" t="n">
        <v>7</v>
      </c>
      <c r="B250" t="n">
        <v>95</v>
      </c>
      <c r="C250" t="inlineStr">
        <is>
          <t xml:space="preserve">CONCLUIDO	</t>
        </is>
      </c>
      <c r="D250" t="n">
        <v>4.9559</v>
      </c>
      <c r="E250" t="n">
        <v>20.18</v>
      </c>
      <c r="F250" t="n">
        <v>16.89</v>
      </c>
      <c r="G250" t="n">
        <v>46.07</v>
      </c>
      <c r="H250" t="n">
        <v>0.72</v>
      </c>
      <c r="I250" t="n">
        <v>22</v>
      </c>
      <c r="J250" t="n">
        <v>196.41</v>
      </c>
      <c r="K250" t="n">
        <v>53.44</v>
      </c>
      <c r="L250" t="n">
        <v>8</v>
      </c>
      <c r="M250" t="n">
        <v>20</v>
      </c>
      <c r="N250" t="n">
        <v>39.98</v>
      </c>
      <c r="O250" t="n">
        <v>24458.36</v>
      </c>
      <c r="P250" t="n">
        <v>224.21</v>
      </c>
      <c r="Q250" t="n">
        <v>433.48</v>
      </c>
      <c r="R250" t="n">
        <v>79.27</v>
      </c>
      <c r="S250" t="n">
        <v>55.15</v>
      </c>
      <c r="T250" t="n">
        <v>9973.67</v>
      </c>
      <c r="U250" t="n">
        <v>0.7</v>
      </c>
      <c r="V250" t="n">
        <v>0.85</v>
      </c>
      <c r="W250" t="n">
        <v>6.83</v>
      </c>
      <c r="X250" t="n">
        <v>0.6</v>
      </c>
      <c r="Y250" t="n">
        <v>2</v>
      </c>
      <c r="Z250" t="n">
        <v>10</v>
      </c>
    </row>
    <row r="251">
      <c r="A251" t="n">
        <v>8</v>
      </c>
      <c r="B251" t="n">
        <v>95</v>
      </c>
      <c r="C251" t="inlineStr">
        <is>
          <t xml:space="preserve">CONCLUIDO	</t>
        </is>
      </c>
      <c r="D251" t="n">
        <v>5.0043</v>
      </c>
      <c r="E251" t="n">
        <v>19.98</v>
      </c>
      <c r="F251" t="n">
        <v>16.81</v>
      </c>
      <c r="G251" t="n">
        <v>53.07</v>
      </c>
      <c r="H251" t="n">
        <v>0.8100000000000001</v>
      </c>
      <c r="I251" t="n">
        <v>19</v>
      </c>
      <c r="J251" t="n">
        <v>197.97</v>
      </c>
      <c r="K251" t="n">
        <v>53.44</v>
      </c>
      <c r="L251" t="n">
        <v>9</v>
      </c>
      <c r="M251" t="n">
        <v>17</v>
      </c>
      <c r="N251" t="n">
        <v>40.53</v>
      </c>
      <c r="O251" t="n">
        <v>24650.18</v>
      </c>
      <c r="P251" t="n">
        <v>221.96</v>
      </c>
      <c r="Q251" t="n">
        <v>433.5</v>
      </c>
      <c r="R251" t="n">
        <v>76.42</v>
      </c>
      <c r="S251" t="n">
        <v>55.15</v>
      </c>
      <c r="T251" t="n">
        <v>8562.700000000001</v>
      </c>
      <c r="U251" t="n">
        <v>0.72</v>
      </c>
      <c r="V251" t="n">
        <v>0.85</v>
      </c>
      <c r="W251" t="n">
        <v>6.83</v>
      </c>
      <c r="X251" t="n">
        <v>0.51</v>
      </c>
      <c r="Y251" t="n">
        <v>2</v>
      </c>
      <c r="Z251" t="n">
        <v>10</v>
      </c>
    </row>
    <row r="252">
      <c r="A252" t="n">
        <v>9</v>
      </c>
      <c r="B252" t="n">
        <v>95</v>
      </c>
      <c r="C252" t="inlineStr">
        <is>
          <t xml:space="preserve">CONCLUIDO	</t>
        </is>
      </c>
      <c r="D252" t="n">
        <v>5.0393</v>
      </c>
      <c r="E252" t="n">
        <v>19.84</v>
      </c>
      <c r="F252" t="n">
        <v>16.74</v>
      </c>
      <c r="G252" t="n">
        <v>59.09</v>
      </c>
      <c r="H252" t="n">
        <v>0.89</v>
      </c>
      <c r="I252" t="n">
        <v>17</v>
      </c>
      <c r="J252" t="n">
        <v>199.53</v>
      </c>
      <c r="K252" t="n">
        <v>53.44</v>
      </c>
      <c r="L252" t="n">
        <v>10</v>
      </c>
      <c r="M252" t="n">
        <v>15</v>
      </c>
      <c r="N252" t="n">
        <v>41.1</v>
      </c>
      <c r="O252" t="n">
        <v>24842.77</v>
      </c>
      <c r="P252" t="n">
        <v>219.94</v>
      </c>
      <c r="Q252" t="n">
        <v>433.49</v>
      </c>
      <c r="R252" t="n">
        <v>74.3</v>
      </c>
      <c r="S252" t="n">
        <v>55.15</v>
      </c>
      <c r="T252" t="n">
        <v>7515.18</v>
      </c>
      <c r="U252" t="n">
        <v>0.74</v>
      </c>
      <c r="V252" t="n">
        <v>0.86</v>
      </c>
      <c r="W252" t="n">
        <v>6.82</v>
      </c>
      <c r="X252" t="n">
        <v>0.45</v>
      </c>
      <c r="Y252" t="n">
        <v>2</v>
      </c>
      <c r="Z252" t="n">
        <v>10</v>
      </c>
    </row>
    <row r="253">
      <c r="A253" t="n">
        <v>10</v>
      </c>
      <c r="B253" t="n">
        <v>95</v>
      </c>
      <c r="C253" t="inlineStr">
        <is>
          <t xml:space="preserve">CONCLUIDO	</t>
        </is>
      </c>
      <c r="D253" t="n">
        <v>5.0542</v>
      </c>
      <c r="E253" t="n">
        <v>19.79</v>
      </c>
      <c r="F253" t="n">
        <v>16.72</v>
      </c>
      <c r="G253" t="n">
        <v>62.71</v>
      </c>
      <c r="H253" t="n">
        <v>0.97</v>
      </c>
      <c r="I253" t="n">
        <v>16</v>
      </c>
      <c r="J253" t="n">
        <v>201.1</v>
      </c>
      <c r="K253" t="n">
        <v>53.44</v>
      </c>
      <c r="L253" t="n">
        <v>11</v>
      </c>
      <c r="M253" t="n">
        <v>14</v>
      </c>
      <c r="N253" t="n">
        <v>41.66</v>
      </c>
      <c r="O253" t="n">
        <v>25036.12</v>
      </c>
      <c r="P253" t="n">
        <v>218.62</v>
      </c>
      <c r="Q253" t="n">
        <v>433.48</v>
      </c>
      <c r="R253" t="n">
        <v>73.93000000000001</v>
      </c>
      <c r="S253" t="n">
        <v>55.15</v>
      </c>
      <c r="T253" t="n">
        <v>7335.62</v>
      </c>
      <c r="U253" t="n">
        <v>0.75</v>
      </c>
      <c r="V253" t="n">
        <v>0.86</v>
      </c>
      <c r="W253" t="n">
        <v>6.81</v>
      </c>
      <c r="X253" t="n">
        <v>0.43</v>
      </c>
      <c r="Y253" t="n">
        <v>2</v>
      </c>
      <c r="Z253" t="n">
        <v>10</v>
      </c>
    </row>
    <row r="254">
      <c r="A254" t="n">
        <v>11</v>
      </c>
      <c r="B254" t="n">
        <v>95</v>
      </c>
      <c r="C254" t="inlineStr">
        <is>
          <t xml:space="preserve">CONCLUIDO	</t>
        </is>
      </c>
      <c r="D254" t="n">
        <v>5.0851</v>
      </c>
      <c r="E254" t="n">
        <v>19.67</v>
      </c>
      <c r="F254" t="n">
        <v>16.68</v>
      </c>
      <c r="G254" t="n">
        <v>71.47</v>
      </c>
      <c r="H254" t="n">
        <v>1.05</v>
      </c>
      <c r="I254" t="n">
        <v>14</v>
      </c>
      <c r="J254" t="n">
        <v>202.67</v>
      </c>
      <c r="K254" t="n">
        <v>53.44</v>
      </c>
      <c r="L254" t="n">
        <v>12</v>
      </c>
      <c r="M254" t="n">
        <v>12</v>
      </c>
      <c r="N254" t="n">
        <v>42.24</v>
      </c>
      <c r="O254" t="n">
        <v>25230.25</v>
      </c>
      <c r="P254" t="n">
        <v>216.61</v>
      </c>
      <c r="Q254" t="n">
        <v>433.51</v>
      </c>
      <c r="R254" t="n">
        <v>72.14</v>
      </c>
      <c r="S254" t="n">
        <v>55.15</v>
      </c>
      <c r="T254" t="n">
        <v>6451.5</v>
      </c>
      <c r="U254" t="n">
        <v>0.76</v>
      </c>
      <c r="V254" t="n">
        <v>0.86</v>
      </c>
      <c r="W254" t="n">
        <v>6.82</v>
      </c>
      <c r="X254" t="n">
        <v>0.38</v>
      </c>
      <c r="Y254" t="n">
        <v>2</v>
      </c>
      <c r="Z254" t="n">
        <v>10</v>
      </c>
    </row>
    <row r="255">
      <c r="A255" t="n">
        <v>12</v>
      </c>
      <c r="B255" t="n">
        <v>95</v>
      </c>
      <c r="C255" t="inlineStr">
        <is>
          <t xml:space="preserve">CONCLUIDO	</t>
        </is>
      </c>
      <c r="D255" t="n">
        <v>5.102</v>
      </c>
      <c r="E255" t="n">
        <v>19.6</v>
      </c>
      <c r="F255" t="n">
        <v>16.65</v>
      </c>
      <c r="G255" t="n">
        <v>76.84</v>
      </c>
      <c r="H255" t="n">
        <v>1.13</v>
      </c>
      <c r="I255" t="n">
        <v>13</v>
      </c>
      <c r="J255" t="n">
        <v>204.25</v>
      </c>
      <c r="K255" t="n">
        <v>53.44</v>
      </c>
      <c r="L255" t="n">
        <v>13</v>
      </c>
      <c r="M255" t="n">
        <v>11</v>
      </c>
      <c r="N255" t="n">
        <v>42.82</v>
      </c>
      <c r="O255" t="n">
        <v>25425.3</v>
      </c>
      <c r="P255" t="n">
        <v>215.13</v>
      </c>
      <c r="Q255" t="n">
        <v>433.49</v>
      </c>
      <c r="R255" t="n">
        <v>71.33</v>
      </c>
      <c r="S255" t="n">
        <v>55.15</v>
      </c>
      <c r="T255" t="n">
        <v>6048.43</v>
      </c>
      <c r="U255" t="n">
        <v>0.77</v>
      </c>
      <c r="V255" t="n">
        <v>0.86</v>
      </c>
      <c r="W255" t="n">
        <v>6.81</v>
      </c>
      <c r="X255" t="n">
        <v>0.35</v>
      </c>
      <c r="Y255" t="n">
        <v>2</v>
      </c>
      <c r="Z255" t="n">
        <v>10</v>
      </c>
    </row>
    <row r="256">
      <c r="A256" t="n">
        <v>13</v>
      </c>
      <c r="B256" t="n">
        <v>95</v>
      </c>
      <c r="C256" t="inlineStr">
        <is>
          <t xml:space="preserve">CONCLUIDO	</t>
        </is>
      </c>
      <c r="D256" t="n">
        <v>5.1246</v>
      </c>
      <c r="E256" t="n">
        <v>19.51</v>
      </c>
      <c r="F256" t="n">
        <v>16.6</v>
      </c>
      <c r="G256" t="n">
        <v>82.98999999999999</v>
      </c>
      <c r="H256" t="n">
        <v>1.21</v>
      </c>
      <c r="I256" t="n">
        <v>12</v>
      </c>
      <c r="J256" t="n">
        <v>205.84</v>
      </c>
      <c r="K256" t="n">
        <v>53.44</v>
      </c>
      <c r="L256" t="n">
        <v>14</v>
      </c>
      <c r="M256" t="n">
        <v>10</v>
      </c>
      <c r="N256" t="n">
        <v>43.4</v>
      </c>
      <c r="O256" t="n">
        <v>25621.03</v>
      </c>
      <c r="P256" t="n">
        <v>213</v>
      </c>
      <c r="Q256" t="n">
        <v>433.43</v>
      </c>
      <c r="R256" t="n">
        <v>69.69</v>
      </c>
      <c r="S256" t="n">
        <v>55.15</v>
      </c>
      <c r="T256" t="n">
        <v>5235.59</v>
      </c>
      <c r="U256" t="n">
        <v>0.79</v>
      </c>
      <c r="V256" t="n">
        <v>0.86</v>
      </c>
      <c r="W256" t="n">
        <v>6.81</v>
      </c>
      <c r="X256" t="n">
        <v>0.31</v>
      </c>
      <c r="Y256" t="n">
        <v>2</v>
      </c>
      <c r="Z256" t="n">
        <v>10</v>
      </c>
    </row>
    <row r="257">
      <c r="A257" t="n">
        <v>14</v>
      </c>
      <c r="B257" t="n">
        <v>95</v>
      </c>
      <c r="C257" t="inlineStr">
        <is>
          <t xml:space="preserve">CONCLUIDO	</t>
        </is>
      </c>
      <c r="D257" t="n">
        <v>5.1232</v>
      </c>
      <c r="E257" t="n">
        <v>19.52</v>
      </c>
      <c r="F257" t="n">
        <v>16.6</v>
      </c>
      <c r="G257" t="n">
        <v>83.02</v>
      </c>
      <c r="H257" t="n">
        <v>1.28</v>
      </c>
      <c r="I257" t="n">
        <v>12</v>
      </c>
      <c r="J257" t="n">
        <v>207.43</v>
      </c>
      <c r="K257" t="n">
        <v>53.44</v>
      </c>
      <c r="L257" t="n">
        <v>15</v>
      </c>
      <c r="M257" t="n">
        <v>10</v>
      </c>
      <c r="N257" t="n">
        <v>44</v>
      </c>
      <c r="O257" t="n">
        <v>25817.56</v>
      </c>
      <c r="P257" t="n">
        <v>211.82</v>
      </c>
      <c r="Q257" t="n">
        <v>433.46</v>
      </c>
      <c r="R257" t="n">
        <v>69.92</v>
      </c>
      <c r="S257" t="n">
        <v>55.15</v>
      </c>
      <c r="T257" t="n">
        <v>5348.21</v>
      </c>
      <c r="U257" t="n">
        <v>0.79</v>
      </c>
      <c r="V257" t="n">
        <v>0.86</v>
      </c>
      <c r="W257" t="n">
        <v>6.81</v>
      </c>
      <c r="X257" t="n">
        <v>0.31</v>
      </c>
      <c r="Y257" t="n">
        <v>2</v>
      </c>
      <c r="Z257" t="n">
        <v>10</v>
      </c>
    </row>
    <row r="258">
      <c r="A258" t="n">
        <v>15</v>
      </c>
      <c r="B258" t="n">
        <v>95</v>
      </c>
      <c r="C258" t="inlineStr">
        <is>
          <t xml:space="preserve">CONCLUIDO	</t>
        </is>
      </c>
      <c r="D258" t="n">
        <v>5.1389</v>
      </c>
      <c r="E258" t="n">
        <v>19.46</v>
      </c>
      <c r="F258" t="n">
        <v>16.58</v>
      </c>
      <c r="G258" t="n">
        <v>90.44</v>
      </c>
      <c r="H258" t="n">
        <v>1.36</v>
      </c>
      <c r="I258" t="n">
        <v>11</v>
      </c>
      <c r="J258" t="n">
        <v>209.03</v>
      </c>
      <c r="K258" t="n">
        <v>53.44</v>
      </c>
      <c r="L258" t="n">
        <v>16</v>
      </c>
      <c r="M258" t="n">
        <v>9</v>
      </c>
      <c r="N258" t="n">
        <v>44.6</v>
      </c>
      <c r="O258" t="n">
        <v>26014.91</v>
      </c>
      <c r="P258" t="n">
        <v>210.75</v>
      </c>
      <c r="Q258" t="n">
        <v>433.45</v>
      </c>
      <c r="R258" t="n">
        <v>69.18000000000001</v>
      </c>
      <c r="S258" t="n">
        <v>55.15</v>
      </c>
      <c r="T258" t="n">
        <v>4984.15</v>
      </c>
      <c r="U258" t="n">
        <v>0.8</v>
      </c>
      <c r="V258" t="n">
        <v>0.86</v>
      </c>
      <c r="W258" t="n">
        <v>6.81</v>
      </c>
      <c r="X258" t="n">
        <v>0.29</v>
      </c>
      <c r="Y258" t="n">
        <v>2</v>
      </c>
      <c r="Z258" t="n">
        <v>10</v>
      </c>
    </row>
    <row r="259">
      <c r="A259" t="n">
        <v>16</v>
      </c>
      <c r="B259" t="n">
        <v>95</v>
      </c>
      <c r="C259" t="inlineStr">
        <is>
          <t xml:space="preserve">CONCLUIDO	</t>
        </is>
      </c>
      <c r="D259" t="n">
        <v>5.1591</v>
      </c>
      <c r="E259" t="n">
        <v>19.38</v>
      </c>
      <c r="F259" t="n">
        <v>16.54</v>
      </c>
      <c r="G259" t="n">
        <v>99.26000000000001</v>
      </c>
      <c r="H259" t="n">
        <v>1.43</v>
      </c>
      <c r="I259" t="n">
        <v>10</v>
      </c>
      <c r="J259" t="n">
        <v>210.64</v>
      </c>
      <c r="K259" t="n">
        <v>53.44</v>
      </c>
      <c r="L259" t="n">
        <v>17</v>
      </c>
      <c r="M259" t="n">
        <v>8</v>
      </c>
      <c r="N259" t="n">
        <v>45.21</v>
      </c>
      <c r="O259" t="n">
        <v>26213.09</v>
      </c>
      <c r="P259" t="n">
        <v>208.97</v>
      </c>
      <c r="Q259" t="n">
        <v>433.48</v>
      </c>
      <c r="R259" t="n">
        <v>67.89</v>
      </c>
      <c r="S259" t="n">
        <v>55.15</v>
      </c>
      <c r="T259" t="n">
        <v>4342.8</v>
      </c>
      <c r="U259" t="n">
        <v>0.8100000000000001</v>
      </c>
      <c r="V259" t="n">
        <v>0.87</v>
      </c>
      <c r="W259" t="n">
        <v>6.81</v>
      </c>
      <c r="X259" t="n">
        <v>0.25</v>
      </c>
      <c r="Y259" t="n">
        <v>2</v>
      </c>
      <c r="Z259" t="n">
        <v>10</v>
      </c>
    </row>
    <row r="260">
      <c r="A260" t="n">
        <v>17</v>
      </c>
      <c r="B260" t="n">
        <v>95</v>
      </c>
      <c r="C260" t="inlineStr">
        <is>
          <t xml:space="preserve">CONCLUIDO	</t>
        </is>
      </c>
      <c r="D260" t="n">
        <v>5.158</v>
      </c>
      <c r="E260" t="n">
        <v>19.39</v>
      </c>
      <c r="F260" t="n">
        <v>16.55</v>
      </c>
      <c r="G260" t="n">
        <v>99.28</v>
      </c>
      <c r="H260" t="n">
        <v>1.51</v>
      </c>
      <c r="I260" t="n">
        <v>10</v>
      </c>
      <c r="J260" t="n">
        <v>212.25</v>
      </c>
      <c r="K260" t="n">
        <v>53.44</v>
      </c>
      <c r="L260" t="n">
        <v>18</v>
      </c>
      <c r="M260" t="n">
        <v>8</v>
      </c>
      <c r="N260" t="n">
        <v>45.82</v>
      </c>
      <c r="O260" t="n">
        <v>26412.11</v>
      </c>
      <c r="P260" t="n">
        <v>207.64</v>
      </c>
      <c r="Q260" t="n">
        <v>433.41</v>
      </c>
      <c r="R260" t="n">
        <v>67.95</v>
      </c>
      <c r="S260" t="n">
        <v>55.15</v>
      </c>
      <c r="T260" t="n">
        <v>4373.56</v>
      </c>
      <c r="U260" t="n">
        <v>0.8100000000000001</v>
      </c>
      <c r="V260" t="n">
        <v>0.87</v>
      </c>
      <c r="W260" t="n">
        <v>6.81</v>
      </c>
      <c r="X260" t="n">
        <v>0.25</v>
      </c>
      <c r="Y260" t="n">
        <v>2</v>
      </c>
      <c r="Z260" t="n">
        <v>10</v>
      </c>
    </row>
    <row r="261">
      <c r="A261" t="n">
        <v>18</v>
      </c>
      <c r="B261" t="n">
        <v>95</v>
      </c>
      <c r="C261" t="inlineStr">
        <is>
          <t xml:space="preserve">CONCLUIDO	</t>
        </is>
      </c>
      <c r="D261" t="n">
        <v>5.1743</v>
      </c>
      <c r="E261" t="n">
        <v>19.33</v>
      </c>
      <c r="F261" t="n">
        <v>16.52</v>
      </c>
      <c r="G261" t="n">
        <v>110.15</v>
      </c>
      <c r="H261" t="n">
        <v>1.58</v>
      </c>
      <c r="I261" t="n">
        <v>9</v>
      </c>
      <c r="J261" t="n">
        <v>213.87</v>
      </c>
      <c r="K261" t="n">
        <v>53.44</v>
      </c>
      <c r="L261" t="n">
        <v>19</v>
      </c>
      <c r="M261" t="n">
        <v>7</v>
      </c>
      <c r="N261" t="n">
        <v>46.44</v>
      </c>
      <c r="O261" t="n">
        <v>26611.98</v>
      </c>
      <c r="P261" t="n">
        <v>206.28</v>
      </c>
      <c r="Q261" t="n">
        <v>433.48</v>
      </c>
      <c r="R261" t="n">
        <v>67.13</v>
      </c>
      <c r="S261" t="n">
        <v>55.15</v>
      </c>
      <c r="T261" t="n">
        <v>3970.19</v>
      </c>
      <c r="U261" t="n">
        <v>0.82</v>
      </c>
      <c r="V261" t="n">
        <v>0.87</v>
      </c>
      <c r="W261" t="n">
        <v>6.81</v>
      </c>
      <c r="X261" t="n">
        <v>0.23</v>
      </c>
      <c r="Y261" t="n">
        <v>2</v>
      </c>
      <c r="Z261" t="n">
        <v>10</v>
      </c>
    </row>
    <row r="262">
      <c r="A262" t="n">
        <v>19</v>
      </c>
      <c r="B262" t="n">
        <v>95</v>
      </c>
      <c r="C262" t="inlineStr">
        <is>
          <t xml:space="preserve">CONCLUIDO	</t>
        </is>
      </c>
      <c r="D262" t="n">
        <v>5.1772</v>
      </c>
      <c r="E262" t="n">
        <v>19.32</v>
      </c>
      <c r="F262" t="n">
        <v>16.51</v>
      </c>
      <c r="G262" t="n">
        <v>110.08</v>
      </c>
      <c r="H262" t="n">
        <v>1.65</v>
      </c>
      <c r="I262" t="n">
        <v>9</v>
      </c>
      <c r="J262" t="n">
        <v>215.5</v>
      </c>
      <c r="K262" t="n">
        <v>53.44</v>
      </c>
      <c r="L262" t="n">
        <v>20</v>
      </c>
      <c r="M262" t="n">
        <v>7</v>
      </c>
      <c r="N262" t="n">
        <v>47.07</v>
      </c>
      <c r="O262" t="n">
        <v>26812.71</v>
      </c>
      <c r="P262" t="n">
        <v>205.05</v>
      </c>
      <c r="Q262" t="n">
        <v>433.41</v>
      </c>
      <c r="R262" t="n">
        <v>66.90000000000001</v>
      </c>
      <c r="S262" t="n">
        <v>55.15</v>
      </c>
      <c r="T262" t="n">
        <v>3854.62</v>
      </c>
      <c r="U262" t="n">
        <v>0.82</v>
      </c>
      <c r="V262" t="n">
        <v>0.87</v>
      </c>
      <c r="W262" t="n">
        <v>6.81</v>
      </c>
      <c r="X262" t="n">
        <v>0.22</v>
      </c>
      <c r="Y262" t="n">
        <v>2</v>
      </c>
      <c r="Z262" t="n">
        <v>10</v>
      </c>
    </row>
    <row r="263">
      <c r="A263" t="n">
        <v>20</v>
      </c>
      <c r="B263" t="n">
        <v>95</v>
      </c>
      <c r="C263" t="inlineStr">
        <is>
          <t xml:space="preserve">CONCLUIDO	</t>
        </is>
      </c>
      <c r="D263" t="n">
        <v>5.1922</v>
      </c>
      <c r="E263" t="n">
        <v>19.26</v>
      </c>
      <c r="F263" t="n">
        <v>16.49</v>
      </c>
      <c r="G263" t="n">
        <v>123.7</v>
      </c>
      <c r="H263" t="n">
        <v>1.72</v>
      </c>
      <c r="I263" t="n">
        <v>8</v>
      </c>
      <c r="J263" t="n">
        <v>217.14</v>
      </c>
      <c r="K263" t="n">
        <v>53.44</v>
      </c>
      <c r="L263" t="n">
        <v>21</v>
      </c>
      <c r="M263" t="n">
        <v>6</v>
      </c>
      <c r="N263" t="n">
        <v>47.7</v>
      </c>
      <c r="O263" t="n">
        <v>27014.3</v>
      </c>
      <c r="P263" t="n">
        <v>202.93</v>
      </c>
      <c r="Q263" t="n">
        <v>433.42</v>
      </c>
      <c r="R263" t="n">
        <v>66.29000000000001</v>
      </c>
      <c r="S263" t="n">
        <v>55.15</v>
      </c>
      <c r="T263" t="n">
        <v>3552.07</v>
      </c>
      <c r="U263" t="n">
        <v>0.83</v>
      </c>
      <c r="V263" t="n">
        <v>0.87</v>
      </c>
      <c r="W263" t="n">
        <v>6.81</v>
      </c>
      <c r="X263" t="n">
        <v>0.2</v>
      </c>
      <c r="Y263" t="n">
        <v>2</v>
      </c>
      <c r="Z263" t="n">
        <v>10</v>
      </c>
    </row>
    <row r="264">
      <c r="A264" t="n">
        <v>21</v>
      </c>
      <c r="B264" t="n">
        <v>95</v>
      </c>
      <c r="C264" t="inlineStr">
        <is>
          <t xml:space="preserve">CONCLUIDO	</t>
        </is>
      </c>
      <c r="D264" t="n">
        <v>5.1934</v>
      </c>
      <c r="E264" t="n">
        <v>19.26</v>
      </c>
      <c r="F264" t="n">
        <v>16.49</v>
      </c>
      <c r="G264" t="n">
        <v>123.67</v>
      </c>
      <c r="H264" t="n">
        <v>1.79</v>
      </c>
      <c r="I264" t="n">
        <v>8</v>
      </c>
      <c r="J264" t="n">
        <v>218.78</v>
      </c>
      <c r="K264" t="n">
        <v>53.44</v>
      </c>
      <c r="L264" t="n">
        <v>22</v>
      </c>
      <c r="M264" t="n">
        <v>6</v>
      </c>
      <c r="N264" t="n">
        <v>48.34</v>
      </c>
      <c r="O264" t="n">
        <v>27216.79</v>
      </c>
      <c r="P264" t="n">
        <v>202.55</v>
      </c>
      <c r="Q264" t="n">
        <v>433.41</v>
      </c>
      <c r="R264" t="n">
        <v>66.06</v>
      </c>
      <c r="S264" t="n">
        <v>55.15</v>
      </c>
      <c r="T264" t="n">
        <v>3439.15</v>
      </c>
      <c r="U264" t="n">
        <v>0.83</v>
      </c>
      <c r="V264" t="n">
        <v>0.87</v>
      </c>
      <c r="W264" t="n">
        <v>6.81</v>
      </c>
      <c r="X264" t="n">
        <v>0.2</v>
      </c>
      <c r="Y264" t="n">
        <v>2</v>
      </c>
      <c r="Z264" t="n">
        <v>10</v>
      </c>
    </row>
    <row r="265">
      <c r="A265" t="n">
        <v>22</v>
      </c>
      <c r="B265" t="n">
        <v>95</v>
      </c>
      <c r="C265" t="inlineStr">
        <is>
          <t xml:space="preserve">CONCLUIDO	</t>
        </is>
      </c>
      <c r="D265" t="n">
        <v>5.1916</v>
      </c>
      <c r="E265" t="n">
        <v>19.26</v>
      </c>
      <c r="F265" t="n">
        <v>16.5</v>
      </c>
      <c r="G265" t="n">
        <v>123.72</v>
      </c>
      <c r="H265" t="n">
        <v>1.85</v>
      </c>
      <c r="I265" t="n">
        <v>8</v>
      </c>
      <c r="J265" t="n">
        <v>220.43</v>
      </c>
      <c r="K265" t="n">
        <v>53.44</v>
      </c>
      <c r="L265" t="n">
        <v>23</v>
      </c>
      <c r="M265" t="n">
        <v>6</v>
      </c>
      <c r="N265" t="n">
        <v>48.99</v>
      </c>
      <c r="O265" t="n">
        <v>27420.16</v>
      </c>
      <c r="P265" t="n">
        <v>200.43</v>
      </c>
      <c r="Q265" t="n">
        <v>433.4</v>
      </c>
      <c r="R265" t="n">
        <v>66.34999999999999</v>
      </c>
      <c r="S265" t="n">
        <v>55.15</v>
      </c>
      <c r="T265" t="n">
        <v>3584.48</v>
      </c>
      <c r="U265" t="n">
        <v>0.83</v>
      </c>
      <c r="V265" t="n">
        <v>0.87</v>
      </c>
      <c r="W265" t="n">
        <v>6.81</v>
      </c>
      <c r="X265" t="n">
        <v>0.2</v>
      </c>
      <c r="Y265" t="n">
        <v>2</v>
      </c>
      <c r="Z265" t="n">
        <v>10</v>
      </c>
    </row>
    <row r="266">
      <c r="A266" t="n">
        <v>23</v>
      </c>
      <c r="B266" t="n">
        <v>95</v>
      </c>
      <c r="C266" t="inlineStr">
        <is>
          <t xml:space="preserve">CONCLUIDO	</t>
        </is>
      </c>
      <c r="D266" t="n">
        <v>5.2091</v>
      </c>
      <c r="E266" t="n">
        <v>19.2</v>
      </c>
      <c r="F266" t="n">
        <v>16.47</v>
      </c>
      <c r="G266" t="n">
        <v>141.15</v>
      </c>
      <c r="H266" t="n">
        <v>1.92</v>
      </c>
      <c r="I266" t="n">
        <v>7</v>
      </c>
      <c r="J266" t="n">
        <v>222.08</v>
      </c>
      <c r="K266" t="n">
        <v>53.44</v>
      </c>
      <c r="L266" t="n">
        <v>24</v>
      </c>
      <c r="M266" t="n">
        <v>5</v>
      </c>
      <c r="N266" t="n">
        <v>49.65</v>
      </c>
      <c r="O266" t="n">
        <v>27624.44</v>
      </c>
      <c r="P266" t="n">
        <v>198.3</v>
      </c>
      <c r="Q266" t="n">
        <v>433.39</v>
      </c>
      <c r="R266" t="n">
        <v>65.52</v>
      </c>
      <c r="S266" t="n">
        <v>55.15</v>
      </c>
      <c r="T266" t="n">
        <v>3175.59</v>
      </c>
      <c r="U266" t="n">
        <v>0.84</v>
      </c>
      <c r="V266" t="n">
        <v>0.87</v>
      </c>
      <c r="W266" t="n">
        <v>6.8</v>
      </c>
      <c r="X266" t="n">
        <v>0.18</v>
      </c>
      <c r="Y266" t="n">
        <v>2</v>
      </c>
      <c r="Z266" t="n">
        <v>10</v>
      </c>
    </row>
    <row r="267">
      <c r="A267" t="n">
        <v>24</v>
      </c>
      <c r="B267" t="n">
        <v>95</v>
      </c>
      <c r="C267" t="inlineStr">
        <is>
          <t xml:space="preserve">CONCLUIDO	</t>
        </is>
      </c>
      <c r="D267" t="n">
        <v>5.2123</v>
      </c>
      <c r="E267" t="n">
        <v>19.19</v>
      </c>
      <c r="F267" t="n">
        <v>16.46</v>
      </c>
      <c r="G267" t="n">
        <v>141.05</v>
      </c>
      <c r="H267" t="n">
        <v>1.99</v>
      </c>
      <c r="I267" t="n">
        <v>7</v>
      </c>
      <c r="J267" t="n">
        <v>223.75</v>
      </c>
      <c r="K267" t="n">
        <v>53.44</v>
      </c>
      <c r="L267" t="n">
        <v>25</v>
      </c>
      <c r="M267" t="n">
        <v>5</v>
      </c>
      <c r="N267" t="n">
        <v>50.31</v>
      </c>
      <c r="O267" t="n">
        <v>27829.77</v>
      </c>
      <c r="P267" t="n">
        <v>198.68</v>
      </c>
      <c r="Q267" t="n">
        <v>433.39</v>
      </c>
      <c r="R267" t="n">
        <v>65.11</v>
      </c>
      <c r="S267" t="n">
        <v>55.15</v>
      </c>
      <c r="T267" t="n">
        <v>2969.36</v>
      </c>
      <c r="U267" t="n">
        <v>0.85</v>
      </c>
      <c r="V267" t="n">
        <v>0.87</v>
      </c>
      <c r="W267" t="n">
        <v>6.8</v>
      </c>
      <c r="X267" t="n">
        <v>0.16</v>
      </c>
      <c r="Y267" t="n">
        <v>2</v>
      </c>
      <c r="Z267" t="n">
        <v>10</v>
      </c>
    </row>
    <row r="268">
      <c r="A268" t="n">
        <v>25</v>
      </c>
      <c r="B268" t="n">
        <v>95</v>
      </c>
      <c r="C268" t="inlineStr">
        <is>
          <t xml:space="preserve">CONCLUIDO	</t>
        </is>
      </c>
      <c r="D268" t="n">
        <v>5.2126</v>
      </c>
      <c r="E268" t="n">
        <v>19.18</v>
      </c>
      <c r="F268" t="n">
        <v>16.45</v>
      </c>
      <c r="G268" t="n">
        <v>141.04</v>
      </c>
      <c r="H268" t="n">
        <v>2.05</v>
      </c>
      <c r="I268" t="n">
        <v>7</v>
      </c>
      <c r="J268" t="n">
        <v>225.42</v>
      </c>
      <c r="K268" t="n">
        <v>53.44</v>
      </c>
      <c r="L268" t="n">
        <v>26</v>
      </c>
      <c r="M268" t="n">
        <v>5</v>
      </c>
      <c r="N268" t="n">
        <v>50.98</v>
      </c>
      <c r="O268" t="n">
        <v>28035.92</v>
      </c>
      <c r="P268" t="n">
        <v>197.53</v>
      </c>
      <c r="Q268" t="n">
        <v>433.44</v>
      </c>
      <c r="R268" t="n">
        <v>65.01000000000001</v>
      </c>
      <c r="S268" t="n">
        <v>55.15</v>
      </c>
      <c r="T268" t="n">
        <v>2917.79</v>
      </c>
      <c r="U268" t="n">
        <v>0.85</v>
      </c>
      <c r="V268" t="n">
        <v>0.87</v>
      </c>
      <c r="W268" t="n">
        <v>6.81</v>
      </c>
      <c r="X268" t="n">
        <v>0.16</v>
      </c>
      <c r="Y268" t="n">
        <v>2</v>
      </c>
      <c r="Z268" t="n">
        <v>10</v>
      </c>
    </row>
    <row r="269">
      <c r="A269" t="n">
        <v>26</v>
      </c>
      <c r="B269" t="n">
        <v>95</v>
      </c>
      <c r="C269" t="inlineStr">
        <is>
          <t xml:space="preserve">CONCLUIDO	</t>
        </is>
      </c>
      <c r="D269" t="n">
        <v>5.2128</v>
      </c>
      <c r="E269" t="n">
        <v>19.18</v>
      </c>
      <c r="F269" t="n">
        <v>16.45</v>
      </c>
      <c r="G269" t="n">
        <v>141.04</v>
      </c>
      <c r="H269" t="n">
        <v>2.11</v>
      </c>
      <c r="I269" t="n">
        <v>7</v>
      </c>
      <c r="J269" t="n">
        <v>227.1</v>
      </c>
      <c r="K269" t="n">
        <v>53.44</v>
      </c>
      <c r="L269" t="n">
        <v>27</v>
      </c>
      <c r="M269" t="n">
        <v>5</v>
      </c>
      <c r="N269" t="n">
        <v>51.66</v>
      </c>
      <c r="O269" t="n">
        <v>28243</v>
      </c>
      <c r="P269" t="n">
        <v>195.44</v>
      </c>
      <c r="Q269" t="n">
        <v>433.4</v>
      </c>
      <c r="R269" t="n">
        <v>65.01000000000001</v>
      </c>
      <c r="S269" t="n">
        <v>55.15</v>
      </c>
      <c r="T269" t="n">
        <v>2916.9</v>
      </c>
      <c r="U269" t="n">
        <v>0.85</v>
      </c>
      <c r="V269" t="n">
        <v>0.87</v>
      </c>
      <c r="W269" t="n">
        <v>6.8</v>
      </c>
      <c r="X269" t="n">
        <v>0.16</v>
      </c>
      <c r="Y269" t="n">
        <v>2</v>
      </c>
      <c r="Z269" t="n">
        <v>10</v>
      </c>
    </row>
    <row r="270">
      <c r="A270" t="n">
        <v>27</v>
      </c>
      <c r="B270" t="n">
        <v>95</v>
      </c>
      <c r="C270" t="inlineStr">
        <is>
          <t xml:space="preserve">CONCLUIDO	</t>
        </is>
      </c>
      <c r="D270" t="n">
        <v>5.2304</v>
      </c>
      <c r="E270" t="n">
        <v>19.12</v>
      </c>
      <c r="F270" t="n">
        <v>16.43</v>
      </c>
      <c r="G270" t="n">
        <v>164.27</v>
      </c>
      <c r="H270" t="n">
        <v>2.18</v>
      </c>
      <c r="I270" t="n">
        <v>6</v>
      </c>
      <c r="J270" t="n">
        <v>228.79</v>
      </c>
      <c r="K270" t="n">
        <v>53.44</v>
      </c>
      <c r="L270" t="n">
        <v>28</v>
      </c>
      <c r="M270" t="n">
        <v>3</v>
      </c>
      <c r="N270" t="n">
        <v>52.35</v>
      </c>
      <c r="O270" t="n">
        <v>28451.04</v>
      </c>
      <c r="P270" t="n">
        <v>193.01</v>
      </c>
      <c r="Q270" t="n">
        <v>433.4</v>
      </c>
      <c r="R270" t="n">
        <v>64.01000000000001</v>
      </c>
      <c r="S270" t="n">
        <v>55.15</v>
      </c>
      <c r="T270" t="n">
        <v>2425.39</v>
      </c>
      <c r="U270" t="n">
        <v>0.86</v>
      </c>
      <c r="V270" t="n">
        <v>0.87</v>
      </c>
      <c r="W270" t="n">
        <v>6.81</v>
      </c>
      <c r="X270" t="n">
        <v>0.14</v>
      </c>
      <c r="Y270" t="n">
        <v>2</v>
      </c>
      <c r="Z270" t="n">
        <v>10</v>
      </c>
    </row>
    <row r="271">
      <c r="A271" t="n">
        <v>28</v>
      </c>
      <c r="B271" t="n">
        <v>95</v>
      </c>
      <c r="C271" t="inlineStr">
        <is>
          <t xml:space="preserve">CONCLUIDO	</t>
        </is>
      </c>
      <c r="D271" t="n">
        <v>5.2282</v>
      </c>
      <c r="E271" t="n">
        <v>19.13</v>
      </c>
      <c r="F271" t="n">
        <v>16.44</v>
      </c>
      <c r="G271" t="n">
        <v>164.35</v>
      </c>
      <c r="H271" t="n">
        <v>2.24</v>
      </c>
      <c r="I271" t="n">
        <v>6</v>
      </c>
      <c r="J271" t="n">
        <v>230.48</v>
      </c>
      <c r="K271" t="n">
        <v>53.44</v>
      </c>
      <c r="L271" t="n">
        <v>29</v>
      </c>
      <c r="M271" t="n">
        <v>3</v>
      </c>
      <c r="N271" t="n">
        <v>53.05</v>
      </c>
      <c r="O271" t="n">
        <v>28660.06</v>
      </c>
      <c r="P271" t="n">
        <v>193.98</v>
      </c>
      <c r="Q271" t="n">
        <v>433.4</v>
      </c>
      <c r="R271" t="n">
        <v>64.33</v>
      </c>
      <c r="S271" t="n">
        <v>55.15</v>
      </c>
      <c r="T271" t="n">
        <v>2583.16</v>
      </c>
      <c r="U271" t="n">
        <v>0.86</v>
      </c>
      <c r="V271" t="n">
        <v>0.87</v>
      </c>
      <c r="W271" t="n">
        <v>6.81</v>
      </c>
      <c r="X271" t="n">
        <v>0.14</v>
      </c>
      <c r="Y271" t="n">
        <v>2</v>
      </c>
      <c r="Z271" t="n">
        <v>10</v>
      </c>
    </row>
    <row r="272">
      <c r="A272" t="n">
        <v>29</v>
      </c>
      <c r="B272" t="n">
        <v>95</v>
      </c>
      <c r="C272" t="inlineStr">
        <is>
          <t xml:space="preserve">CONCLUIDO	</t>
        </is>
      </c>
      <c r="D272" t="n">
        <v>5.2283</v>
      </c>
      <c r="E272" t="n">
        <v>19.13</v>
      </c>
      <c r="F272" t="n">
        <v>16.43</v>
      </c>
      <c r="G272" t="n">
        <v>164.35</v>
      </c>
      <c r="H272" t="n">
        <v>2.3</v>
      </c>
      <c r="I272" t="n">
        <v>6</v>
      </c>
      <c r="J272" t="n">
        <v>232.18</v>
      </c>
      <c r="K272" t="n">
        <v>53.44</v>
      </c>
      <c r="L272" t="n">
        <v>30</v>
      </c>
      <c r="M272" t="n">
        <v>2</v>
      </c>
      <c r="N272" t="n">
        <v>53.75</v>
      </c>
      <c r="O272" t="n">
        <v>28870.05</v>
      </c>
      <c r="P272" t="n">
        <v>194.13</v>
      </c>
      <c r="Q272" t="n">
        <v>433.45</v>
      </c>
      <c r="R272" t="n">
        <v>64.29000000000001</v>
      </c>
      <c r="S272" t="n">
        <v>55.15</v>
      </c>
      <c r="T272" t="n">
        <v>2563.69</v>
      </c>
      <c r="U272" t="n">
        <v>0.86</v>
      </c>
      <c r="V272" t="n">
        <v>0.87</v>
      </c>
      <c r="W272" t="n">
        <v>6.81</v>
      </c>
      <c r="X272" t="n">
        <v>0.14</v>
      </c>
      <c r="Y272" t="n">
        <v>2</v>
      </c>
      <c r="Z272" t="n">
        <v>10</v>
      </c>
    </row>
    <row r="273">
      <c r="A273" t="n">
        <v>30</v>
      </c>
      <c r="B273" t="n">
        <v>95</v>
      </c>
      <c r="C273" t="inlineStr">
        <is>
          <t xml:space="preserve">CONCLUIDO	</t>
        </is>
      </c>
      <c r="D273" t="n">
        <v>5.2275</v>
      </c>
      <c r="E273" t="n">
        <v>19.13</v>
      </c>
      <c r="F273" t="n">
        <v>16.44</v>
      </c>
      <c r="G273" t="n">
        <v>164.38</v>
      </c>
      <c r="H273" t="n">
        <v>2.36</v>
      </c>
      <c r="I273" t="n">
        <v>6</v>
      </c>
      <c r="J273" t="n">
        <v>233.89</v>
      </c>
      <c r="K273" t="n">
        <v>53.44</v>
      </c>
      <c r="L273" t="n">
        <v>31</v>
      </c>
      <c r="M273" t="n">
        <v>0</v>
      </c>
      <c r="N273" t="n">
        <v>54.46</v>
      </c>
      <c r="O273" t="n">
        <v>29081.05</v>
      </c>
      <c r="P273" t="n">
        <v>195.2</v>
      </c>
      <c r="Q273" t="n">
        <v>433.4</v>
      </c>
      <c r="R273" t="n">
        <v>64.3</v>
      </c>
      <c r="S273" t="n">
        <v>55.15</v>
      </c>
      <c r="T273" t="n">
        <v>2569.7</v>
      </c>
      <c r="U273" t="n">
        <v>0.86</v>
      </c>
      <c r="V273" t="n">
        <v>0.87</v>
      </c>
      <c r="W273" t="n">
        <v>6.81</v>
      </c>
      <c r="X273" t="n">
        <v>0.15</v>
      </c>
      <c r="Y273" t="n">
        <v>2</v>
      </c>
      <c r="Z273" t="n">
        <v>10</v>
      </c>
    </row>
    <row r="274">
      <c r="A274" t="n">
        <v>0</v>
      </c>
      <c r="B274" t="n">
        <v>55</v>
      </c>
      <c r="C274" t="inlineStr">
        <is>
          <t xml:space="preserve">CONCLUIDO	</t>
        </is>
      </c>
      <c r="D274" t="n">
        <v>3.7656</v>
      </c>
      <c r="E274" t="n">
        <v>26.56</v>
      </c>
      <c r="F274" t="n">
        <v>20.82</v>
      </c>
      <c r="G274" t="n">
        <v>8.16</v>
      </c>
      <c r="H274" t="n">
        <v>0.15</v>
      </c>
      <c r="I274" t="n">
        <v>153</v>
      </c>
      <c r="J274" t="n">
        <v>116.05</v>
      </c>
      <c r="K274" t="n">
        <v>43.4</v>
      </c>
      <c r="L274" t="n">
        <v>1</v>
      </c>
      <c r="M274" t="n">
        <v>151</v>
      </c>
      <c r="N274" t="n">
        <v>16.65</v>
      </c>
      <c r="O274" t="n">
        <v>14546.17</v>
      </c>
      <c r="P274" t="n">
        <v>210.45</v>
      </c>
      <c r="Q274" t="n">
        <v>434.43</v>
      </c>
      <c r="R274" t="n">
        <v>206.63</v>
      </c>
      <c r="S274" t="n">
        <v>55.15</v>
      </c>
      <c r="T274" t="n">
        <v>72998.37</v>
      </c>
      <c r="U274" t="n">
        <v>0.27</v>
      </c>
      <c r="V274" t="n">
        <v>0.6899999999999999</v>
      </c>
      <c r="W274" t="n">
        <v>7.05</v>
      </c>
      <c r="X274" t="n">
        <v>4.51</v>
      </c>
      <c r="Y274" t="n">
        <v>2</v>
      </c>
      <c r="Z274" t="n">
        <v>10</v>
      </c>
    </row>
    <row r="275">
      <c r="A275" t="n">
        <v>1</v>
      </c>
      <c r="B275" t="n">
        <v>55</v>
      </c>
      <c r="C275" t="inlineStr">
        <is>
          <t xml:space="preserve">CONCLUIDO	</t>
        </is>
      </c>
      <c r="D275" t="n">
        <v>4.5698</v>
      </c>
      <c r="E275" t="n">
        <v>21.88</v>
      </c>
      <c r="F275" t="n">
        <v>18.2</v>
      </c>
      <c r="G275" t="n">
        <v>16.3</v>
      </c>
      <c r="H275" t="n">
        <v>0.3</v>
      </c>
      <c r="I275" t="n">
        <v>67</v>
      </c>
      <c r="J275" t="n">
        <v>117.34</v>
      </c>
      <c r="K275" t="n">
        <v>43.4</v>
      </c>
      <c r="L275" t="n">
        <v>2</v>
      </c>
      <c r="M275" t="n">
        <v>65</v>
      </c>
      <c r="N275" t="n">
        <v>16.94</v>
      </c>
      <c r="O275" t="n">
        <v>14705.49</v>
      </c>
      <c r="P275" t="n">
        <v>181.81</v>
      </c>
      <c r="Q275" t="n">
        <v>433.93</v>
      </c>
      <c r="R275" t="n">
        <v>121.73</v>
      </c>
      <c r="S275" t="n">
        <v>55.15</v>
      </c>
      <c r="T275" t="n">
        <v>30981.6</v>
      </c>
      <c r="U275" t="n">
        <v>0.45</v>
      </c>
      <c r="V275" t="n">
        <v>0.79</v>
      </c>
      <c r="W275" t="n">
        <v>6.9</v>
      </c>
      <c r="X275" t="n">
        <v>1.9</v>
      </c>
      <c r="Y275" t="n">
        <v>2</v>
      </c>
      <c r="Z275" t="n">
        <v>10</v>
      </c>
    </row>
    <row r="276">
      <c r="A276" t="n">
        <v>2</v>
      </c>
      <c r="B276" t="n">
        <v>55</v>
      </c>
      <c r="C276" t="inlineStr">
        <is>
          <t xml:space="preserve">CONCLUIDO	</t>
        </is>
      </c>
      <c r="D276" t="n">
        <v>4.8499</v>
      </c>
      <c r="E276" t="n">
        <v>20.62</v>
      </c>
      <c r="F276" t="n">
        <v>17.51</v>
      </c>
      <c r="G276" t="n">
        <v>24.43</v>
      </c>
      <c r="H276" t="n">
        <v>0.45</v>
      </c>
      <c r="I276" t="n">
        <v>43</v>
      </c>
      <c r="J276" t="n">
        <v>118.63</v>
      </c>
      <c r="K276" t="n">
        <v>43.4</v>
      </c>
      <c r="L276" t="n">
        <v>3</v>
      </c>
      <c r="M276" t="n">
        <v>41</v>
      </c>
      <c r="N276" t="n">
        <v>17.23</v>
      </c>
      <c r="O276" t="n">
        <v>14865.24</v>
      </c>
      <c r="P276" t="n">
        <v>172.59</v>
      </c>
      <c r="Q276" t="n">
        <v>433.7</v>
      </c>
      <c r="R276" t="n">
        <v>99.09999999999999</v>
      </c>
      <c r="S276" t="n">
        <v>55.15</v>
      </c>
      <c r="T276" t="n">
        <v>19783.85</v>
      </c>
      <c r="U276" t="n">
        <v>0.5600000000000001</v>
      </c>
      <c r="V276" t="n">
        <v>0.82</v>
      </c>
      <c r="W276" t="n">
        <v>6.87</v>
      </c>
      <c r="X276" t="n">
        <v>1.21</v>
      </c>
      <c r="Y276" t="n">
        <v>2</v>
      </c>
      <c r="Z276" t="n">
        <v>10</v>
      </c>
    </row>
    <row r="277">
      <c r="A277" t="n">
        <v>3</v>
      </c>
      <c r="B277" t="n">
        <v>55</v>
      </c>
      <c r="C277" t="inlineStr">
        <is>
          <t xml:space="preserve">CONCLUIDO	</t>
        </is>
      </c>
      <c r="D277" t="n">
        <v>5.0033</v>
      </c>
      <c r="E277" t="n">
        <v>19.99</v>
      </c>
      <c r="F277" t="n">
        <v>17.16</v>
      </c>
      <c r="G277" t="n">
        <v>33.22</v>
      </c>
      <c r="H277" t="n">
        <v>0.59</v>
      </c>
      <c r="I277" t="n">
        <v>31</v>
      </c>
      <c r="J277" t="n">
        <v>119.93</v>
      </c>
      <c r="K277" t="n">
        <v>43.4</v>
      </c>
      <c r="L277" t="n">
        <v>4</v>
      </c>
      <c r="M277" t="n">
        <v>29</v>
      </c>
      <c r="N277" t="n">
        <v>17.53</v>
      </c>
      <c r="O277" t="n">
        <v>15025.44</v>
      </c>
      <c r="P277" t="n">
        <v>166.84</v>
      </c>
      <c r="Q277" t="n">
        <v>433.69</v>
      </c>
      <c r="R277" t="n">
        <v>87.84999999999999</v>
      </c>
      <c r="S277" t="n">
        <v>55.15</v>
      </c>
      <c r="T277" t="n">
        <v>14221.41</v>
      </c>
      <c r="U277" t="n">
        <v>0.63</v>
      </c>
      <c r="V277" t="n">
        <v>0.83</v>
      </c>
      <c r="W277" t="n">
        <v>6.85</v>
      </c>
      <c r="X277" t="n">
        <v>0.87</v>
      </c>
      <c r="Y277" t="n">
        <v>2</v>
      </c>
      <c r="Z277" t="n">
        <v>10</v>
      </c>
    </row>
    <row r="278">
      <c r="A278" t="n">
        <v>4</v>
      </c>
      <c r="B278" t="n">
        <v>55</v>
      </c>
      <c r="C278" t="inlineStr">
        <is>
          <t xml:space="preserve">CONCLUIDO	</t>
        </is>
      </c>
      <c r="D278" t="n">
        <v>5.087</v>
      </c>
      <c r="E278" t="n">
        <v>19.66</v>
      </c>
      <c r="F278" t="n">
        <v>16.98</v>
      </c>
      <c r="G278" t="n">
        <v>40.74</v>
      </c>
      <c r="H278" t="n">
        <v>0.73</v>
      </c>
      <c r="I278" t="n">
        <v>25</v>
      </c>
      <c r="J278" t="n">
        <v>121.23</v>
      </c>
      <c r="K278" t="n">
        <v>43.4</v>
      </c>
      <c r="L278" t="n">
        <v>5</v>
      </c>
      <c r="M278" t="n">
        <v>23</v>
      </c>
      <c r="N278" t="n">
        <v>17.83</v>
      </c>
      <c r="O278" t="n">
        <v>15186.08</v>
      </c>
      <c r="P278" t="n">
        <v>162.51</v>
      </c>
      <c r="Q278" t="n">
        <v>433.55</v>
      </c>
      <c r="R278" t="n">
        <v>81.95</v>
      </c>
      <c r="S278" t="n">
        <v>55.15</v>
      </c>
      <c r="T278" t="n">
        <v>11297.29</v>
      </c>
      <c r="U278" t="n">
        <v>0.67</v>
      </c>
      <c r="V278" t="n">
        <v>0.84</v>
      </c>
      <c r="W278" t="n">
        <v>6.83</v>
      </c>
      <c r="X278" t="n">
        <v>0.68</v>
      </c>
      <c r="Y278" t="n">
        <v>2</v>
      </c>
      <c r="Z278" t="n">
        <v>10</v>
      </c>
    </row>
    <row r="279">
      <c r="A279" t="n">
        <v>5</v>
      </c>
      <c r="B279" t="n">
        <v>55</v>
      </c>
      <c r="C279" t="inlineStr">
        <is>
          <t xml:space="preserve">CONCLUIDO	</t>
        </is>
      </c>
      <c r="D279" t="n">
        <v>5.1571</v>
      </c>
      <c r="E279" t="n">
        <v>19.39</v>
      </c>
      <c r="F279" t="n">
        <v>16.83</v>
      </c>
      <c r="G279" t="n">
        <v>50.49</v>
      </c>
      <c r="H279" t="n">
        <v>0.86</v>
      </c>
      <c r="I279" t="n">
        <v>20</v>
      </c>
      <c r="J279" t="n">
        <v>122.54</v>
      </c>
      <c r="K279" t="n">
        <v>43.4</v>
      </c>
      <c r="L279" t="n">
        <v>6</v>
      </c>
      <c r="M279" t="n">
        <v>18</v>
      </c>
      <c r="N279" t="n">
        <v>18.14</v>
      </c>
      <c r="O279" t="n">
        <v>15347.16</v>
      </c>
      <c r="P279" t="n">
        <v>158.39</v>
      </c>
      <c r="Q279" t="n">
        <v>433.42</v>
      </c>
      <c r="R279" t="n">
        <v>77.26000000000001</v>
      </c>
      <c r="S279" t="n">
        <v>55.15</v>
      </c>
      <c r="T279" t="n">
        <v>8977.309999999999</v>
      </c>
      <c r="U279" t="n">
        <v>0.71</v>
      </c>
      <c r="V279" t="n">
        <v>0.85</v>
      </c>
      <c r="W279" t="n">
        <v>6.82</v>
      </c>
      <c r="X279" t="n">
        <v>0.54</v>
      </c>
      <c r="Y279" t="n">
        <v>2</v>
      </c>
      <c r="Z279" t="n">
        <v>10</v>
      </c>
    </row>
    <row r="280">
      <c r="A280" t="n">
        <v>6</v>
      </c>
      <c r="B280" t="n">
        <v>55</v>
      </c>
      <c r="C280" t="inlineStr">
        <is>
          <t xml:space="preserve">CONCLUIDO	</t>
        </is>
      </c>
      <c r="D280" t="n">
        <v>5.1981</v>
      </c>
      <c r="E280" t="n">
        <v>19.24</v>
      </c>
      <c r="F280" t="n">
        <v>16.75</v>
      </c>
      <c r="G280" t="n">
        <v>59.11</v>
      </c>
      <c r="H280" t="n">
        <v>1</v>
      </c>
      <c r="I280" t="n">
        <v>17</v>
      </c>
      <c r="J280" t="n">
        <v>123.85</v>
      </c>
      <c r="K280" t="n">
        <v>43.4</v>
      </c>
      <c r="L280" t="n">
        <v>7</v>
      </c>
      <c r="M280" t="n">
        <v>15</v>
      </c>
      <c r="N280" t="n">
        <v>18.45</v>
      </c>
      <c r="O280" t="n">
        <v>15508.69</v>
      </c>
      <c r="P280" t="n">
        <v>155.11</v>
      </c>
      <c r="Q280" t="n">
        <v>433.64</v>
      </c>
      <c r="R280" t="n">
        <v>74.33</v>
      </c>
      <c r="S280" t="n">
        <v>55.15</v>
      </c>
      <c r="T280" t="n">
        <v>7528.07</v>
      </c>
      <c r="U280" t="n">
        <v>0.74</v>
      </c>
      <c r="V280" t="n">
        <v>0.86</v>
      </c>
      <c r="W280" t="n">
        <v>6.83</v>
      </c>
      <c r="X280" t="n">
        <v>0.45</v>
      </c>
      <c r="Y280" t="n">
        <v>2</v>
      </c>
      <c r="Z280" t="n">
        <v>10</v>
      </c>
    </row>
    <row r="281">
      <c r="A281" t="n">
        <v>7</v>
      </c>
      <c r="B281" t="n">
        <v>55</v>
      </c>
      <c r="C281" t="inlineStr">
        <is>
          <t xml:space="preserve">CONCLUIDO	</t>
        </is>
      </c>
      <c r="D281" t="n">
        <v>5.2253</v>
      </c>
      <c r="E281" t="n">
        <v>19.14</v>
      </c>
      <c r="F281" t="n">
        <v>16.7</v>
      </c>
      <c r="G281" t="n">
        <v>66.78</v>
      </c>
      <c r="H281" t="n">
        <v>1.13</v>
      </c>
      <c r="I281" t="n">
        <v>15</v>
      </c>
      <c r="J281" t="n">
        <v>125.16</v>
      </c>
      <c r="K281" t="n">
        <v>43.4</v>
      </c>
      <c r="L281" t="n">
        <v>8</v>
      </c>
      <c r="M281" t="n">
        <v>13</v>
      </c>
      <c r="N281" t="n">
        <v>18.76</v>
      </c>
      <c r="O281" t="n">
        <v>15670.68</v>
      </c>
      <c r="P281" t="n">
        <v>152.21</v>
      </c>
      <c r="Q281" t="n">
        <v>433.58</v>
      </c>
      <c r="R281" t="n">
        <v>72.87</v>
      </c>
      <c r="S281" t="n">
        <v>55.15</v>
      </c>
      <c r="T281" t="n">
        <v>6806.66</v>
      </c>
      <c r="U281" t="n">
        <v>0.76</v>
      </c>
      <c r="V281" t="n">
        <v>0.86</v>
      </c>
      <c r="W281" t="n">
        <v>6.82</v>
      </c>
      <c r="X281" t="n">
        <v>0.4</v>
      </c>
      <c r="Y281" t="n">
        <v>2</v>
      </c>
      <c r="Z281" t="n">
        <v>10</v>
      </c>
    </row>
    <row r="282">
      <c r="A282" t="n">
        <v>8</v>
      </c>
      <c r="B282" t="n">
        <v>55</v>
      </c>
      <c r="C282" t="inlineStr">
        <is>
          <t xml:space="preserve">CONCLUIDO	</t>
        </is>
      </c>
      <c r="D282" t="n">
        <v>5.2522</v>
      </c>
      <c r="E282" t="n">
        <v>19.04</v>
      </c>
      <c r="F282" t="n">
        <v>16.64</v>
      </c>
      <c r="G282" t="n">
        <v>76.81999999999999</v>
      </c>
      <c r="H282" t="n">
        <v>1.26</v>
      </c>
      <c r="I282" t="n">
        <v>13</v>
      </c>
      <c r="J282" t="n">
        <v>126.48</v>
      </c>
      <c r="K282" t="n">
        <v>43.4</v>
      </c>
      <c r="L282" t="n">
        <v>9</v>
      </c>
      <c r="M282" t="n">
        <v>11</v>
      </c>
      <c r="N282" t="n">
        <v>19.08</v>
      </c>
      <c r="O282" t="n">
        <v>15833.12</v>
      </c>
      <c r="P282" t="n">
        <v>148.99</v>
      </c>
      <c r="Q282" t="n">
        <v>433.47</v>
      </c>
      <c r="R282" t="n">
        <v>71.22</v>
      </c>
      <c r="S282" t="n">
        <v>55.15</v>
      </c>
      <c r="T282" t="n">
        <v>5996.04</v>
      </c>
      <c r="U282" t="n">
        <v>0.77</v>
      </c>
      <c r="V282" t="n">
        <v>0.86</v>
      </c>
      <c r="W282" t="n">
        <v>6.82</v>
      </c>
      <c r="X282" t="n">
        <v>0.35</v>
      </c>
      <c r="Y282" t="n">
        <v>2</v>
      </c>
      <c r="Z282" t="n">
        <v>10</v>
      </c>
    </row>
    <row r="283">
      <c r="A283" t="n">
        <v>9</v>
      </c>
      <c r="B283" t="n">
        <v>55</v>
      </c>
      <c r="C283" t="inlineStr">
        <is>
          <t xml:space="preserve">CONCLUIDO	</t>
        </is>
      </c>
      <c r="D283" t="n">
        <v>5.2705</v>
      </c>
      <c r="E283" t="n">
        <v>18.97</v>
      </c>
      <c r="F283" t="n">
        <v>16.6</v>
      </c>
      <c r="G283" t="n">
        <v>83.01000000000001</v>
      </c>
      <c r="H283" t="n">
        <v>1.38</v>
      </c>
      <c r="I283" t="n">
        <v>12</v>
      </c>
      <c r="J283" t="n">
        <v>127.8</v>
      </c>
      <c r="K283" t="n">
        <v>43.4</v>
      </c>
      <c r="L283" t="n">
        <v>10</v>
      </c>
      <c r="M283" t="n">
        <v>10</v>
      </c>
      <c r="N283" t="n">
        <v>19.4</v>
      </c>
      <c r="O283" t="n">
        <v>15996.02</v>
      </c>
      <c r="P283" t="n">
        <v>146.18</v>
      </c>
      <c r="Q283" t="n">
        <v>433.43</v>
      </c>
      <c r="R283" t="n">
        <v>69.8</v>
      </c>
      <c r="S283" t="n">
        <v>55.15</v>
      </c>
      <c r="T283" t="n">
        <v>5291.61</v>
      </c>
      <c r="U283" t="n">
        <v>0.79</v>
      </c>
      <c r="V283" t="n">
        <v>0.86</v>
      </c>
      <c r="W283" t="n">
        <v>6.81</v>
      </c>
      <c r="X283" t="n">
        <v>0.31</v>
      </c>
      <c r="Y283" t="n">
        <v>2</v>
      </c>
      <c r="Z283" t="n">
        <v>10</v>
      </c>
    </row>
    <row r="284">
      <c r="A284" t="n">
        <v>10</v>
      </c>
      <c r="B284" t="n">
        <v>55</v>
      </c>
      <c r="C284" t="inlineStr">
        <is>
          <t xml:space="preserve">CONCLUIDO	</t>
        </is>
      </c>
      <c r="D284" t="n">
        <v>5.2845</v>
      </c>
      <c r="E284" t="n">
        <v>18.92</v>
      </c>
      <c r="F284" t="n">
        <v>16.58</v>
      </c>
      <c r="G284" t="n">
        <v>90.42</v>
      </c>
      <c r="H284" t="n">
        <v>1.5</v>
      </c>
      <c r="I284" t="n">
        <v>11</v>
      </c>
      <c r="J284" t="n">
        <v>129.13</v>
      </c>
      <c r="K284" t="n">
        <v>43.4</v>
      </c>
      <c r="L284" t="n">
        <v>11</v>
      </c>
      <c r="M284" t="n">
        <v>9</v>
      </c>
      <c r="N284" t="n">
        <v>19.73</v>
      </c>
      <c r="O284" t="n">
        <v>16159.39</v>
      </c>
      <c r="P284" t="n">
        <v>142.9</v>
      </c>
      <c r="Q284" t="n">
        <v>433.44</v>
      </c>
      <c r="R284" t="n">
        <v>68.98</v>
      </c>
      <c r="S284" t="n">
        <v>55.15</v>
      </c>
      <c r="T284" t="n">
        <v>4886.48</v>
      </c>
      <c r="U284" t="n">
        <v>0.8</v>
      </c>
      <c r="V284" t="n">
        <v>0.86</v>
      </c>
      <c r="W284" t="n">
        <v>6.81</v>
      </c>
      <c r="X284" t="n">
        <v>0.28</v>
      </c>
      <c r="Y284" t="n">
        <v>2</v>
      </c>
      <c r="Z284" t="n">
        <v>10</v>
      </c>
    </row>
    <row r="285">
      <c r="A285" t="n">
        <v>11</v>
      </c>
      <c r="B285" t="n">
        <v>55</v>
      </c>
      <c r="C285" t="inlineStr">
        <is>
          <t xml:space="preserve">CONCLUIDO	</t>
        </is>
      </c>
      <c r="D285" t="n">
        <v>5.2945</v>
      </c>
      <c r="E285" t="n">
        <v>18.89</v>
      </c>
      <c r="F285" t="n">
        <v>16.56</v>
      </c>
      <c r="G285" t="n">
        <v>99.39</v>
      </c>
      <c r="H285" t="n">
        <v>1.63</v>
      </c>
      <c r="I285" t="n">
        <v>10</v>
      </c>
      <c r="J285" t="n">
        <v>130.45</v>
      </c>
      <c r="K285" t="n">
        <v>43.4</v>
      </c>
      <c r="L285" t="n">
        <v>12</v>
      </c>
      <c r="M285" t="n">
        <v>7</v>
      </c>
      <c r="N285" t="n">
        <v>20.05</v>
      </c>
      <c r="O285" t="n">
        <v>16323.22</v>
      </c>
      <c r="P285" t="n">
        <v>140.08</v>
      </c>
      <c r="Q285" t="n">
        <v>433.45</v>
      </c>
      <c r="R285" t="n">
        <v>68.48</v>
      </c>
      <c r="S285" t="n">
        <v>55.15</v>
      </c>
      <c r="T285" t="n">
        <v>4636.82</v>
      </c>
      <c r="U285" t="n">
        <v>0.8100000000000001</v>
      </c>
      <c r="V285" t="n">
        <v>0.86</v>
      </c>
      <c r="W285" t="n">
        <v>6.81</v>
      </c>
      <c r="X285" t="n">
        <v>0.27</v>
      </c>
      <c r="Y285" t="n">
        <v>2</v>
      </c>
      <c r="Z285" t="n">
        <v>10</v>
      </c>
    </row>
    <row r="286">
      <c r="A286" t="n">
        <v>12</v>
      </c>
      <c r="B286" t="n">
        <v>55</v>
      </c>
      <c r="C286" t="inlineStr">
        <is>
          <t xml:space="preserve">CONCLUIDO	</t>
        </is>
      </c>
      <c r="D286" t="n">
        <v>5.3093</v>
      </c>
      <c r="E286" t="n">
        <v>18.83</v>
      </c>
      <c r="F286" t="n">
        <v>16.54</v>
      </c>
      <c r="G286" t="n">
        <v>110.24</v>
      </c>
      <c r="H286" t="n">
        <v>1.74</v>
      </c>
      <c r="I286" t="n">
        <v>9</v>
      </c>
      <c r="J286" t="n">
        <v>131.79</v>
      </c>
      <c r="K286" t="n">
        <v>43.4</v>
      </c>
      <c r="L286" t="n">
        <v>13</v>
      </c>
      <c r="M286" t="n">
        <v>0</v>
      </c>
      <c r="N286" t="n">
        <v>20.39</v>
      </c>
      <c r="O286" t="n">
        <v>16487.53</v>
      </c>
      <c r="P286" t="n">
        <v>138.15</v>
      </c>
      <c r="Q286" t="n">
        <v>433.53</v>
      </c>
      <c r="R286" t="n">
        <v>67.38</v>
      </c>
      <c r="S286" t="n">
        <v>55.15</v>
      </c>
      <c r="T286" t="n">
        <v>4093.83</v>
      </c>
      <c r="U286" t="n">
        <v>0.82</v>
      </c>
      <c r="V286" t="n">
        <v>0.87</v>
      </c>
      <c r="W286" t="n">
        <v>6.82</v>
      </c>
      <c r="X286" t="n">
        <v>0.24</v>
      </c>
      <c r="Y286" t="n">
        <v>2</v>
      </c>
      <c r="Z286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9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INDEX(resultados!$A$2:$ZZ$286, 1, MATCH($B$1, resultados!$A$1:$ZZ$1, 0))</f>
        <v/>
      </c>
      <c r="B7">
        <f>INDEX(resultados!$A$2:$ZZ$286, 1, MATCH($B$2, resultados!$A$1:$ZZ$1, 0))</f>
        <v/>
      </c>
      <c r="C7">
        <f>INDEX(resultados!$A$2:$ZZ$286, 1, MATCH($B$3, resultados!$A$1:$ZZ$1, 0))</f>
        <v/>
      </c>
    </row>
    <row r="8">
      <c r="A8">
        <f>INDEX(resultados!$A$2:$ZZ$286, 2, MATCH($B$1, resultados!$A$1:$ZZ$1, 0))</f>
        <v/>
      </c>
      <c r="B8">
        <f>INDEX(resultados!$A$2:$ZZ$286, 2, MATCH($B$2, resultados!$A$1:$ZZ$1, 0))</f>
        <v/>
      </c>
      <c r="C8">
        <f>INDEX(resultados!$A$2:$ZZ$286, 2, MATCH($B$3, resultados!$A$1:$ZZ$1, 0))</f>
        <v/>
      </c>
    </row>
    <row r="9">
      <c r="A9">
        <f>INDEX(resultados!$A$2:$ZZ$286, 3, MATCH($B$1, resultados!$A$1:$ZZ$1, 0))</f>
        <v/>
      </c>
      <c r="B9">
        <f>INDEX(resultados!$A$2:$ZZ$286, 3, MATCH($B$2, resultados!$A$1:$ZZ$1, 0))</f>
        <v/>
      </c>
      <c r="C9">
        <f>INDEX(resultados!$A$2:$ZZ$286, 3, MATCH($B$3, resultados!$A$1:$ZZ$1, 0))</f>
        <v/>
      </c>
    </row>
    <row r="10">
      <c r="A10">
        <f>INDEX(resultados!$A$2:$ZZ$286, 4, MATCH($B$1, resultados!$A$1:$ZZ$1, 0))</f>
        <v/>
      </c>
      <c r="B10">
        <f>INDEX(resultados!$A$2:$ZZ$286, 4, MATCH($B$2, resultados!$A$1:$ZZ$1, 0))</f>
        <v/>
      </c>
      <c r="C10">
        <f>INDEX(resultados!$A$2:$ZZ$286, 4, MATCH($B$3, resultados!$A$1:$ZZ$1, 0))</f>
        <v/>
      </c>
    </row>
    <row r="11">
      <c r="A11">
        <f>INDEX(resultados!$A$2:$ZZ$286, 5, MATCH($B$1, resultados!$A$1:$ZZ$1, 0))</f>
        <v/>
      </c>
      <c r="B11">
        <f>INDEX(resultados!$A$2:$ZZ$286, 5, MATCH($B$2, resultados!$A$1:$ZZ$1, 0))</f>
        <v/>
      </c>
      <c r="C11">
        <f>INDEX(resultados!$A$2:$ZZ$286, 5, MATCH($B$3, resultados!$A$1:$ZZ$1, 0))</f>
        <v/>
      </c>
    </row>
    <row r="12">
      <c r="A12">
        <f>INDEX(resultados!$A$2:$ZZ$286, 6, MATCH($B$1, resultados!$A$1:$ZZ$1, 0))</f>
        <v/>
      </c>
      <c r="B12">
        <f>INDEX(resultados!$A$2:$ZZ$286, 6, MATCH($B$2, resultados!$A$1:$ZZ$1, 0))</f>
        <v/>
      </c>
      <c r="C12">
        <f>INDEX(resultados!$A$2:$ZZ$286, 6, MATCH($B$3, resultados!$A$1:$ZZ$1, 0))</f>
        <v/>
      </c>
    </row>
    <row r="13">
      <c r="A13">
        <f>INDEX(resultados!$A$2:$ZZ$286, 7, MATCH($B$1, resultados!$A$1:$ZZ$1, 0))</f>
        <v/>
      </c>
      <c r="B13">
        <f>INDEX(resultados!$A$2:$ZZ$286, 7, MATCH($B$2, resultados!$A$1:$ZZ$1, 0))</f>
        <v/>
      </c>
      <c r="C13">
        <f>INDEX(resultados!$A$2:$ZZ$286, 7, MATCH($B$3, resultados!$A$1:$ZZ$1, 0))</f>
        <v/>
      </c>
    </row>
    <row r="14">
      <c r="A14">
        <f>INDEX(resultados!$A$2:$ZZ$286, 8, MATCH($B$1, resultados!$A$1:$ZZ$1, 0))</f>
        <v/>
      </c>
      <c r="B14">
        <f>INDEX(resultados!$A$2:$ZZ$286, 8, MATCH($B$2, resultados!$A$1:$ZZ$1, 0))</f>
        <v/>
      </c>
      <c r="C14">
        <f>INDEX(resultados!$A$2:$ZZ$286, 8, MATCH($B$3, resultados!$A$1:$ZZ$1, 0))</f>
        <v/>
      </c>
    </row>
    <row r="15">
      <c r="A15">
        <f>INDEX(resultados!$A$2:$ZZ$286, 9, MATCH($B$1, resultados!$A$1:$ZZ$1, 0))</f>
        <v/>
      </c>
      <c r="B15">
        <f>INDEX(resultados!$A$2:$ZZ$286, 9, MATCH($B$2, resultados!$A$1:$ZZ$1, 0))</f>
        <v/>
      </c>
      <c r="C15">
        <f>INDEX(resultados!$A$2:$ZZ$286, 9, MATCH($B$3, resultados!$A$1:$ZZ$1, 0))</f>
        <v/>
      </c>
    </row>
    <row r="16">
      <c r="A16">
        <f>INDEX(resultados!$A$2:$ZZ$286, 10, MATCH($B$1, resultados!$A$1:$ZZ$1, 0))</f>
        <v/>
      </c>
      <c r="B16">
        <f>INDEX(resultados!$A$2:$ZZ$286, 10, MATCH($B$2, resultados!$A$1:$ZZ$1, 0))</f>
        <v/>
      </c>
      <c r="C16">
        <f>INDEX(resultados!$A$2:$ZZ$286, 10, MATCH($B$3, resultados!$A$1:$ZZ$1, 0))</f>
        <v/>
      </c>
    </row>
    <row r="17">
      <c r="A17">
        <f>INDEX(resultados!$A$2:$ZZ$286, 11, MATCH($B$1, resultados!$A$1:$ZZ$1, 0))</f>
        <v/>
      </c>
      <c r="B17">
        <f>INDEX(resultados!$A$2:$ZZ$286, 11, MATCH($B$2, resultados!$A$1:$ZZ$1, 0))</f>
        <v/>
      </c>
      <c r="C17">
        <f>INDEX(resultados!$A$2:$ZZ$286, 11, MATCH($B$3, resultados!$A$1:$ZZ$1, 0))</f>
        <v/>
      </c>
    </row>
    <row r="18">
      <c r="A18">
        <f>INDEX(resultados!$A$2:$ZZ$286, 12, MATCH($B$1, resultados!$A$1:$ZZ$1, 0))</f>
        <v/>
      </c>
      <c r="B18">
        <f>INDEX(resultados!$A$2:$ZZ$286, 12, MATCH($B$2, resultados!$A$1:$ZZ$1, 0))</f>
        <v/>
      </c>
      <c r="C18">
        <f>INDEX(resultados!$A$2:$ZZ$286, 12, MATCH($B$3, resultados!$A$1:$ZZ$1, 0))</f>
        <v/>
      </c>
    </row>
    <row r="19">
      <c r="A19">
        <f>INDEX(resultados!$A$2:$ZZ$286, 13, MATCH($B$1, resultados!$A$1:$ZZ$1, 0))</f>
        <v/>
      </c>
      <c r="B19">
        <f>INDEX(resultados!$A$2:$ZZ$286, 13, MATCH($B$2, resultados!$A$1:$ZZ$1, 0))</f>
        <v/>
      </c>
      <c r="C19">
        <f>INDEX(resultados!$A$2:$ZZ$286, 13, MATCH($B$3, resultados!$A$1:$ZZ$1, 0))</f>
        <v/>
      </c>
    </row>
    <row r="20">
      <c r="A20">
        <f>INDEX(resultados!$A$2:$ZZ$286, 14, MATCH($B$1, resultados!$A$1:$ZZ$1, 0))</f>
        <v/>
      </c>
      <c r="B20">
        <f>INDEX(resultados!$A$2:$ZZ$286, 14, MATCH($B$2, resultados!$A$1:$ZZ$1, 0))</f>
        <v/>
      </c>
      <c r="C20">
        <f>INDEX(resultados!$A$2:$ZZ$286, 14, MATCH($B$3, resultados!$A$1:$ZZ$1, 0))</f>
        <v/>
      </c>
    </row>
    <row r="21">
      <c r="A21">
        <f>INDEX(resultados!$A$2:$ZZ$286, 15, MATCH($B$1, resultados!$A$1:$ZZ$1, 0))</f>
        <v/>
      </c>
      <c r="B21">
        <f>INDEX(resultados!$A$2:$ZZ$286, 15, MATCH($B$2, resultados!$A$1:$ZZ$1, 0))</f>
        <v/>
      </c>
      <c r="C21">
        <f>INDEX(resultados!$A$2:$ZZ$286, 15, MATCH($B$3, resultados!$A$1:$ZZ$1, 0))</f>
        <v/>
      </c>
    </row>
    <row r="22">
      <c r="A22">
        <f>INDEX(resultados!$A$2:$ZZ$286, 16, MATCH($B$1, resultados!$A$1:$ZZ$1, 0))</f>
        <v/>
      </c>
      <c r="B22">
        <f>INDEX(resultados!$A$2:$ZZ$286, 16, MATCH($B$2, resultados!$A$1:$ZZ$1, 0))</f>
        <v/>
      </c>
      <c r="C22">
        <f>INDEX(resultados!$A$2:$ZZ$286, 16, MATCH($B$3, resultados!$A$1:$ZZ$1, 0))</f>
        <v/>
      </c>
    </row>
    <row r="23">
      <c r="A23">
        <f>INDEX(resultados!$A$2:$ZZ$286, 17, MATCH($B$1, resultados!$A$1:$ZZ$1, 0))</f>
        <v/>
      </c>
      <c r="B23">
        <f>INDEX(resultados!$A$2:$ZZ$286, 17, MATCH($B$2, resultados!$A$1:$ZZ$1, 0))</f>
        <v/>
      </c>
      <c r="C23">
        <f>INDEX(resultados!$A$2:$ZZ$286, 17, MATCH($B$3, resultados!$A$1:$ZZ$1, 0))</f>
        <v/>
      </c>
    </row>
    <row r="24">
      <c r="A24">
        <f>INDEX(resultados!$A$2:$ZZ$286, 18, MATCH($B$1, resultados!$A$1:$ZZ$1, 0))</f>
        <v/>
      </c>
      <c r="B24">
        <f>INDEX(resultados!$A$2:$ZZ$286, 18, MATCH($B$2, resultados!$A$1:$ZZ$1, 0))</f>
        <v/>
      </c>
      <c r="C24">
        <f>INDEX(resultados!$A$2:$ZZ$286, 18, MATCH($B$3, resultados!$A$1:$ZZ$1, 0))</f>
        <v/>
      </c>
    </row>
    <row r="25">
      <c r="A25">
        <f>INDEX(resultados!$A$2:$ZZ$286, 19, MATCH($B$1, resultados!$A$1:$ZZ$1, 0))</f>
        <v/>
      </c>
      <c r="B25">
        <f>INDEX(resultados!$A$2:$ZZ$286, 19, MATCH($B$2, resultados!$A$1:$ZZ$1, 0))</f>
        <v/>
      </c>
      <c r="C25">
        <f>INDEX(resultados!$A$2:$ZZ$286, 19, MATCH($B$3, resultados!$A$1:$ZZ$1, 0))</f>
        <v/>
      </c>
    </row>
    <row r="26">
      <c r="A26">
        <f>INDEX(resultados!$A$2:$ZZ$286, 20, MATCH($B$1, resultados!$A$1:$ZZ$1, 0))</f>
        <v/>
      </c>
      <c r="B26">
        <f>INDEX(resultados!$A$2:$ZZ$286, 20, MATCH($B$2, resultados!$A$1:$ZZ$1, 0))</f>
        <v/>
      </c>
      <c r="C26">
        <f>INDEX(resultados!$A$2:$ZZ$286, 20, MATCH($B$3, resultados!$A$1:$ZZ$1, 0))</f>
        <v/>
      </c>
    </row>
    <row r="27">
      <c r="A27">
        <f>INDEX(resultados!$A$2:$ZZ$286, 21, MATCH($B$1, resultados!$A$1:$ZZ$1, 0))</f>
        <v/>
      </c>
      <c r="B27">
        <f>INDEX(resultados!$A$2:$ZZ$286, 21, MATCH($B$2, resultados!$A$1:$ZZ$1, 0))</f>
        <v/>
      </c>
      <c r="C27">
        <f>INDEX(resultados!$A$2:$ZZ$286, 21, MATCH($B$3, resultados!$A$1:$ZZ$1, 0))</f>
        <v/>
      </c>
    </row>
    <row r="28">
      <c r="A28">
        <f>INDEX(resultados!$A$2:$ZZ$286, 22, MATCH($B$1, resultados!$A$1:$ZZ$1, 0))</f>
        <v/>
      </c>
      <c r="B28">
        <f>INDEX(resultados!$A$2:$ZZ$286, 22, MATCH($B$2, resultados!$A$1:$ZZ$1, 0))</f>
        <v/>
      </c>
      <c r="C28">
        <f>INDEX(resultados!$A$2:$ZZ$286, 22, MATCH($B$3, resultados!$A$1:$ZZ$1, 0))</f>
        <v/>
      </c>
    </row>
    <row r="29">
      <c r="A29">
        <f>INDEX(resultados!$A$2:$ZZ$286, 23, MATCH($B$1, resultados!$A$1:$ZZ$1, 0))</f>
        <v/>
      </c>
      <c r="B29">
        <f>INDEX(resultados!$A$2:$ZZ$286, 23, MATCH($B$2, resultados!$A$1:$ZZ$1, 0))</f>
        <v/>
      </c>
      <c r="C29">
        <f>INDEX(resultados!$A$2:$ZZ$286, 23, MATCH($B$3, resultados!$A$1:$ZZ$1, 0))</f>
        <v/>
      </c>
    </row>
    <row r="30">
      <c r="A30">
        <f>INDEX(resultados!$A$2:$ZZ$286, 24, MATCH($B$1, resultados!$A$1:$ZZ$1, 0))</f>
        <v/>
      </c>
      <c r="B30">
        <f>INDEX(resultados!$A$2:$ZZ$286, 24, MATCH($B$2, resultados!$A$1:$ZZ$1, 0))</f>
        <v/>
      </c>
      <c r="C30">
        <f>INDEX(resultados!$A$2:$ZZ$286, 24, MATCH($B$3, resultados!$A$1:$ZZ$1, 0))</f>
        <v/>
      </c>
    </row>
    <row r="31">
      <c r="A31">
        <f>INDEX(resultados!$A$2:$ZZ$286, 25, MATCH($B$1, resultados!$A$1:$ZZ$1, 0))</f>
        <v/>
      </c>
      <c r="B31">
        <f>INDEX(resultados!$A$2:$ZZ$286, 25, MATCH($B$2, resultados!$A$1:$ZZ$1, 0))</f>
        <v/>
      </c>
      <c r="C31">
        <f>INDEX(resultados!$A$2:$ZZ$286, 25, MATCH($B$3, resultados!$A$1:$ZZ$1, 0))</f>
        <v/>
      </c>
    </row>
    <row r="32">
      <c r="A32">
        <f>INDEX(resultados!$A$2:$ZZ$286, 26, MATCH($B$1, resultados!$A$1:$ZZ$1, 0))</f>
        <v/>
      </c>
      <c r="B32">
        <f>INDEX(resultados!$A$2:$ZZ$286, 26, MATCH($B$2, resultados!$A$1:$ZZ$1, 0))</f>
        <v/>
      </c>
      <c r="C32">
        <f>INDEX(resultados!$A$2:$ZZ$286, 26, MATCH($B$3, resultados!$A$1:$ZZ$1, 0))</f>
        <v/>
      </c>
    </row>
    <row r="33">
      <c r="A33">
        <f>INDEX(resultados!$A$2:$ZZ$286, 27, MATCH($B$1, resultados!$A$1:$ZZ$1, 0))</f>
        <v/>
      </c>
      <c r="B33">
        <f>INDEX(resultados!$A$2:$ZZ$286, 27, MATCH($B$2, resultados!$A$1:$ZZ$1, 0))</f>
        <v/>
      </c>
      <c r="C33">
        <f>INDEX(resultados!$A$2:$ZZ$286, 27, MATCH($B$3, resultados!$A$1:$ZZ$1, 0))</f>
        <v/>
      </c>
    </row>
    <row r="34">
      <c r="A34">
        <f>INDEX(resultados!$A$2:$ZZ$286, 28, MATCH($B$1, resultados!$A$1:$ZZ$1, 0))</f>
        <v/>
      </c>
      <c r="B34">
        <f>INDEX(resultados!$A$2:$ZZ$286, 28, MATCH($B$2, resultados!$A$1:$ZZ$1, 0))</f>
        <v/>
      </c>
      <c r="C34">
        <f>INDEX(resultados!$A$2:$ZZ$286, 28, MATCH($B$3, resultados!$A$1:$ZZ$1, 0))</f>
        <v/>
      </c>
    </row>
    <row r="35">
      <c r="A35">
        <f>INDEX(resultados!$A$2:$ZZ$286, 29, MATCH($B$1, resultados!$A$1:$ZZ$1, 0))</f>
        <v/>
      </c>
      <c r="B35">
        <f>INDEX(resultados!$A$2:$ZZ$286, 29, MATCH($B$2, resultados!$A$1:$ZZ$1, 0))</f>
        <v/>
      </c>
      <c r="C35">
        <f>INDEX(resultados!$A$2:$ZZ$286, 29, MATCH($B$3, resultados!$A$1:$ZZ$1, 0))</f>
        <v/>
      </c>
    </row>
    <row r="36">
      <c r="A36">
        <f>INDEX(resultados!$A$2:$ZZ$286, 30, MATCH($B$1, resultados!$A$1:$ZZ$1, 0))</f>
        <v/>
      </c>
      <c r="B36">
        <f>INDEX(resultados!$A$2:$ZZ$286, 30, MATCH($B$2, resultados!$A$1:$ZZ$1, 0))</f>
        <v/>
      </c>
      <c r="C36">
        <f>INDEX(resultados!$A$2:$ZZ$286, 30, MATCH($B$3, resultados!$A$1:$ZZ$1, 0))</f>
        <v/>
      </c>
    </row>
    <row r="37">
      <c r="A37">
        <f>INDEX(resultados!$A$2:$ZZ$286, 31, MATCH($B$1, resultados!$A$1:$ZZ$1, 0))</f>
        <v/>
      </c>
      <c r="B37">
        <f>INDEX(resultados!$A$2:$ZZ$286, 31, MATCH($B$2, resultados!$A$1:$ZZ$1, 0))</f>
        <v/>
      </c>
      <c r="C37">
        <f>INDEX(resultados!$A$2:$ZZ$286, 31, MATCH($B$3, resultados!$A$1:$ZZ$1, 0))</f>
        <v/>
      </c>
    </row>
    <row r="38">
      <c r="A38">
        <f>INDEX(resultados!$A$2:$ZZ$286, 32, MATCH($B$1, resultados!$A$1:$ZZ$1, 0))</f>
        <v/>
      </c>
      <c r="B38">
        <f>INDEX(resultados!$A$2:$ZZ$286, 32, MATCH($B$2, resultados!$A$1:$ZZ$1, 0))</f>
        <v/>
      </c>
      <c r="C38">
        <f>INDEX(resultados!$A$2:$ZZ$286, 32, MATCH($B$3, resultados!$A$1:$ZZ$1, 0))</f>
        <v/>
      </c>
    </row>
    <row r="39">
      <c r="A39">
        <f>INDEX(resultados!$A$2:$ZZ$286, 33, MATCH($B$1, resultados!$A$1:$ZZ$1, 0))</f>
        <v/>
      </c>
      <c r="B39">
        <f>INDEX(resultados!$A$2:$ZZ$286, 33, MATCH($B$2, resultados!$A$1:$ZZ$1, 0))</f>
        <v/>
      </c>
      <c r="C39">
        <f>INDEX(resultados!$A$2:$ZZ$286, 33, MATCH($B$3, resultados!$A$1:$ZZ$1, 0))</f>
        <v/>
      </c>
    </row>
    <row r="40">
      <c r="A40">
        <f>INDEX(resultados!$A$2:$ZZ$286, 34, MATCH($B$1, resultados!$A$1:$ZZ$1, 0))</f>
        <v/>
      </c>
      <c r="B40">
        <f>INDEX(resultados!$A$2:$ZZ$286, 34, MATCH($B$2, resultados!$A$1:$ZZ$1, 0))</f>
        <v/>
      </c>
      <c r="C40">
        <f>INDEX(resultados!$A$2:$ZZ$286, 34, MATCH($B$3, resultados!$A$1:$ZZ$1, 0))</f>
        <v/>
      </c>
    </row>
    <row r="41">
      <c r="A41">
        <f>INDEX(resultados!$A$2:$ZZ$286, 35, MATCH($B$1, resultados!$A$1:$ZZ$1, 0))</f>
        <v/>
      </c>
      <c r="B41">
        <f>INDEX(resultados!$A$2:$ZZ$286, 35, MATCH($B$2, resultados!$A$1:$ZZ$1, 0))</f>
        <v/>
      </c>
      <c r="C41">
        <f>INDEX(resultados!$A$2:$ZZ$286, 35, MATCH($B$3, resultados!$A$1:$ZZ$1, 0))</f>
        <v/>
      </c>
    </row>
    <row r="42">
      <c r="A42">
        <f>INDEX(resultados!$A$2:$ZZ$286, 36, MATCH($B$1, resultados!$A$1:$ZZ$1, 0))</f>
        <v/>
      </c>
      <c r="B42">
        <f>INDEX(resultados!$A$2:$ZZ$286, 36, MATCH($B$2, resultados!$A$1:$ZZ$1, 0))</f>
        <v/>
      </c>
      <c r="C42">
        <f>INDEX(resultados!$A$2:$ZZ$286, 36, MATCH($B$3, resultados!$A$1:$ZZ$1, 0))</f>
        <v/>
      </c>
    </row>
    <row r="43">
      <c r="A43">
        <f>INDEX(resultados!$A$2:$ZZ$286, 37, MATCH($B$1, resultados!$A$1:$ZZ$1, 0))</f>
        <v/>
      </c>
      <c r="B43">
        <f>INDEX(resultados!$A$2:$ZZ$286, 37, MATCH($B$2, resultados!$A$1:$ZZ$1, 0))</f>
        <v/>
      </c>
      <c r="C43">
        <f>INDEX(resultados!$A$2:$ZZ$286, 37, MATCH($B$3, resultados!$A$1:$ZZ$1, 0))</f>
        <v/>
      </c>
    </row>
    <row r="44">
      <c r="A44">
        <f>INDEX(resultados!$A$2:$ZZ$286, 38, MATCH($B$1, resultados!$A$1:$ZZ$1, 0))</f>
        <v/>
      </c>
      <c r="B44">
        <f>INDEX(resultados!$A$2:$ZZ$286, 38, MATCH($B$2, resultados!$A$1:$ZZ$1, 0))</f>
        <v/>
      </c>
      <c r="C44">
        <f>INDEX(resultados!$A$2:$ZZ$286, 38, MATCH($B$3, resultados!$A$1:$ZZ$1, 0))</f>
        <v/>
      </c>
    </row>
    <row r="45">
      <c r="A45">
        <f>INDEX(resultados!$A$2:$ZZ$286, 39, MATCH($B$1, resultados!$A$1:$ZZ$1, 0))</f>
        <v/>
      </c>
      <c r="B45">
        <f>INDEX(resultados!$A$2:$ZZ$286, 39, MATCH($B$2, resultados!$A$1:$ZZ$1, 0))</f>
        <v/>
      </c>
      <c r="C45">
        <f>INDEX(resultados!$A$2:$ZZ$286, 39, MATCH($B$3, resultados!$A$1:$ZZ$1, 0))</f>
        <v/>
      </c>
    </row>
    <row r="46">
      <c r="A46">
        <f>INDEX(resultados!$A$2:$ZZ$286, 40, MATCH($B$1, resultados!$A$1:$ZZ$1, 0))</f>
        <v/>
      </c>
      <c r="B46">
        <f>INDEX(resultados!$A$2:$ZZ$286, 40, MATCH($B$2, resultados!$A$1:$ZZ$1, 0))</f>
        <v/>
      </c>
      <c r="C46">
        <f>INDEX(resultados!$A$2:$ZZ$286, 40, MATCH($B$3, resultados!$A$1:$ZZ$1, 0))</f>
        <v/>
      </c>
    </row>
    <row r="47">
      <c r="A47">
        <f>INDEX(resultados!$A$2:$ZZ$286, 41, MATCH($B$1, resultados!$A$1:$ZZ$1, 0))</f>
        <v/>
      </c>
      <c r="B47">
        <f>INDEX(resultados!$A$2:$ZZ$286, 41, MATCH($B$2, resultados!$A$1:$ZZ$1, 0))</f>
        <v/>
      </c>
      <c r="C47">
        <f>INDEX(resultados!$A$2:$ZZ$286, 41, MATCH($B$3, resultados!$A$1:$ZZ$1, 0))</f>
        <v/>
      </c>
    </row>
    <row r="48">
      <c r="A48">
        <f>INDEX(resultados!$A$2:$ZZ$286, 42, MATCH($B$1, resultados!$A$1:$ZZ$1, 0))</f>
        <v/>
      </c>
      <c r="B48">
        <f>INDEX(resultados!$A$2:$ZZ$286, 42, MATCH($B$2, resultados!$A$1:$ZZ$1, 0))</f>
        <v/>
      </c>
      <c r="C48">
        <f>INDEX(resultados!$A$2:$ZZ$286, 42, MATCH($B$3, resultados!$A$1:$ZZ$1, 0))</f>
        <v/>
      </c>
    </row>
    <row r="49">
      <c r="A49">
        <f>INDEX(resultados!$A$2:$ZZ$286, 43, MATCH($B$1, resultados!$A$1:$ZZ$1, 0))</f>
        <v/>
      </c>
      <c r="B49">
        <f>INDEX(resultados!$A$2:$ZZ$286, 43, MATCH($B$2, resultados!$A$1:$ZZ$1, 0))</f>
        <v/>
      </c>
      <c r="C49">
        <f>INDEX(resultados!$A$2:$ZZ$286, 43, MATCH($B$3, resultados!$A$1:$ZZ$1, 0))</f>
        <v/>
      </c>
    </row>
    <row r="50">
      <c r="A50">
        <f>INDEX(resultados!$A$2:$ZZ$286, 44, MATCH($B$1, resultados!$A$1:$ZZ$1, 0))</f>
        <v/>
      </c>
      <c r="B50">
        <f>INDEX(resultados!$A$2:$ZZ$286, 44, MATCH($B$2, resultados!$A$1:$ZZ$1, 0))</f>
        <v/>
      </c>
      <c r="C50">
        <f>INDEX(resultados!$A$2:$ZZ$286, 44, MATCH($B$3, resultados!$A$1:$ZZ$1, 0))</f>
        <v/>
      </c>
    </row>
    <row r="51">
      <c r="A51">
        <f>INDEX(resultados!$A$2:$ZZ$286, 45, MATCH($B$1, resultados!$A$1:$ZZ$1, 0))</f>
        <v/>
      </c>
      <c r="B51">
        <f>INDEX(resultados!$A$2:$ZZ$286, 45, MATCH($B$2, resultados!$A$1:$ZZ$1, 0))</f>
        <v/>
      </c>
      <c r="C51">
        <f>INDEX(resultados!$A$2:$ZZ$286, 45, MATCH($B$3, resultados!$A$1:$ZZ$1, 0))</f>
        <v/>
      </c>
    </row>
    <row r="52">
      <c r="A52">
        <f>INDEX(resultados!$A$2:$ZZ$286, 46, MATCH($B$1, resultados!$A$1:$ZZ$1, 0))</f>
        <v/>
      </c>
      <c r="B52">
        <f>INDEX(resultados!$A$2:$ZZ$286, 46, MATCH($B$2, resultados!$A$1:$ZZ$1, 0))</f>
        <v/>
      </c>
      <c r="C52">
        <f>INDEX(resultados!$A$2:$ZZ$286, 46, MATCH($B$3, resultados!$A$1:$ZZ$1, 0))</f>
        <v/>
      </c>
    </row>
    <row r="53">
      <c r="A53">
        <f>INDEX(resultados!$A$2:$ZZ$286, 47, MATCH($B$1, resultados!$A$1:$ZZ$1, 0))</f>
        <v/>
      </c>
      <c r="B53">
        <f>INDEX(resultados!$A$2:$ZZ$286, 47, MATCH($B$2, resultados!$A$1:$ZZ$1, 0))</f>
        <v/>
      </c>
      <c r="C53">
        <f>INDEX(resultados!$A$2:$ZZ$286, 47, MATCH($B$3, resultados!$A$1:$ZZ$1, 0))</f>
        <v/>
      </c>
    </row>
    <row r="54">
      <c r="A54">
        <f>INDEX(resultados!$A$2:$ZZ$286, 48, MATCH($B$1, resultados!$A$1:$ZZ$1, 0))</f>
        <v/>
      </c>
      <c r="B54">
        <f>INDEX(resultados!$A$2:$ZZ$286, 48, MATCH($B$2, resultados!$A$1:$ZZ$1, 0))</f>
        <v/>
      </c>
      <c r="C54">
        <f>INDEX(resultados!$A$2:$ZZ$286, 48, MATCH($B$3, resultados!$A$1:$ZZ$1, 0))</f>
        <v/>
      </c>
    </row>
    <row r="55">
      <c r="A55">
        <f>INDEX(resultados!$A$2:$ZZ$286, 49, MATCH($B$1, resultados!$A$1:$ZZ$1, 0))</f>
        <v/>
      </c>
      <c r="B55">
        <f>INDEX(resultados!$A$2:$ZZ$286, 49, MATCH($B$2, resultados!$A$1:$ZZ$1, 0))</f>
        <v/>
      </c>
      <c r="C55">
        <f>INDEX(resultados!$A$2:$ZZ$286, 49, MATCH($B$3, resultados!$A$1:$ZZ$1, 0))</f>
        <v/>
      </c>
    </row>
    <row r="56">
      <c r="A56">
        <f>INDEX(resultados!$A$2:$ZZ$286, 50, MATCH($B$1, resultados!$A$1:$ZZ$1, 0))</f>
        <v/>
      </c>
      <c r="B56">
        <f>INDEX(resultados!$A$2:$ZZ$286, 50, MATCH($B$2, resultados!$A$1:$ZZ$1, 0))</f>
        <v/>
      </c>
      <c r="C56">
        <f>INDEX(resultados!$A$2:$ZZ$286, 50, MATCH($B$3, resultados!$A$1:$ZZ$1, 0))</f>
        <v/>
      </c>
    </row>
    <row r="57">
      <c r="A57">
        <f>INDEX(resultados!$A$2:$ZZ$286, 51, MATCH($B$1, resultados!$A$1:$ZZ$1, 0))</f>
        <v/>
      </c>
      <c r="B57">
        <f>INDEX(resultados!$A$2:$ZZ$286, 51, MATCH($B$2, resultados!$A$1:$ZZ$1, 0))</f>
        <v/>
      </c>
      <c r="C57">
        <f>INDEX(resultados!$A$2:$ZZ$286, 51, MATCH($B$3, resultados!$A$1:$ZZ$1, 0))</f>
        <v/>
      </c>
    </row>
    <row r="58">
      <c r="A58">
        <f>INDEX(resultados!$A$2:$ZZ$286, 52, MATCH($B$1, resultados!$A$1:$ZZ$1, 0))</f>
        <v/>
      </c>
      <c r="B58">
        <f>INDEX(resultados!$A$2:$ZZ$286, 52, MATCH($B$2, resultados!$A$1:$ZZ$1, 0))</f>
        <v/>
      </c>
      <c r="C58">
        <f>INDEX(resultados!$A$2:$ZZ$286, 52, MATCH($B$3, resultados!$A$1:$ZZ$1, 0))</f>
        <v/>
      </c>
    </row>
    <row r="59">
      <c r="A59">
        <f>INDEX(resultados!$A$2:$ZZ$286, 53, MATCH($B$1, resultados!$A$1:$ZZ$1, 0))</f>
        <v/>
      </c>
      <c r="B59">
        <f>INDEX(resultados!$A$2:$ZZ$286, 53, MATCH($B$2, resultados!$A$1:$ZZ$1, 0))</f>
        <v/>
      </c>
      <c r="C59">
        <f>INDEX(resultados!$A$2:$ZZ$286, 53, MATCH($B$3, resultados!$A$1:$ZZ$1, 0))</f>
        <v/>
      </c>
    </row>
    <row r="60">
      <c r="A60">
        <f>INDEX(resultados!$A$2:$ZZ$286, 54, MATCH($B$1, resultados!$A$1:$ZZ$1, 0))</f>
        <v/>
      </c>
      <c r="B60">
        <f>INDEX(resultados!$A$2:$ZZ$286, 54, MATCH($B$2, resultados!$A$1:$ZZ$1, 0))</f>
        <v/>
      </c>
      <c r="C60">
        <f>INDEX(resultados!$A$2:$ZZ$286, 54, MATCH($B$3, resultados!$A$1:$ZZ$1, 0))</f>
        <v/>
      </c>
    </row>
    <row r="61">
      <c r="A61">
        <f>INDEX(resultados!$A$2:$ZZ$286, 55, MATCH($B$1, resultados!$A$1:$ZZ$1, 0))</f>
        <v/>
      </c>
      <c r="B61">
        <f>INDEX(resultados!$A$2:$ZZ$286, 55, MATCH($B$2, resultados!$A$1:$ZZ$1, 0))</f>
        <v/>
      </c>
      <c r="C61">
        <f>INDEX(resultados!$A$2:$ZZ$286, 55, MATCH($B$3, resultados!$A$1:$ZZ$1, 0))</f>
        <v/>
      </c>
    </row>
    <row r="62">
      <c r="A62">
        <f>INDEX(resultados!$A$2:$ZZ$286, 56, MATCH($B$1, resultados!$A$1:$ZZ$1, 0))</f>
        <v/>
      </c>
      <c r="B62">
        <f>INDEX(resultados!$A$2:$ZZ$286, 56, MATCH($B$2, resultados!$A$1:$ZZ$1, 0))</f>
        <v/>
      </c>
      <c r="C62">
        <f>INDEX(resultados!$A$2:$ZZ$286, 56, MATCH($B$3, resultados!$A$1:$ZZ$1, 0))</f>
        <v/>
      </c>
    </row>
    <row r="63">
      <c r="A63">
        <f>INDEX(resultados!$A$2:$ZZ$286, 57, MATCH($B$1, resultados!$A$1:$ZZ$1, 0))</f>
        <v/>
      </c>
      <c r="B63">
        <f>INDEX(resultados!$A$2:$ZZ$286, 57, MATCH($B$2, resultados!$A$1:$ZZ$1, 0))</f>
        <v/>
      </c>
      <c r="C63">
        <f>INDEX(resultados!$A$2:$ZZ$286, 57, MATCH($B$3, resultados!$A$1:$ZZ$1, 0))</f>
        <v/>
      </c>
    </row>
    <row r="64">
      <c r="A64">
        <f>INDEX(resultados!$A$2:$ZZ$286, 58, MATCH($B$1, resultados!$A$1:$ZZ$1, 0))</f>
        <v/>
      </c>
      <c r="B64">
        <f>INDEX(resultados!$A$2:$ZZ$286, 58, MATCH($B$2, resultados!$A$1:$ZZ$1, 0))</f>
        <v/>
      </c>
      <c r="C64">
        <f>INDEX(resultados!$A$2:$ZZ$286, 58, MATCH($B$3, resultados!$A$1:$ZZ$1, 0))</f>
        <v/>
      </c>
    </row>
    <row r="65">
      <c r="A65">
        <f>INDEX(resultados!$A$2:$ZZ$286, 59, MATCH($B$1, resultados!$A$1:$ZZ$1, 0))</f>
        <v/>
      </c>
      <c r="B65">
        <f>INDEX(resultados!$A$2:$ZZ$286, 59, MATCH($B$2, resultados!$A$1:$ZZ$1, 0))</f>
        <v/>
      </c>
      <c r="C65">
        <f>INDEX(resultados!$A$2:$ZZ$286, 59, MATCH($B$3, resultados!$A$1:$ZZ$1, 0))</f>
        <v/>
      </c>
    </row>
    <row r="66">
      <c r="A66">
        <f>INDEX(resultados!$A$2:$ZZ$286, 60, MATCH($B$1, resultados!$A$1:$ZZ$1, 0))</f>
        <v/>
      </c>
      <c r="B66">
        <f>INDEX(resultados!$A$2:$ZZ$286, 60, MATCH($B$2, resultados!$A$1:$ZZ$1, 0))</f>
        <v/>
      </c>
      <c r="C66">
        <f>INDEX(resultados!$A$2:$ZZ$286, 60, MATCH($B$3, resultados!$A$1:$ZZ$1, 0))</f>
        <v/>
      </c>
    </row>
    <row r="67">
      <c r="A67">
        <f>INDEX(resultados!$A$2:$ZZ$286, 61, MATCH($B$1, resultados!$A$1:$ZZ$1, 0))</f>
        <v/>
      </c>
      <c r="B67">
        <f>INDEX(resultados!$A$2:$ZZ$286, 61, MATCH($B$2, resultados!$A$1:$ZZ$1, 0))</f>
        <v/>
      </c>
      <c r="C67">
        <f>INDEX(resultados!$A$2:$ZZ$286, 61, MATCH($B$3, resultados!$A$1:$ZZ$1, 0))</f>
        <v/>
      </c>
    </row>
    <row r="68">
      <c r="A68">
        <f>INDEX(resultados!$A$2:$ZZ$286, 62, MATCH($B$1, resultados!$A$1:$ZZ$1, 0))</f>
        <v/>
      </c>
      <c r="B68">
        <f>INDEX(resultados!$A$2:$ZZ$286, 62, MATCH($B$2, resultados!$A$1:$ZZ$1, 0))</f>
        <v/>
      </c>
      <c r="C68">
        <f>INDEX(resultados!$A$2:$ZZ$286, 62, MATCH($B$3, resultados!$A$1:$ZZ$1, 0))</f>
        <v/>
      </c>
    </row>
    <row r="69">
      <c r="A69">
        <f>INDEX(resultados!$A$2:$ZZ$286, 63, MATCH($B$1, resultados!$A$1:$ZZ$1, 0))</f>
        <v/>
      </c>
      <c r="B69">
        <f>INDEX(resultados!$A$2:$ZZ$286, 63, MATCH($B$2, resultados!$A$1:$ZZ$1, 0))</f>
        <v/>
      </c>
      <c r="C69">
        <f>INDEX(resultados!$A$2:$ZZ$286, 63, MATCH($B$3, resultados!$A$1:$ZZ$1, 0))</f>
        <v/>
      </c>
    </row>
    <row r="70">
      <c r="A70">
        <f>INDEX(resultados!$A$2:$ZZ$286, 64, MATCH($B$1, resultados!$A$1:$ZZ$1, 0))</f>
        <v/>
      </c>
      <c r="B70">
        <f>INDEX(resultados!$A$2:$ZZ$286, 64, MATCH($B$2, resultados!$A$1:$ZZ$1, 0))</f>
        <v/>
      </c>
      <c r="C70">
        <f>INDEX(resultados!$A$2:$ZZ$286, 64, MATCH($B$3, resultados!$A$1:$ZZ$1, 0))</f>
        <v/>
      </c>
    </row>
    <row r="71">
      <c r="A71">
        <f>INDEX(resultados!$A$2:$ZZ$286, 65, MATCH($B$1, resultados!$A$1:$ZZ$1, 0))</f>
        <v/>
      </c>
      <c r="B71">
        <f>INDEX(resultados!$A$2:$ZZ$286, 65, MATCH($B$2, resultados!$A$1:$ZZ$1, 0))</f>
        <v/>
      </c>
      <c r="C71">
        <f>INDEX(resultados!$A$2:$ZZ$286, 65, MATCH($B$3, resultados!$A$1:$ZZ$1, 0))</f>
        <v/>
      </c>
    </row>
    <row r="72">
      <c r="A72">
        <f>INDEX(resultados!$A$2:$ZZ$286, 66, MATCH($B$1, resultados!$A$1:$ZZ$1, 0))</f>
        <v/>
      </c>
      <c r="B72">
        <f>INDEX(resultados!$A$2:$ZZ$286, 66, MATCH($B$2, resultados!$A$1:$ZZ$1, 0))</f>
        <v/>
      </c>
      <c r="C72">
        <f>INDEX(resultados!$A$2:$ZZ$286, 66, MATCH($B$3, resultados!$A$1:$ZZ$1, 0))</f>
        <v/>
      </c>
    </row>
    <row r="73">
      <c r="A73">
        <f>INDEX(resultados!$A$2:$ZZ$286, 67, MATCH($B$1, resultados!$A$1:$ZZ$1, 0))</f>
        <v/>
      </c>
      <c r="B73">
        <f>INDEX(resultados!$A$2:$ZZ$286, 67, MATCH($B$2, resultados!$A$1:$ZZ$1, 0))</f>
        <v/>
      </c>
      <c r="C73">
        <f>INDEX(resultados!$A$2:$ZZ$286, 67, MATCH($B$3, resultados!$A$1:$ZZ$1, 0))</f>
        <v/>
      </c>
    </row>
    <row r="74">
      <c r="A74">
        <f>INDEX(resultados!$A$2:$ZZ$286, 68, MATCH($B$1, resultados!$A$1:$ZZ$1, 0))</f>
        <v/>
      </c>
      <c r="B74">
        <f>INDEX(resultados!$A$2:$ZZ$286, 68, MATCH($B$2, resultados!$A$1:$ZZ$1, 0))</f>
        <v/>
      </c>
      <c r="C74">
        <f>INDEX(resultados!$A$2:$ZZ$286, 68, MATCH($B$3, resultados!$A$1:$ZZ$1, 0))</f>
        <v/>
      </c>
    </row>
    <row r="75">
      <c r="A75">
        <f>INDEX(resultados!$A$2:$ZZ$286, 69, MATCH($B$1, resultados!$A$1:$ZZ$1, 0))</f>
        <v/>
      </c>
      <c r="B75">
        <f>INDEX(resultados!$A$2:$ZZ$286, 69, MATCH($B$2, resultados!$A$1:$ZZ$1, 0))</f>
        <v/>
      </c>
      <c r="C75">
        <f>INDEX(resultados!$A$2:$ZZ$286, 69, MATCH($B$3, resultados!$A$1:$ZZ$1, 0))</f>
        <v/>
      </c>
    </row>
    <row r="76">
      <c r="A76">
        <f>INDEX(resultados!$A$2:$ZZ$286, 70, MATCH($B$1, resultados!$A$1:$ZZ$1, 0))</f>
        <v/>
      </c>
      <c r="B76">
        <f>INDEX(resultados!$A$2:$ZZ$286, 70, MATCH($B$2, resultados!$A$1:$ZZ$1, 0))</f>
        <v/>
      </c>
      <c r="C76">
        <f>INDEX(resultados!$A$2:$ZZ$286, 70, MATCH($B$3, resultados!$A$1:$ZZ$1, 0))</f>
        <v/>
      </c>
    </row>
    <row r="77">
      <c r="A77">
        <f>INDEX(resultados!$A$2:$ZZ$286, 71, MATCH($B$1, resultados!$A$1:$ZZ$1, 0))</f>
        <v/>
      </c>
      <c r="B77">
        <f>INDEX(resultados!$A$2:$ZZ$286, 71, MATCH($B$2, resultados!$A$1:$ZZ$1, 0))</f>
        <v/>
      </c>
      <c r="C77">
        <f>INDEX(resultados!$A$2:$ZZ$286, 71, MATCH($B$3, resultados!$A$1:$ZZ$1, 0))</f>
        <v/>
      </c>
    </row>
    <row r="78">
      <c r="A78">
        <f>INDEX(resultados!$A$2:$ZZ$286, 72, MATCH($B$1, resultados!$A$1:$ZZ$1, 0))</f>
        <v/>
      </c>
      <c r="B78">
        <f>INDEX(resultados!$A$2:$ZZ$286, 72, MATCH($B$2, resultados!$A$1:$ZZ$1, 0))</f>
        <v/>
      </c>
      <c r="C78">
        <f>INDEX(resultados!$A$2:$ZZ$286, 72, MATCH($B$3, resultados!$A$1:$ZZ$1, 0))</f>
        <v/>
      </c>
    </row>
    <row r="79">
      <c r="A79">
        <f>INDEX(resultados!$A$2:$ZZ$286, 73, MATCH($B$1, resultados!$A$1:$ZZ$1, 0))</f>
        <v/>
      </c>
      <c r="B79">
        <f>INDEX(resultados!$A$2:$ZZ$286, 73, MATCH($B$2, resultados!$A$1:$ZZ$1, 0))</f>
        <v/>
      </c>
      <c r="C79">
        <f>INDEX(resultados!$A$2:$ZZ$286, 73, MATCH($B$3, resultados!$A$1:$ZZ$1, 0))</f>
        <v/>
      </c>
    </row>
    <row r="80">
      <c r="A80">
        <f>INDEX(resultados!$A$2:$ZZ$286, 74, MATCH($B$1, resultados!$A$1:$ZZ$1, 0))</f>
        <v/>
      </c>
      <c r="B80">
        <f>INDEX(resultados!$A$2:$ZZ$286, 74, MATCH($B$2, resultados!$A$1:$ZZ$1, 0))</f>
        <v/>
      </c>
      <c r="C80">
        <f>INDEX(resultados!$A$2:$ZZ$286, 74, MATCH($B$3, resultados!$A$1:$ZZ$1, 0))</f>
        <v/>
      </c>
    </row>
    <row r="81">
      <c r="A81">
        <f>INDEX(resultados!$A$2:$ZZ$286, 75, MATCH($B$1, resultados!$A$1:$ZZ$1, 0))</f>
        <v/>
      </c>
      <c r="B81">
        <f>INDEX(resultados!$A$2:$ZZ$286, 75, MATCH($B$2, resultados!$A$1:$ZZ$1, 0))</f>
        <v/>
      </c>
      <c r="C81">
        <f>INDEX(resultados!$A$2:$ZZ$286, 75, MATCH($B$3, resultados!$A$1:$ZZ$1, 0))</f>
        <v/>
      </c>
    </row>
    <row r="82">
      <c r="A82">
        <f>INDEX(resultados!$A$2:$ZZ$286, 76, MATCH($B$1, resultados!$A$1:$ZZ$1, 0))</f>
        <v/>
      </c>
      <c r="B82">
        <f>INDEX(resultados!$A$2:$ZZ$286, 76, MATCH($B$2, resultados!$A$1:$ZZ$1, 0))</f>
        <v/>
      </c>
      <c r="C82">
        <f>INDEX(resultados!$A$2:$ZZ$286, 76, MATCH($B$3, resultados!$A$1:$ZZ$1, 0))</f>
        <v/>
      </c>
    </row>
    <row r="83">
      <c r="A83">
        <f>INDEX(resultados!$A$2:$ZZ$286, 77, MATCH($B$1, resultados!$A$1:$ZZ$1, 0))</f>
        <v/>
      </c>
      <c r="B83">
        <f>INDEX(resultados!$A$2:$ZZ$286, 77, MATCH($B$2, resultados!$A$1:$ZZ$1, 0))</f>
        <v/>
      </c>
      <c r="C83">
        <f>INDEX(resultados!$A$2:$ZZ$286, 77, MATCH($B$3, resultados!$A$1:$ZZ$1, 0))</f>
        <v/>
      </c>
    </row>
    <row r="84">
      <c r="A84">
        <f>INDEX(resultados!$A$2:$ZZ$286, 78, MATCH($B$1, resultados!$A$1:$ZZ$1, 0))</f>
        <v/>
      </c>
      <c r="B84">
        <f>INDEX(resultados!$A$2:$ZZ$286, 78, MATCH($B$2, resultados!$A$1:$ZZ$1, 0))</f>
        <v/>
      </c>
      <c r="C84">
        <f>INDEX(resultados!$A$2:$ZZ$286, 78, MATCH($B$3, resultados!$A$1:$ZZ$1, 0))</f>
        <v/>
      </c>
    </row>
    <row r="85">
      <c r="A85">
        <f>INDEX(resultados!$A$2:$ZZ$286, 79, MATCH($B$1, resultados!$A$1:$ZZ$1, 0))</f>
        <v/>
      </c>
      <c r="B85">
        <f>INDEX(resultados!$A$2:$ZZ$286, 79, MATCH($B$2, resultados!$A$1:$ZZ$1, 0))</f>
        <v/>
      </c>
      <c r="C85">
        <f>INDEX(resultados!$A$2:$ZZ$286, 79, MATCH($B$3, resultados!$A$1:$ZZ$1, 0))</f>
        <v/>
      </c>
    </row>
    <row r="86">
      <c r="A86">
        <f>INDEX(resultados!$A$2:$ZZ$286, 80, MATCH($B$1, resultados!$A$1:$ZZ$1, 0))</f>
        <v/>
      </c>
      <c r="B86">
        <f>INDEX(resultados!$A$2:$ZZ$286, 80, MATCH($B$2, resultados!$A$1:$ZZ$1, 0))</f>
        <v/>
      </c>
      <c r="C86">
        <f>INDEX(resultados!$A$2:$ZZ$286, 80, MATCH($B$3, resultados!$A$1:$ZZ$1, 0))</f>
        <v/>
      </c>
    </row>
    <row r="87">
      <c r="A87">
        <f>INDEX(resultados!$A$2:$ZZ$286, 81, MATCH($B$1, resultados!$A$1:$ZZ$1, 0))</f>
        <v/>
      </c>
      <c r="B87">
        <f>INDEX(resultados!$A$2:$ZZ$286, 81, MATCH($B$2, resultados!$A$1:$ZZ$1, 0))</f>
        <v/>
      </c>
      <c r="C87">
        <f>INDEX(resultados!$A$2:$ZZ$286, 81, MATCH($B$3, resultados!$A$1:$ZZ$1, 0))</f>
        <v/>
      </c>
    </row>
    <row r="88">
      <c r="A88">
        <f>INDEX(resultados!$A$2:$ZZ$286, 82, MATCH($B$1, resultados!$A$1:$ZZ$1, 0))</f>
        <v/>
      </c>
      <c r="B88">
        <f>INDEX(resultados!$A$2:$ZZ$286, 82, MATCH($B$2, resultados!$A$1:$ZZ$1, 0))</f>
        <v/>
      </c>
      <c r="C88">
        <f>INDEX(resultados!$A$2:$ZZ$286, 82, MATCH($B$3, resultados!$A$1:$ZZ$1, 0))</f>
        <v/>
      </c>
    </row>
    <row r="89">
      <c r="A89">
        <f>INDEX(resultados!$A$2:$ZZ$286, 83, MATCH($B$1, resultados!$A$1:$ZZ$1, 0))</f>
        <v/>
      </c>
      <c r="B89">
        <f>INDEX(resultados!$A$2:$ZZ$286, 83, MATCH($B$2, resultados!$A$1:$ZZ$1, 0))</f>
        <v/>
      </c>
      <c r="C89">
        <f>INDEX(resultados!$A$2:$ZZ$286, 83, MATCH($B$3, resultados!$A$1:$ZZ$1, 0))</f>
        <v/>
      </c>
    </row>
    <row r="90">
      <c r="A90">
        <f>INDEX(resultados!$A$2:$ZZ$286, 84, MATCH($B$1, resultados!$A$1:$ZZ$1, 0))</f>
        <v/>
      </c>
      <c r="B90">
        <f>INDEX(resultados!$A$2:$ZZ$286, 84, MATCH($B$2, resultados!$A$1:$ZZ$1, 0))</f>
        <v/>
      </c>
      <c r="C90">
        <f>INDEX(resultados!$A$2:$ZZ$286, 84, MATCH($B$3, resultados!$A$1:$ZZ$1, 0))</f>
        <v/>
      </c>
    </row>
    <row r="91">
      <c r="A91">
        <f>INDEX(resultados!$A$2:$ZZ$286, 85, MATCH($B$1, resultados!$A$1:$ZZ$1, 0))</f>
        <v/>
      </c>
      <c r="B91">
        <f>INDEX(resultados!$A$2:$ZZ$286, 85, MATCH($B$2, resultados!$A$1:$ZZ$1, 0))</f>
        <v/>
      </c>
      <c r="C91">
        <f>INDEX(resultados!$A$2:$ZZ$286, 85, MATCH($B$3, resultados!$A$1:$ZZ$1, 0))</f>
        <v/>
      </c>
    </row>
    <row r="92">
      <c r="A92">
        <f>INDEX(resultados!$A$2:$ZZ$286, 86, MATCH($B$1, resultados!$A$1:$ZZ$1, 0))</f>
        <v/>
      </c>
      <c r="B92">
        <f>INDEX(resultados!$A$2:$ZZ$286, 86, MATCH($B$2, resultados!$A$1:$ZZ$1, 0))</f>
        <v/>
      </c>
      <c r="C92">
        <f>INDEX(resultados!$A$2:$ZZ$286, 86, MATCH($B$3, resultados!$A$1:$ZZ$1, 0))</f>
        <v/>
      </c>
    </row>
    <row r="93">
      <c r="A93">
        <f>INDEX(resultados!$A$2:$ZZ$286, 87, MATCH($B$1, resultados!$A$1:$ZZ$1, 0))</f>
        <v/>
      </c>
      <c r="B93">
        <f>INDEX(resultados!$A$2:$ZZ$286, 87, MATCH($B$2, resultados!$A$1:$ZZ$1, 0))</f>
        <v/>
      </c>
      <c r="C93">
        <f>INDEX(resultados!$A$2:$ZZ$286, 87, MATCH($B$3, resultados!$A$1:$ZZ$1, 0))</f>
        <v/>
      </c>
    </row>
    <row r="94">
      <c r="A94">
        <f>INDEX(resultados!$A$2:$ZZ$286, 88, MATCH($B$1, resultados!$A$1:$ZZ$1, 0))</f>
        <v/>
      </c>
      <c r="B94">
        <f>INDEX(resultados!$A$2:$ZZ$286, 88, MATCH($B$2, resultados!$A$1:$ZZ$1, 0))</f>
        <v/>
      </c>
      <c r="C94">
        <f>INDEX(resultados!$A$2:$ZZ$286, 88, MATCH($B$3, resultados!$A$1:$ZZ$1, 0))</f>
        <v/>
      </c>
    </row>
    <row r="95">
      <c r="A95">
        <f>INDEX(resultados!$A$2:$ZZ$286, 89, MATCH($B$1, resultados!$A$1:$ZZ$1, 0))</f>
        <v/>
      </c>
      <c r="B95">
        <f>INDEX(resultados!$A$2:$ZZ$286, 89, MATCH($B$2, resultados!$A$1:$ZZ$1, 0))</f>
        <v/>
      </c>
      <c r="C95">
        <f>INDEX(resultados!$A$2:$ZZ$286, 89, MATCH($B$3, resultados!$A$1:$ZZ$1, 0))</f>
        <v/>
      </c>
    </row>
    <row r="96">
      <c r="A96">
        <f>INDEX(resultados!$A$2:$ZZ$286, 90, MATCH($B$1, resultados!$A$1:$ZZ$1, 0))</f>
        <v/>
      </c>
      <c r="B96">
        <f>INDEX(resultados!$A$2:$ZZ$286, 90, MATCH($B$2, resultados!$A$1:$ZZ$1, 0))</f>
        <v/>
      </c>
      <c r="C96">
        <f>INDEX(resultados!$A$2:$ZZ$286, 90, MATCH($B$3, resultados!$A$1:$ZZ$1, 0))</f>
        <v/>
      </c>
    </row>
    <row r="97">
      <c r="A97">
        <f>INDEX(resultados!$A$2:$ZZ$286, 91, MATCH($B$1, resultados!$A$1:$ZZ$1, 0))</f>
        <v/>
      </c>
      <c r="B97">
        <f>INDEX(resultados!$A$2:$ZZ$286, 91, MATCH($B$2, resultados!$A$1:$ZZ$1, 0))</f>
        <v/>
      </c>
      <c r="C97">
        <f>INDEX(resultados!$A$2:$ZZ$286, 91, MATCH($B$3, resultados!$A$1:$ZZ$1, 0))</f>
        <v/>
      </c>
    </row>
    <row r="98">
      <c r="A98">
        <f>INDEX(resultados!$A$2:$ZZ$286, 92, MATCH($B$1, resultados!$A$1:$ZZ$1, 0))</f>
        <v/>
      </c>
      <c r="B98">
        <f>INDEX(resultados!$A$2:$ZZ$286, 92, MATCH($B$2, resultados!$A$1:$ZZ$1, 0))</f>
        <v/>
      </c>
      <c r="C98">
        <f>INDEX(resultados!$A$2:$ZZ$286, 92, MATCH($B$3, resultados!$A$1:$ZZ$1, 0))</f>
        <v/>
      </c>
    </row>
    <row r="99">
      <c r="A99">
        <f>INDEX(resultados!$A$2:$ZZ$286, 93, MATCH($B$1, resultados!$A$1:$ZZ$1, 0))</f>
        <v/>
      </c>
      <c r="B99">
        <f>INDEX(resultados!$A$2:$ZZ$286, 93, MATCH($B$2, resultados!$A$1:$ZZ$1, 0))</f>
        <v/>
      </c>
      <c r="C99">
        <f>INDEX(resultados!$A$2:$ZZ$286, 93, MATCH($B$3, resultados!$A$1:$ZZ$1, 0))</f>
        <v/>
      </c>
    </row>
    <row r="100">
      <c r="A100">
        <f>INDEX(resultados!$A$2:$ZZ$286, 94, MATCH($B$1, resultados!$A$1:$ZZ$1, 0))</f>
        <v/>
      </c>
      <c r="B100">
        <f>INDEX(resultados!$A$2:$ZZ$286, 94, MATCH($B$2, resultados!$A$1:$ZZ$1, 0))</f>
        <v/>
      </c>
      <c r="C100">
        <f>INDEX(resultados!$A$2:$ZZ$286, 94, MATCH($B$3, resultados!$A$1:$ZZ$1, 0))</f>
        <v/>
      </c>
    </row>
    <row r="101">
      <c r="A101">
        <f>INDEX(resultados!$A$2:$ZZ$286, 95, MATCH($B$1, resultados!$A$1:$ZZ$1, 0))</f>
        <v/>
      </c>
      <c r="B101">
        <f>INDEX(resultados!$A$2:$ZZ$286, 95, MATCH($B$2, resultados!$A$1:$ZZ$1, 0))</f>
        <v/>
      </c>
      <c r="C101">
        <f>INDEX(resultados!$A$2:$ZZ$286, 95, MATCH($B$3, resultados!$A$1:$ZZ$1, 0))</f>
        <v/>
      </c>
    </row>
    <row r="102">
      <c r="A102">
        <f>INDEX(resultados!$A$2:$ZZ$286, 96, MATCH($B$1, resultados!$A$1:$ZZ$1, 0))</f>
        <v/>
      </c>
      <c r="B102">
        <f>INDEX(resultados!$A$2:$ZZ$286, 96, MATCH($B$2, resultados!$A$1:$ZZ$1, 0))</f>
        <v/>
      </c>
      <c r="C102">
        <f>INDEX(resultados!$A$2:$ZZ$286, 96, MATCH($B$3, resultados!$A$1:$ZZ$1, 0))</f>
        <v/>
      </c>
    </row>
    <row r="103">
      <c r="A103">
        <f>INDEX(resultados!$A$2:$ZZ$286, 97, MATCH($B$1, resultados!$A$1:$ZZ$1, 0))</f>
        <v/>
      </c>
      <c r="B103">
        <f>INDEX(resultados!$A$2:$ZZ$286, 97, MATCH($B$2, resultados!$A$1:$ZZ$1, 0))</f>
        <v/>
      </c>
      <c r="C103">
        <f>INDEX(resultados!$A$2:$ZZ$286, 97, MATCH($B$3, resultados!$A$1:$ZZ$1, 0))</f>
        <v/>
      </c>
    </row>
    <row r="104">
      <c r="A104">
        <f>INDEX(resultados!$A$2:$ZZ$286, 98, MATCH($B$1, resultados!$A$1:$ZZ$1, 0))</f>
        <v/>
      </c>
      <c r="B104">
        <f>INDEX(resultados!$A$2:$ZZ$286, 98, MATCH($B$2, resultados!$A$1:$ZZ$1, 0))</f>
        <v/>
      </c>
      <c r="C104">
        <f>INDEX(resultados!$A$2:$ZZ$286, 98, MATCH($B$3, resultados!$A$1:$ZZ$1, 0))</f>
        <v/>
      </c>
    </row>
    <row r="105">
      <c r="A105">
        <f>INDEX(resultados!$A$2:$ZZ$286, 99, MATCH($B$1, resultados!$A$1:$ZZ$1, 0))</f>
        <v/>
      </c>
      <c r="B105">
        <f>INDEX(resultados!$A$2:$ZZ$286, 99, MATCH($B$2, resultados!$A$1:$ZZ$1, 0))</f>
        <v/>
      </c>
      <c r="C105">
        <f>INDEX(resultados!$A$2:$ZZ$286, 99, MATCH($B$3, resultados!$A$1:$ZZ$1, 0))</f>
        <v/>
      </c>
    </row>
    <row r="106">
      <c r="A106">
        <f>INDEX(resultados!$A$2:$ZZ$286, 100, MATCH($B$1, resultados!$A$1:$ZZ$1, 0))</f>
        <v/>
      </c>
      <c r="B106">
        <f>INDEX(resultados!$A$2:$ZZ$286, 100, MATCH($B$2, resultados!$A$1:$ZZ$1, 0))</f>
        <v/>
      </c>
      <c r="C106">
        <f>INDEX(resultados!$A$2:$ZZ$286, 100, MATCH($B$3, resultados!$A$1:$ZZ$1, 0))</f>
        <v/>
      </c>
    </row>
    <row r="107">
      <c r="A107">
        <f>INDEX(resultados!$A$2:$ZZ$286, 101, MATCH($B$1, resultados!$A$1:$ZZ$1, 0))</f>
        <v/>
      </c>
      <c r="B107">
        <f>INDEX(resultados!$A$2:$ZZ$286, 101, MATCH($B$2, resultados!$A$1:$ZZ$1, 0))</f>
        <v/>
      </c>
      <c r="C107">
        <f>INDEX(resultados!$A$2:$ZZ$286, 101, MATCH($B$3, resultados!$A$1:$ZZ$1, 0))</f>
        <v/>
      </c>
    </row>
    <row r="108">
      <c r="A108">
        <f>INDEX(resultados!$A$2:$ZZ$286, 102, MATCH($B$1, resultados!$A$1:$ZZ$1, 0))</f>
        <v/>
      </c>
      <c r="B108">
        <f>INDEX(resultados!$A$2:$ZZ$286, 102, MATCH($B$2, resultados!$A$1:$ZZ$1, 0))</f>
        <v/>
      </c>
      <c r="C108">
        <f>INDEX(resultados!$A$2:$ZZ$286, 102, MATCH($B$3, resultados!$A$1:$ZZ$1, 0))</f>
        <v/>
      </c>
    </row>
    <row r="109">
      <c r="A109">
        <f>INDEX(resultados!$A$2:$ZZ$286, 103, MATCH($B$1, resultados!$A$1:$ZZ$1, 0))</f>
        <v/>
      </c>
      <c r="B109">
        <f>INDEX(resultados!$A$2:$ZZ$286, 103, MATCH($B$2, resultados!$A$1:$ZZ$1, 0))</f>
        <v/>
      </c>
      <c r="C109">
        <f>INDEX(resultados!$A$2:$ZZ$286, 103, MATCH($B$3, resultados!$A$1:$ZZ$1, 0))</f>
        <v/>
      </c>
    </row>
    <row r="110">
      <c r="A110">
        <f>INDEX(resultados!$A$2:$ZZ$286, 104, MATCH($B$1, resultados!$A$1:$ZZ$1, 0))</f>
        <v/>
      </c>
      <c r="B110">
        <f>INDEX(resultados!$A$2:$ZZ$286, 104, MATCH($B$2, resultados!$A$1:$ZZ$1, 0))</f>
        <v/>
      </c>
      <c r="C110">
        <f>INDEX(resultados!$A$2:$ZZ$286, 104, MATCH($B$3, resultados!$A$1:$ZZ$1, 0))</f>
        <v/>
      </c>
    </row>
    <row r="111">
      <c r="A111">
        <f>INDEX(resultados!$A$2:$ZZ$286, 105, MATCH($B$1, resultados!$A$1:$ZZ$1, 0))</f>
        <v/>
      </c>
      <c r="B111">
        <f>INDEX(resultados!$A$2:$ZZ$286, 105, MATCH($B$2, resultados!$A$1:$ZZ$1, 0))</f>
        <v/>
      </c>
      <c r="C111">
        <f>INDEX(resultados!$A$2:$ZZ$286, 105, MATCH($B$3, resultados!$A$1:$ZZ$1, 0))</f>
        <v/>
      </c>
    </row>
    <row r="112">
      <c r="A112">
        <f>INDEX(resultados!$A$2:$ZZ$286, 106, MATCH($B$1, resultados!$A$1:$ZZ$1, 0))</f>
        <v/>
      </c>
      <c r="B112">
        <f>INDEX(resultados!$A$2:$ZZ$286, 106, MATCH($B$2, resultados!$A$1:$ZZ$1, 0))</f>
        <v/>
      </c>
      <c r="C112">
        <f>INDEX(resultados!$A$2:$ZZ$286, 106, MATCH($B$3, resultados!$A$1:$ZZ$1, 0))</f>
        <v/>
      </c>
    </row>
    <row r="113">
      <c r="A113">
        <f>INDEX(resultados!$A$2:$ZZ$286, 107, MATCH($B$1, resultados!$A$1:$ZZ$1, 0))</f>
        <v/>
      </c>
      <c r="B113">
        <f>INDEX(resultados!$A$2:$ZZ$286, 107, MATCH($B$2, resultados!$A$1:$ZZ$1, 0))</f>
        <v/>
      </c>
      <c r="C113">
        <f>INDEX(resultados!$A$2:$ZZ$286, 107, MATCH($B$3, resultados!$A$1:$ZZ$1, 0))</f>
        <v/>
      </c>
    </row>
    <row r="114">
      <c r="A114">
        <f>INDEX(resultados!$A$2:$ZZ$286, 108, MATCH($B$1, resultados!$A$1:$ZZ$1, 0))</f>
        <v/>
      </c>
      <c r="B114">
        <f>INDEX(resultados!$A$2:$ZZ$286, 108, MATCH($B$2, resultados!$A$1:$ZZ$1, 0))</f>
        <v/>
      </c>
      <c r="C114">
        <f>INDEX(resultados!$A$2:$ZZ$286, 108, MATCH($B$3, resultados!$A$1:$ZZ$1, 0))</f>
        <v/>
      </c>
    </row>
    <row r="115">
      <c r="A115">
        <f>INDEX(resultados!$A$2:$ZZ$286, 109, MATCH($B$1, resultados!$A$1:$ZZ$1, 0))</f>
        <v/>
      </c>
      <c r="B115">
        <f>INDEX(resultados!$A$2:$ZZ$286, 109, MATCH($B$2, resultados!$A$1:$ZZ$1, 0))</f>
        <v/>
      </c>
      <c r="C115">
        <f>INDEX(resultados!$A$2:$ZZ$286, 109, MATCH($B$3, resultados!$A$1:$ZZ$1, 0))</f>
        <v/>
      </c>
    </row>
    <row r="116">
      <c r="A116">
        <f>INDEX(resultados!$A$2:$ZZ$286, 110, MATCH($B$1, resultados!$A$1:$ZZ$1, 0))</f>
        <v/>
      </c>
      <c r="B116">
        <f>INDEX(resultados!$A$2:$ZZ$286, 110, MATCH($B$2, resultados!$A$1:$ZZ$1, 0))</f>
        <v/>
      </c>
      <c r="C116">
        <f>INDEX(resultados!$A$2:$ZZ$286, 110, MATCH($B$3, resultados!$A$1:$ZZ$1, 0))</f>
        <v/>
      </c>
    </row>
    <row r="117">
      <c r="A117">
        <f>INDEX(resultados!$A$2:$ZZ$286, 111, MATCH($B$1, resultados!$A$1:$ZZ$1, 0))</f>
        <v/>
      </c>
      <c r="B117">
        <f>INDEX(resultados!$A$2:$ZZ$286, 111, MATCH($B$2, resultados!$A$1:$ZZ$1, 0))</f>
        <v/>
      </c>
      <c r="C117">
        <f>INDEX(resultados!$A$2:$ZZ$286, 111, MATCH($B$3, resultados!$A$1:$ZZ$1, 0))</f>
        <v/>
      </c>
    </row>
    <row r="118">
      <c r="A118">
        <f>INDEX(resultados!$A$2:$ZZ$286, 112, MATCH($B$1, resultados!$A$1:$ZZ$1, 0))</f>
        <v/>
      </c>
      <c r="B118">
        <f>INDEX(resultados!$A$2:$ZZ$286, 112, MATCH($B$2, resultados!$A$1:$ZZ$1, 0))</f>
        <v/>
      </c>
      <c r="C118">
        <f>INDEX(resultados!$A$2:$ZZ$286, 112, MATCH($B$3, resultados!$A$1:$ZZ$1, 0))</f>
        <v/>
      </c>
    </row>
    <row r="119">
      <c r="A119">
        <f>INDEX(resultados!$A$2:$ZZ$286, 113, MATCH($B$1, resultados!$A$1:$ZZ$1, 0))</f>
        <v/>
      </c>
      <c r="B119">
        <f>INDEX(resultados!$A$2:$ZZ$286, 113, MATCH($B$2, resultados!$A$1:$ZZ$1, 0))</f>
        <v/>
      </c>
      <c r="C119">
        <f>INDEX(resultados!$A$2:$ZZ$286, 113, MATCH($B$3, resultados!$A$1:$ZZ$1, 0))</f>
        <v/>
      </c>
    </row>
    <row r="120">
      <c r="A120">
        <f>INDEX(resultados!$A$2:$ZZ$286, 114, MATCH($B$1, resultados!$A$1:$ZZ$1, 0))</f>
        <v/>
      </c>
      <c r="B120">
        <f>INDEX(resultados!$A$2:$ZZ$286, 114, MATCH($B$2, resultados!$A$1:$ZZ$1, 0))</f>
        <v/>
      </c>
      <c r="C120">
        <f>INDEX(resultados!$A$2:$ZZ$286, 114, MATCH($B$3, resultados!$A$1:$ZZ$1, 0))</f>
        <v/>
      </c>
    </row>
    <row r="121">
      <c r="A121">
        <f>INDEX(resultados!$A$2:$ZZ$286, 115, MATCH($B$1, resultados!$A$1:$ZZ$1, 0))</f>
        <v/>
      </c>
      <c r="B121">
        <f>INDEX(resultados!$A$2:$ZZ$286, 115, MATCH($B$2, resultados!$A$1:$ZZ$1, 0))</f>
        <v/>
      </c>
      <c r="C121">
        <f>INDEX(resultados!$A$2:$ZZ$286, 115, MATCH($B$3, resultados!$A$1:$ZZ$1, 0))</f>
        <v/>
      </c>
    </row>
    <row r="122">
      <c r="A122">
        <f>INDEX(resultados!$A$2:$ZZ$286, 116, MATCH($B$1, resultados!$A$1:$ZZ$1, 0))</f>
        <v/>
      </c>
      <c r="B122">
        <f>INDEX(resultados!$A$2:$ZZ$286, 116, MATCH($B$2, resultados!$A$1:$ZZ$1, 0))</f>
        <v/>
      </c>
      <c r="C122">
        <f>INDEX(resultados!$A$2:$ZZ$286, 116, MATCH($B$3, resultados!$A$1:$ZZ$1, 0))</f>
        <v/>
      </c>
    </row>
    <row r="123">
      <c r="A123">
        <f>INDEX(resultados!$A$2:$ZZ$286, 117, MATCH($B$1, resultados!$A$1:$ZZ$1, 0))</f>
        <v/>
      </c>
      <c r="B123">
        <f>INDEX(resultados!$A$2:$ZZ$286, 117, MATCH($B$2, resultados!$A$1:$ZZ$1, 0))</f>
        <v/>
      </c>
      <c r="C123">
        <f>INDEX(resultados!$A$2:$ZZ$286, 117, MATCH($B$3, resultados!$A$1:$ZZ$1, 0))</f>
        <v/>
      </c>
    </row>
    <row r="124">
      <c r="A124">
        <f>INDEX(resultados!$A$2:$ZZ$286, 118, MATCH($B$1, resultados!$A$1:$ZZ$1, 0))</f>
        <v/>
      </c>
      <c r="B124">
        <f>INDEX(resultados!$A$2:$ZZ$286, 118, MATCH($B$2, resultados!$A$1:$ZZ$1, 0))</f>
        <v/>
      </c>
      <c r="C124">
        <f>INDEX(resultados!$A$2:$ZZ$286, 118, MATCH($B$3, resultados!$A$1:$ZZ$1, 0))</f>
        <v/>
      </c>
    </row>
    <row r="125">
      <c r="A125">
        <f>INDEX(resultados!$A$2:$ZZ$286, 119, MATCH($B$1, resultados!$A$1:$ZZ$1, 0))</f>
        <v/>
      </c>
      <c r="B125">
        <f>INDEX(resultados!$A$2:$ZZ$286, 119, MATCH($B$2, resultados!$A$1:$ZZ$1, 0))</f>
        <v/>
      </c>
      <c r="C125">
        <f>INDEX(resultados!$A$2:$ZZ$286, 119, MATCH($B$3, resultados!$A$1:$ZZ$1, 0))</f>
        <v/>
      </c>
    </row>
    <row r="126">
      <c r="A126">
        <f>INDEX(resultados!$A$2:$ZZ$286, 120, MATCH($B$1, resultados!$A$1:$ZZ$1, 0))</f>
        <v/>
      </c>
      <c r="B126">
        <f>INDEX(resultados!$A$2:$ZZ$286, 120, MATCH($B$2, resultados!$A$1:$ZZ$1, 0))</f>
        <v/>
      </c>
      <c r="C126">
        <f>INDEX(resultados!$A$2:$ZZ$286, 120, MATCH($B$3, resultados!$A$1:$ZZ$1, 0))</f>
        <v/>
      </c>
    </row>
    <row r="127">
      <c r="A127">
        <f>INDEX(resultados!$A$2:$ZZ$286, 121, MATCH($B$1, resultados!$A$1:$ZZ$1, 0))</f>
        <v/>
      </c>
      <c r="B127">
        <f>INDEX(resultados!$A$2:$ZZ$286, 121, MATCH($B$2, resultados!$A$1:$ZZ$1, 0))</f>
        <v/>
      </c>
      <c r="C127">
        <f>INDEX(resultados!$A$2:$ZZ$286, 121, MATCH($B$3, resultados!$A$1:$ZZ$1, 0))</f>
        <v/>
      </c>
    </row>
    <row r="128">
      <c r="A128">
        <f>INDEX(resultados!$A$2:$ZZ$286, 122, MATCH($B$1, resultados!$A$1:$ZZ$1, 0))</f>
        <v/>
      </c>
      <c r="B128">
        <f>INDEX(resultados!$A$2:$ZZ$286, 122, MATCH($B$2, resultados!$A$1:$ZZ$1, 0))</f>
        <v/>
      </c>
      <c r="C128">
        <f>INDEX(resultados!$A$2:$ZZ$286, 122, MATCH($B$3, resultados!$A$1:$ZZ$1, 0))</f>
        <v/>
      </c>
    </row>
    <row r="129">
      <c r="A129">
        <f>INDEX(resultados!$A$2:$ZZ$286, 123, MATCH($B$1, resultados!$A$1:$ZZ$1, 0))</f>
        <v/>
      </c>
      <c r="B129">
        <f>INDEX(resultados!$A$2:$ZZ$286, 123, MATCH($B$2, resultados!$A$1:$ZZ$1, 0))</f>
        <v/>
      </c>
      <c r="C129">
        <f>INDEX(resultados!$A$2:$ZZ$286, 123, MATCH($B$3, resultados!$A$1:$ZZ$1, 0))</f>
        <v/>
      </c>
    </row>
    <row r="130">
      <c r="A130">
        <f>INDEX(resultados!$A$2:$ZZ$286, 124, MATCH($B$1, resultados!$A$1:$ZZ$1, 0))</f>
        <v/>
      </c>
      <c r="B130">
        <f>INDEX(resultados!$A$2:$ZZ$286, 124, MATCH($B$2, resultados!$A$1:$ZZ$1, 0))</f>
        <v/>
      </c>
      <c r="C130">
        <f>INDEX(resultados!$A$2:$ZZ$286, 124, MATCH($B$3, resultados!$A$1:$ZZ$1, 0))</f>
        <v/>
      </c>
    </row>
    <row r="131">
      <c r="A131">
        <f>INDEX(resultados!$A$2:$ZZ$286, 125, MATCH($B$1, resultados!$A$1:$ZZ$1, 0))</f>
        <v/>
      </c>
      <c r="B131">
        <f>INDEX(resultados!$A$2:$ZZ$286, 125, MATCH($B$2, resultados!$A$1:$ZZ$1, 0))</f>
        <v/>
      </c>
      <c r="C131">
        <f>INDEX(resultados!$A$2:$ZZ$286, 125, MATCH($B$3, resultados!$A$1:$ZZ$1, 0))</f>
        <v/>
      </c>
    </row>
    <row r="132">
      <c r="A132">
        <f>INDEX(resultados!$A$2:$ZZ$286, 126, MATCH($B$1, resultados!$A$1:$ZZ$1, 0))</f>
        <v/>
      </c>
      <c r="B132">
        <f>INDEX(resultados!$A$2:$ZZ$286, 126, MATCH($B$2, resultados!$A$1:$ZZ$1, 0))</f>
        <v/>
      </c>
      <c r="C132">
        <f>INDEX(resultados!$A$2:$ZZ$286, 126, MATCH($B$3, resultados!$A$1:$ZZ$1, 0))</f>
        <v/>
      </c>
    </row>
    <row r="133">
      <c r="A133">
        <f>INDEX(resultados!$A$2:$ZZ$286, 127, MATCH($B$1, resultados!$A$1:$ZZ$1, 0))</f>
        <v/>
      </c>
      <c r="B133">
        <f>INDEX(resultados!$A$2:$ZZ$286, 127, MATCH($B$2, resultados!$A$1:$ZZ$1, 0))</f>
        <v/>
      </c>
      <c r="C133">
        <f>INDEX(resultados!$A$2:$ZZ$286, 127, MATCH($B$3, resultados!$A$1:$ZZ$1, 0))</f>
        <v/>
      </c>
    </row>
    <row r="134">
      <c r="A134">
        <f>INDEX(resultados!$A$2:$ZZ$286, 128, MATCH($B$1, resultados!$A$1:$ZZ$1, 0))</f>
        <v/>
      </c>
      <c r="B134">
        <f>INDEX(resultados!$A$2:$ZZ$286, 128, MATCH($B$2, resultados!$A$1:$ZZ$1, 0))</f>
        <v/>
      </c>
      <c r="C134">
        <f>INDEX(resultados!$A$2:$ZZ$286, 128, MATCH($B$3, resultados!$A$1:$ZZ$1, 0))</f>
        <v/>
      </c>
    </row>
    <row r="135">
      <c r="A135">
        <f>INDEX(resultados!$A$2:$ZZ$286, 129, MATCH($B$1, resultados!$A$1:$ZZ$1, 0))</f>
        <v/>
      </c>
      <c r="B135">
        <f>INDEX(resultados!$A$2:$ZZ$286, 129, MATCH($B$2, resultados!$A$1:$ZZ$1, 0))</f>
        <v/>
      </c>
      <c r="C135">
        <f>INDEX(resultados!$A$2:$ZZ$286, 129, MATCH($B$3, resultados!$A$1:$ZZ$1, 0))</f>
        <v/>
      </c>
    </row>
    <row r="136">
      <c r="A136">
        <f>INDEX(resultados!$A$2:$ZZ$286, 130, MATCH($B$1, resultados!$A$1:$ZZ$1, 0))</f>
        <v/>
      </c>
      <c r="B136">
        <f>INDEX(resultados!$A$2:$ZZ$286, 130, MATCH($B$2, resultados!$A$1:$ZZ$1, 0))</f>
        <v/>
      </c>
      <c r="C136">
        <f>INDEX(resultados!$A$2:$ZZ$286, 130, MATCH($B$3, resultados!$A$1:$ZZ$1, 0))</f>
        <v/>
      </c>
    </row>
    <row r="137">
      <c r="A137">
        <f>INDEX(resultados!$A$2:$ZZ$286, 131, MATCH($B$1, resultados!$A$1:$ZZ$1, 0))</f>
        <v/>
      </c>
      <c r="B137">
        <f>INDEX(resultados!$A$2:$ZZ$286, 131, MATCH($B$2, resultados!$A$1:$ZZ$1, 0))</f>
        <v/>
      </c>
      <c r="C137">
        <f>INDEX(resultados!$A$2:$ZZ$286, 131, MATCH($B$3, resultados!$A$1:$ZZ$1, 0))</f>
        <v/>
      </c>
    </row>
    <row r="138">
      <c r="A138">
        <f>INDEX(resultados!$A$2:$ZZ$286, 132, MATCH($B$1, resultados!$A$1:$ZZ$1, 0))</f>
        <v/>
      </c>
      <c r="B138">
        <f>INDEX(resultados!$A$2:$ZZ$286, 132, MATCH($B$2, resultados!$A$1:$ZZ$1, 0))</f>
        <v/>
      </c>
      <c r="C138">
        <f>INDEX(resultados!$A$2:$ZZ$286, 132, MATCH($B$3, resultados!$A$1:$ZZ$1, 0))</f>
        <v/>
      </c>
    </row>
    <row r="139">
      <c r="A139">
        <f>INDEX(resultados!$A$2:$ZZ$286, 133, MATCH($B$1, resultados!$A$1:$ZZ$1, 0))</f>
        <v/>
      </c>
      <c r="B139">
        <f>INDEX(resultados!$A$2:$ZZ$286, 133, MATCH($B$2, resultados!$A$1:$ZZ$1, 0))</f>
        <v/>
      </c>
      <c r="C139">
        <f>INDEX(resultados!$A$2:$ZZ$286, 133, MATCH($B$3, resultados!$A$1:$ZZ$1, 0))</f>
        <v/>
      </c>
    </row>
    <row r="140">
      <c r="A140">
        <f>INDEX(resultados!$A$2:$ZZ$286, 134, MATCH($B$1, resultados!$A$1:$ZZ$1, 0))</f>
        <v/>
      </c>
      <c r="B140">
        <f>INDEX(resultados!$A$2:$ZZ$286, 134, MATCH($B$2, resultados!$A$1:$ZZ$1, 0))</f>
        <v/>
      </c>
      <c r="C140">
        <f>INDEX(resultados!$A$2:$ZZ$286, 134, MATCH($B$3, resultados!$A$1:$ZZ$1, 0))</f>
        <v/>
      </c>
    </row>
    <row r="141">
      <c r="A141">
        <f>INDEX(resultados!$A$2:$ZZ$286, 135, MATCH($B$1, resultados!$A$1:$ZZ$1, 0))</f>
        <v/>
      </c>
      <c r="B141">
        <f>INDEX(resultados!$A$2:$ZZ$286, 135, MATCH($B$2, resultados!$A$1:$ZZ$1, 0))</f>
        <v/>
      </c>
      <c r="C141">
        <f>INDEX(resultados!$A$2:$ZZ$286, 135, MATCH($B$3, resultados!$A$1:$ZZ$1, 0))</f>
        <v/>
      </c>
    </row>
    <row r="142">
      <c r="A142">
        <f>INDEX(resultados!$A$2:$ZZ$286, 136, MATCH($B$1, resultados!$A$1:$ZZ$1, 0))</f>
        <v/>
      </c>
      <c r="B142">
        <f>INDEX(resultados!$A$2:$ZZ$286, 136, MATCH($B$2, resultados!$A$1:$ZZ$1, 0))</f>
        <v/>
      </c>
      <c r="C142">
        <f>INDEX(resultados!$A$2:$ZZ$286, 136, MATCH($B$3, resultados!$A$1:$ZZ$1, 0))</f>
        <v/>
      </c>
    </row>
    <row r="143">
      <c r="A143">
        <f>INDEX(resultados!$A$2:$ZZ$286, 137, MATCH($B$1, resultados!$A$1:$ZZ$1, 0))</f>
        <v/>
      </c>
      <c r="B143">
        <f>INDEX(resultados!$A$2:$ZZ$286, 137, MATCH($B$2, resultados!$A$1:$ZZ$1, 0))</f>
        <v/>
      </c>
      <c r="C143">
        <f>INDEX(resultados!$A$2:$ZZ$286, 137, MATCH($B$3, resultados!$A$1:$ZZ$1, 0))</f>
        <v/>
      </c>
    </row>
    <row r="144">
      <c r="A144">
        <f>INDEX(resultados!$A$2:$ZZ$286, 138, MATCH($B$1, resultados!$A$1:$ZZ$1, 0))</f>
        <v/>
      </c>
      <c r="B144">
        <f>INDEX(resultados!$A$2:$ZZ$286, 138, MATCH($B$2, resultados!$A$1:$ZZ$1, 0))</f>
        <v/>
      </c>
      <c r="C144">
        <f>INDEX(resultados!$A$2:$ZZ$286, 138, MATCH($B$3, resultados!$A$1:$ZZ$1, 0))</f>
        <v/>
      </c>
    </row>
    <row r="145">
      <c r="A145">
        <f>INDEX(resultados!$A$2:$ZZ$286, 139, MATCH($B$1, resultados!$A$1:$ZZ$1, 0))</f>
        <v/>
      </c>
      <c r="B145">
        <f>INDEX(resultados!$A$2:$ZZ$286, 139, MATCH($B$2, resultados!$A$1:$ZZ$1, 0))</f>
        <v/>
      </c>
      <c r="C145">
        <f>INDEX(resultados!$A$2:$ZZ$286, 139, MATCH($B$3, resultados!$A$1:$ZZ$1, 0))</f>
        <v/>
      </c>
    </row>
    <row r="146">
      <c r="A146">
        <f>INDEX(resultados!$A$2:$ZZ$286, 140, MATCH($B$1, resultados!$A$1:$ZZ$1, 0))</f>
        <v/>
      </c>
      <c r="B146">
        <f>INDEX(resultados!$A$2:$ZZ$286, 140, MATCH($B$2, resultados!$A$1:$ZZ$1, 0))</f>
        <v/>
      </c>
      <c r="C146">
        <f>INDEX(resultados!$A$2:$ZZ$286, 140, MATCH($B$3, resultados!$A$1:$ZZ$1, 0))</f>
        <v/>
      </c>
    </row>
    <row r="147">
      <c r="A147">
        <f>INDEX(resultados!$A$2:$ZZ$286, 141, MATCH($B$1, resultados!$A$1:$ZZ$1, 0))</f>
        <v/>
      </c>
      <c r="B147">
        <f>INDEX(resultados!$A$2:$ZZ$286, 141, MATCH($B$2, resultados!$A$1:$ZZ$1, 0))</f>
        <v/>
      </c>
      <c r="C147">
        <f>INDEX(resultados!$A$2:$ZZ$286, 141, MATCH($B$3, resultados!$A$1:$ZZ$1, 0))</f>
        <v/>
      </c>
    </row>
    <row r="148">
      <c r="A148">
        <f>INDEX(resultados!$A$2:$ZZ$286, 142, MATCH($B$1, resultados!$A$1:$ZZ$1, 0))</f>
        <v/>
      </c>
      <c r="B148">
        <f>INDEX(resultados!$A$2:$ZZ$286, 142, MATCH($B$2, resultados!$A$1:$ZZ$1, 0))</f>
        <v/>
      </c>
      <c r="C148">
        <f>INDEX(resultados!$A$2:$ZZ$286, 142, MATCH($B$3, resultados!$A$1:$ZZ$1, 0))</f>
        <v/>
      </c>
    </row>
    <row r="149">
      <c r="A149">
        <f>INDEX(resultados!$A$2:$ZZ$286, 143, MATCH($B$1, resultados!$A$1:$ZZ$1, 0))</f>
        <v/>
      </c>
      <c r="B149">
        <f>INDEX(resultados!$A$2:$ZZ$286, 143, MATCH($B$2, resultados!$A$1:$ZZ$1, 0))</f>
        <v/>
      </c>
      <c r="C149">
        <f>INDEX(resultados!$A$2:$ZZ$286, 143, MATCH($B$3, resultados!$A$1:$ZZ$1, 0))</f>
        <v/>
      </c>
    </row>
    <row r="150">
      <c r="A150">
        <f>INDEX(resultados!$A$2:$ZZ$286, 144, MATCH($B$1, resultados!$A$1:$ZZ$1, 0))</f>
        <v/>
      </c>
      <c r="B150">
        <f>INDEX(resultados!$A$2:$ZZ$286, 144, MATCH($B$2, resultados!$A$1:$ZZ$1, 0))</f>
        <v/>
      </c>
      <c r="C150">
        <f>INDEX(resultados!$A$2:$ZZ$286, 144, MATCH($B$3, resultados!$A$1:$ZZ$1, 0))</f>
        <v/>
      </c>
    </row>
    <row r="151">
      <c r="A151">
        <f>INDEX(resultados!$A$2:$ZZ$286, 145, MATCH($B$1, resultados!$A$1:$ZZ$1, 0))</f>
        <v/>
      </c>
      <c r="B151">
        <f>INDEX(resultados!$A$2:$ZZ$286, 145, MATCH($B$2, resultados!$A$1:$ZZ$1, 0))</f>
        <v/>
      </c>
      <c r="C151">
        <f>INDEX(resultados!$A$2:$ZZ$286, 145, MATCH($B$3, resultados!$A$1:$ZZ$1, 0))</f>
        <v/>
      </c>
    </row>
    <row r="152">
      <c r="A152">
        <f>INDEX(resultados!$A$2:$ZZ$286, 146, MATCH($B$1, resultados!$A$1:$ZZ$1, 0))</f>
        <v/>
      </c>
      <c r="B152">
        <f>INDEX(resultados!$A$2:$ZZ$286, 146, MATCH($B$2, resultados!$A$1:$ZZ$1, 0))</f>
        <v/>
      </c>
      <c r="C152">
        <f>INDEX(resultados!$A$2:$ZZ$286, 146, MATCH($B$3, resultados!$A$1:$ZZ$1, 0))</f>
        <v/>
      </c>
    </row>
    <row r="153">
      <c r="A153">
        <f>INDEX(resultados!$A$2:$ZZ$286, 147, MATCH($B$1, resultados!$A$1:$ZZ$1, 0))</f>
        <v/>
      </c>
      <c r="B153">
        <f>INDEX(resultados!$A$2:$ZZ$286, 147, MATCH($B$2, resultados!$A$1:$ZZ$1, 0))</f>
        <v/>
      </c>
      <c r="C153">
        <f>INDEX(resultados!$A$2:$ZZ$286, 147, MATCH($B$3, resultados!$A$1:$ZZ$1, 0))</f>
        <v/>
      </c>
    </row>
    <row r="154">
      <c r="A154">
        <f>INDEX(resultados!$A$2:$ZZ$286, 148, MATCH($B$1, resultados!$A$1:$ZZ$1, 0))</f>
        <v/>
      </c>
      <c r="B154">
        <f>INDEX(resultados!$A$2:$ZZ$286, 148, MATCH($B$2, resultados!$A$1:$ZZ$1, 0))</f>
        <v/>
      </c>
      <c r="C154">
        <f>INDEX(resultados!$A$2:$ZZ$286, 148, MATCH($B$3, resultados!$A$1:$ZZ$1, 0))</f>
        <v/>
      </c>
    </row>
    <row r="155">
      <c r="A155">
        <f>INDEX(resultados!$A$2:$ZZ$286, 149, MATCH($B$1, resultados!$A$1:$ZZ$1, 0))</f>
        <v/>
      </c>
      <c r="B155">
        <f>INDEX(resultados!$A$2:$ZZ$286, 149, MATCH($B$2, resultados!$A$1:$ZZ$1, 0))</f>
        <v/>
      </c>
      <c r="C155">
        <f>INDEX(resultados!$A$2:$ZZ$286, 149, MATCH($B$3, resultados!$A$1:$ZZ$1, 0))</f>
        <v/>
      </c>
    </row>
    <row r="156">
      <c r="A156">
        <f>INDEX(resultados!$A$2:$ZZ$286, 150, MATCH($B$1, resultados!$A$1:$ZZ$1, 0))</f>
        <v/>
      </c>
      <c r="B156">
        <f>INDEX(resultados!$A$2:$ZZ$286, 150, MATCH($B$2, resultados!$A$1:$ZZ$1, 0))</f>
        <v/>
      </c>
      <c r="C156">
        <f>INDEX(resultados!$A$2:$ZZ$286, 150, MATCH($B$3, resultados!$A$1:$ZZ$1, 0))</f>
        <v/>
      </c>
    </row>
    <row r="157">
      <c r="A157">
        <f>INDEX(resultados!$A$2:$ZZ$286, 151, MATCH($B$1, resultados!$A$1:$ZZ$1, 0))</f>
        <v/>
      </c>
      <c r="B157">
        <f>INDEX(resultados!$A$2:$ZZ$286, 151, MATCH($B$2, resultados!$A$1:$ZZ$1, 0))</f>
        <v/>
      </c>
      <c r="C157">
        <f>INDEX(resultados!$A$2:$ZZ$286, 151, MATCH($B$3, resultados!$A$1:$ZZ$1, 0))</f>
        <v/>
      </c>
    </row>
    <row r="158">
      <c r="A158">
        <f>INDEX(resultados!$A$2:$ZZ$286, 152, MATCH($B$1, resultados!$A$1:$ZZ$1, 0))</f>
        <v/>
      </c>
      <c r="B158">
        <f>INDEX(resultados!$A$2:$ZZ$286, 152, MATCH($B$2, resultados!$A$1:$ZZ$1, 0))</f>
        <v/>
      </c>
      <c r="C158">
        <f>INDEX(resultados!$A$2:$ZZ$286, 152, MATCH($B$3, resultados!$A$1:$ZZ$1, 0))</f>
        <v/>
      </c>
    </row>
    <row r="159">
      <c r="A159">
        <f>INDEX(resultados!$A$2:$ZZ$286, 153, MATCH($B$1, resultados!$A$1:$ZZ$1, 0))</f>
        <v/>
      </c>
      <c r="B159">
        <f>INDEX(resultados!$A$2:$ZZ$286, 153, MATCH($B$2, resultados!$A$1:$ZZ$1, 0))</f>
        <v/>
      </c>
      <c r="C159">
        <f>INDEX(resultados!$A$2:$ZZ$286, 153, MATCH($B$3, resultados!$A$1:$ZZ$1, 0))</f>
        <v/>
      </c>
    </row>
    <row r="160">
      <c r="A160">
        <f>INDEX(resultados!$A$2:$ZZ$286, 154, MATCH($B$1, resultados!$A$1:$ZZ$1, 0))</f>
        <v/>
      </c>
      <c r="B160">
        <f>INDEX(resultados!$A$2:$ZZ$286, 154, MATCH($B$2, resultados!$A$1:$ZZ$1, 0))</f>
        <v/>
      </c>
      <c r="C160">
        <f>INDEX(resultados!$A$2:$ZZ$286, 154, MATCH($B$3, resultados!$A$1:$ZZ$1, 0))</f>
        <v/>
      </c>
    </row>
    <row r="161">
      <c r="A161">
        <f>INDEX(resultados!$A$2:$ZZ$286, 155, MATCH($B$1, resultados!$A$1:$ZZ$1, 0))</f>
        <v/>
      </c>
      <c r="B161">
        <f>INDEX(resultados!$A$2:$ZZ$286, 155, MATCH($B$2, resultados!$A$1:$ZZ$1, 0))</f>
        <v/>
      </c>
      <c r="C161">
        <f>INDEX(resultados!$A$2:$ZZ$286, 155, MATCH($B$3, resultados!$A$1:$ZZ$1, 0))</f>
        <v/>
      </c>
    </row>
    <row r="162">
      <c r="A162">
        <f>INDEX(resultados!$A$2:$ZZ$286, 156, MATCH($B$1, resultados!$A$1:$ZZ$1, 0))</f>
        <v/>
      </c>
      <c r="B162">
        <f>INDEX(resultados!$A$2:$ZZ$286, 156, MATCH($B$2, resultados!$A$1:$ZZ$1, 0))</f>
        <v/>
      </c>
      <c r="C162">
        <f>INDEX(resultados!$A$2:$ZZ$286, 156, MATCH($B$3, resultados!$A$1:$ZZ$1, 0))</f>
        <v/>
      </c>
    </row>
    <row r="163">
      <c r="A163">
        <f>INDEX(resultados!$A$2:$ZZ$286, 157, MATCH($B$1, resultados!$A$1:$ZZ$1, 0))</f>
        <v/>
      </c>
      <c r="B163">
        <f>INDEX(resultados!$A$2:$ZZ$286, 157, MATCH($B$2, resultados!$A$1:$ZZ$1, 0))</f>
        <v/>
      </c>
      <c r="C163">
        <f>INDEX(resultados!$A$2:$ZZ$286, 157, MATCH($B$3, resultados!$A$1:$ZZ$1, 0))</f>
        <v/>
      </c>
    </row>
    <row r="164">
      <c r="A164">
        <f>INDEX(resultados!$A$2:$ZZ$286, 158, MATCH($B$1, resultados!$A$1:$ZZ$1, 0))</f>
        <v/>
      </c>
      <c r="B164">
        <f>INDEX(resultados!$A$2:$ZZ$286, 158, MATCH($B$2, resultados!$A$1:$ZZ$1, 0))</f>
        <v/>
      </c>
      <c r="C164">
        <f>INDEX(resultados!$A$2:$ZZ$286, 158, MATCH($B$3, resultados!$A$1:$ZZ$1, 0))</f>
        <v/>
      </c>
    </row>
    <row r="165">
      <c r="A165">
        <f>INDEX(resultados!$A$2:$ZZ$286, 159, MATCH($B$1, resultados!$A$1:$ZZ$1, 0))</f>
        <v/>
      </c>
      <c r="B165">
        <f>INDEX(resultados!$A$2:$ZZ$286, 159, MATCH($B$2, resultados!$A$1:$ZZ$1, 0))</f>
        <v/>
      </c>
      <c r="C165">
        <f>INDEX(resultados!$A$2:$ZZ$286, 159, MATCH($B$3, resultados!$A$1:$ZZ$1, 0))</f>
        <v/>
      </c>
    </row>
    <row r="166">
      <c r="A166">
        <f>INDEX(resultados!$A$2:$ZZ$286, 160, MATCH($B$1, resultados!$A$1:$ZZ$1, 0))</f>
        <v/>
      </c>
      <c r="B166">
        <f>INDEX(resultados!$A$2:$ZZ$286, 160, MATCH($B$2, resultados!$A$1:$ZZ$1, 0))</f>
        <v/>
      </c>
      <c r="C166">
        <f>INDEX(resultados!$A$2:$ZZ$286, 160, MATCH($B$3, resultados!$A$1:$ZZ$1, 0))</f>
        <v/>
      </c>
    </row>
    <row r="167">
      <c r="A167">
        <f>INDEX(resultados!$A$2:$ZZ$286, 161, MATCH($B$1, resultados!$A$1:$ZZ$1, 0))</f>
        <v/>
      </c>
      <c r="B167">
        <f>INDEX(resultados!$A$2:$ZZ$286, 161, MATCH($B$2, resultados!$A$1:$ZZ$1, 0))</f>
        <v/>
      </c>
      <c r="C167">
        <f>INDEX(resultados!$A$2:$ZZ$286, 161, MATCH($B$3, resultados!$A$1:$ZZ$1, 0))</f>
        <v/>
      </c>
    </row>
    <row r="168">
      <c r="A168">
        <f>INDEX(resultados!$A$2:$ZZ$286, 162, MATCH($B$1, resultados!$A$1:$ZZ$1, 0))</f>
        <v/>
      </c>
      <c r="B168">
        <f>INDEX(resultados!$A$2:$ZZ$286, 162, MATCH($B$2, resultados!$A$1:$ZZ$1, 0))</f>
        <v/>
      </c>
      <c r="C168">
        <f>INDEX(resultados!$A$2:$ZZ$286, 162, MATCH($B$3, resultados!$A$1:$ZZ$1, 0))</f>
        <v/>
      </c>
    </row>
    <row r="169">
      <c r="A169">
        <f>INDEX(resultados!$A$2:$ZZ$286, 163, MATCH($B$1, resultados!$A$1:$ZZ$1, 0))</f>
        <v/>
      </c>
      <c r="B169">
        <f>INDEX(resultados!$A$2:$ZZ$286, 163, MATCH($B$2, resultados!$A$1:$ZZ$1, 0))</f>
        <v/>
      </c>
      <c r="C169">
        <f>INDEX(resultados!$A$2:$ZZ$286, 163, MATCH($B$3, resultados!$A$1:$ZZ$1, 0))</f>
        <v/>
      </c>
    </row>
    <row r="170">
      <c r="A170">
        <f>INDEX(resultados!$A$2:$ZZ$286, 164, MATCH($B$1, resultados!$A$1:$ZZ$1, 0))</f>
        <v/>
      </c>
      <c r="B170">
        <f>INDEX(resultados!$A$2:$ZZ$286, 164, MATCH($B$2, resultados!$A$1:$ZZ$1, 0))</f>
        <v/>
      </c>
      <c r="C170">
        <f>INDEX(resultados!$A$2:$ZZ$286, 164, MATCH($B$3, resultados!$A$1:$ZZ$1, 0))</f>
        <v/>
      </c>
    </row>
    <row r="171">
      <c r="A171">
        <f>INDEX(resultados!$A$2:$ZZ$286, 165, MATCH($B$1, resultados!$A$1:$ZZ$1, 0))</f>
        <v/>
      </c>
      <c r="B171">
        <f>INDEX(resultados!$A$2:$ZZ$286, 165, MATCH($B$2, resultados!$A$1:$ZZ$1, 0))</f>
        <v/>
      </c>
      <c r="C171">
        <f>INDEX(resultados!$A$2:$ZZ$286, 165, MATCH($B$3, resultados!$A$1:$ZZ$1, 0))</f>
        <v/>
      </c>
    </row>
    <row r="172">
      <c r="A172">
        <f>INDEX(resultados!$A$2:$ZZ$286, 166, MATCH($B$1, resultados!$A$1:$ZZ$1, 0))</f>
        <v/>
      </c>
      <c r="B172">
        <f>INDEX(resultados!$A$2:$ZZ$286, 166, MATCH($B$2, resultados!$A$1:$ZZ$1, 0))</f>
        <v/>
      </c>
      <c r="C172">
        <f>INDEX(resultados!$A$2:$ZZ$286, 166, MATCH($B$3, resultados!$A$1:$ZZ$1, 0))</f>
        <v/>
      </c>
    </row>
    <row r="173">
      <c r="A173">
        <f>INDEX(resultados!$A$2:$ZZ$286, 167, MATCH($B$1, resultados!$A$1:$ZZ$1, 0))</f>
        <v/>
      </c>
      <c r="B173">
        <f>INDEX(resultados!$A$2:$ZZ$286, 167, MATCH($B$2, resultados!$A$1:$ZZ$1, 0))</f>
        <v/>
      </c>
      <c r="C173">
        <f>INDEX(resultados!$A$2:$ZZ$286, 167, MATCH($B$3, resultados!$A$1:$ZZ$1, 0))</f>
        <v/>
      </c>
    </row>
    <row r="174">
      <c r="A174">
        <f>INDEX(resultados!$A$2:$ZZ$286, 168, MATCH($B$1, resultados!$A$1:$ZZ$1, 0))</f>
        <v/>
      </c>
      <c r="B174">
        <f>INDEX(resultados!$A$2:$ZZ$286, 168, MATCH($B$2, resultados!$A$1:$ZZ$1, 0))</f>
        <v/>
      </c>
      <c r="C174">
        <f>INDEX(resultados!$A$2:$ZZ$286, 168, MATCH($B$3, resultados!$A$1:$ZZ$1, 0))</f>
        <v/>
      </c>
    </row>
    <row r="175">
      <c r="A175">
        <f>INDEX(resultados!$A$2:$ZZ$286, 169, MATCH($B$1, resultados!$A$1:$ZZ$1, 0))</f>
        <v/>
      </c>
      <c r="B175">
        <f>INDEX(resultados!$A$2:$ZZ$286, 169, MATCH($B$2, resultados!$A$1:$ZZ$1, 0))</f>
        <v/>
      </c>
      <c r="C175">
        <f>INDEX(resultados!$A$2:$ZZ$286, 169, MATCH($B$3, resultados!$A$1:$ZZ$1, 0))</f>
        <v/>
      </c>
    </row>
    <row r="176">
      <c r="A176">
        <f>INDEX(resultados!$A$2:$ZZ$286, 170, MATCH($B$1, resultados!$A$1:$ZZ$1, 0))</f>
        <v/>
      </c>
      <c r="B176">
        <f>INDEX(resultados!$A$2:$ZZ$286, 170, MATCH($B$2, resultados!$A$1:$ZZ$1, 0))</f>
        <v/>
      </c>
      <c r="C176">
        <f>INDEX(resultados!$A$2:$ZZ$286, 170, MATCH($B$3, resultados!$A$1:$ZZ$1, 0))</f>
        <v/>
      </c>
    </row>
    <row r="177">
      <c r="A177">
        <f>INDEX(resultados!$A$2:$ZZ$286, 171, MATCH($B$1, resultados!$A$1:$ZZ$1, 0))</f>
        <v/>
      </c>
      <c r="B177">
        <f>INDEX(resultados!$A$2:$ZZ$286, 171, MATCH($B$2, resultados!$A$1:$ZZ$1, 0))</f>
        <v/>
      </c>
      <c r="C177">
        <f>INDEX(resultados!$A$2:$ZZ$286, 171, MATCH($B$3, resultados!$A$1:$ZZ$1, 0))</f>
        <v/>
      </c>
    </row>
    <row r="178">
      <c r="A178">
        <f>INDEX(resultados!$A$2:$ZZ$286, 172, MATCH($B$1, resultados!$A$1:$ZZ$1, 0))</f>
        <v/>
      </c>
      <c r="B178">
        <f>INDEX(resultados!$A$2:$ZZ$286, 172, MATCH($B$2, resultados!$A$1:$ZZ$1, 0))</f>
        <v/>
      </c>
      <c r="C178">
        <f>INDEX(resultados!$A$2:$ZZ$286, 172, MATCH($B$3, resultados!$A$1:$ZZ$1, 0))</f>
        <v/>
      </c>
    </row>
    <row r="179">
      <c r="A179">
        <f>INDEX(resultados!$A$2:$ZZ$286, 173, MATCH($B$1, resultados!$A$1:$ZZ$1, 0))</f>
        <v/>
      </c>
      <c r="B179">
        <f>INDEX(resultados!$A$2:$ZZ$286, 173, MATCH($B$2, resultados!$A$1:$ZZ$1, 0))</f>
        <v/>
      </c>
      <c r="C179">
        <f>INDEX(resultados!$A$2:$ZZ$286, 173, MATCH($B$3, resultados!$A$1:$ZZ$1, 0))</f>
        <v/>
      </c>
    </row>
    <row r="180">
      <c r="A180">
        <f>INDEX(resultados!$A$2:$ZZ$286, 174, MATCH($B$1, resultados!$A$1:$ZZ$1, 0))</f>
        <v/>
      </c>
      <c r="B180">
        <f>INDEX(resultados!$A$2:$ZZ$286, 174, MATCH($B$2, resultados!$A$1:$ZZ$1, 0))</f>
        <v/>
      </c>
      <c r="C180">
        <f>INDEX(resultados!$A$2:$ZZ$286, 174, MATCH($B$3, resultados!$A$1:$ZZ$1, 0))</f>
        <v/>
      </c>
    </row>
    <row r="181">
      <c r="A181">
        <f>INDEX(resultados!$A$2:$ZZ$286, 175, MATCH($B$1, resultados!$A$1:$ZZ$1, 0))</f>
        <v/>
      </c>
      <c r="B181">
        <f>INDEX(resultados!$A$2:$ZZ$286, 175, MATCH($B$2, resultados!$A$1:$ZZ$1, 0))</f>
        <v/>
      </c>
      <c r="C181">
        <f>INDEX(resultados!$A$2:$ZZ$286, 175, MATCH($B$3, resultados!$A$1:$ZZ$1, 0))</f>
        <v/>
      </c>
    </row>
    <row r="182">
      <c r="A182">
        <f>INDEX(resultados!$A$2:$ZZ$286, 176, MATCH($B$1, resultados!$A$1:$ZZ$1, 0))</f>
        <v/>
      </c>
      <c r="B182">
        <f>INDEX(resultados!$A$2:$ZZ$286, 176, MATCH($B$2, resultados!$A$1:$ZZ$1, 0))</f>
        <v/>
      </c>
      <c r="C182">
        <f>INDEX(resultados!$A$2:$ZZ$286, 176, MATCH($B$3, resultados!$A$1:$ZZ$1, 0))</f>
        <v/>
      </c>
    </row>
    <row r="183">
      <c r="A183">
        <f>INDEX(resultados!$A$2:$ZZ$286, 177, MATCH($B$1, resultados!$A$1:$ZZ$1, 0))</f>
        <v/>
      </c>
      <c r="B183">
        <f>INDEX(resultados!$A$2:$ZZ$286, 177, MATCH($B$2, resultados!$A$1:$ZZ$1, 0))</f>
        <v/>
      </c>
      <c r="C183">
        <f>INDEX(resultados!$A$2:$ZZ$286, 177, MATCH($B$3, resultados!$A$1:$ZZ$1, 0))</f>
        <v/>
      </c>
    </row>
    <row r="184">
      <c r="A184">
        <f>INDEX(resultados!$A$2:$ZZ$286, 178, MATCH($B$1, resultados!$A$1:$ZZ$1, 0))</f>
        <v/>
      </c>
      <c r="B184">
        <f>INDEX(resultados!$A$2:$ZZ$286, 178, MATCH($B$2, resultados!$A$1:$ZZ$1, 0))</f>
        <v/>
      </c>
      <c r="C184">
        <f>INDEX(resultados!$A$2:$ZZ$286, 178, MATCH($B$3, resultados!$A$1:$ZZ$1, 0))</f>
        <v/>
      </c>
    </row>
    <row r="185">
      <c r="A185">
        <f>INDEX(resultados!$A$2:$ZZ$286, 179, MATCH($B$1, resultados!$A$1:$ZZ$1, 0))</f>
        <v/>
      </c>
      <c r="B185">
        <f>INDEX(resultados!$A$2:$ZZ$286, 179, MATCH($B$2, resultados!$A$1:$ZZ$1, 0))</f>
        <v/>
      </c>
      <c r="C185">
        <f>INDEX(resultados!$A$2:$ZZ$286, 179, MATCH($B$3, resultados!$A$1:$ZZ$1, 0))</f>
        <v/>
      </c>
    </row>
    <row r="186">
      <c r="A186">
        <f>INDEX(resultados!$A$2:$ZZ$286, 180, MATCH($B$1, resultados!$A$1:$ZZ$1, 0))</f>
        <v/>
      </c>
      <c r="B186">
        <f>INDEX(resultados!$A$2:$ZZ$286, 180, MATCH($B$2, resultados!$A$1:$ZZ$1, 0))</f>
        <v/>
      </c>
      <c r="C186">
        <f>INDEX(resultados!$A$2:$ZZ$286, 180, MATCH($B$3, resultados!$A$1:$ZZ$1, 0))</f>
        <v/>
      </c>
    </row>
    <row r="187">
      <c r="A187">
        <f>INDEX(resultados!$A$2:$ZZ$286, 181, MATCH($B$1, resultados!$A$1:$ZZ$1, 0))</f>
        <v/>
      </c>
      <c r="B187">
        <f>INDEX(resultados!$A$2:$ZZ$286, 181, MATCH($B$2, resultados!$A$1:$ZZ$1, 0))</f>
        <v/>
      </c>
      <c r="C187">
        <f>INDEX(resultados!$A$2:$ZZ$286, 181, MATCH($B$3, resultados!$A$1:$ZZ$1, 0))</f>
        <v/>
      </c>
    </row>
    <row r="188">
      <c r="A188">
        <f>INDEX(resultados!$A$2:$ZZ$286, 182, MATCH($B$1, resultados!$A$1:$ZZ$1, 0))</f>
        <v/>
      </c>
      <c r="B188">
        <f>INDEX(resultados!$A$2:$ZZ$286, 182, MATCH($B$2, resultados!$A$1:$ZZ$1, 0))</f>
        <v/>
      </c>
      <c r="C188">
        <f>INDEX(resultados!$A$2:$ZZ$286, 182, MATCH($B$3, resultados!$A$1:$ZZ$1, 0))</f>
        <v/>
      </c>
    </row>
    <row r="189">
      <c r="A189">
        <f>INDEX(resultados!$A$2:$ZZ$286, 183, MATCH($B$1, resultados!$A$1:$ZZ$1, 0))</f>
        <v/>
      </c>
      <c r="B189">
        <f>INDEX(resultados!$A$2:$ZZ$286, 183, MATCH($B$2, resultados!$A$1:$ZZ$1, 0))</f>
        <v/>
      </c>
      <c r="C189">
        <f>INDEX(resultados!$A$2:$ZZ$286, 183, MATCH($B$3, resultados!$A$1:$ZZ$1, 0))</f>
        <v/>
      </c>
    </row>
    <row r="190">
      <c r="A190">
        <f>INDEX(resultados!$A$2:$ZZ$286, 184, MATCH($B$1, resultados!$A$1:$ZZ$1, 0))</f>
        <v/>
      </c>
      <c r="B190">
        <f>INDEX(resultados!$A$2:$ZZ$286, 184, MATCH($B$2, resultados!$A$1:$ZZ$1, 0))</f>
        <v/>
      </c>
      <c r="C190">
        <f>INDEX(resultados!$A$2:$ZZ$286, 184, MATCH($B$3, resultados!$A$1:$ZZ$1, 0))</f>
        <v/>
      </c>
    </row>
    <row r="191">
      <c r="A191">
        <f>INDEX(resultados!$A$2:$ZZ$286, 185, MATCH($B$1, resultados!$A$1:$ZZ$1, 0))</f>
        <v/>
      </c>
      <c r="B191">
        <f>INDEX(resultados!$A$2:$ZZ$286, 185, MATCH($B$2, resultados!$A$1:$ZZ$1, 0))</f>
        <v/>
      </c>
      <c r="C191">
        <f>INDEX(resultados!$A$2:$ZZ$286, 185, MATCH($B$3, resultados!$A$1:$ZZ$1, 0))</f>
        <v/>
      </c>
    </row>
    <row r="192">
      <c r="A192">
        <f>INDEX(resultados!$A$2:$ZZ$286, 186, MATCH($B$1, resultados!$A$1:$ZZ$1, 0))</f>
        <v/>
      </c>
      <c r="B192">
        <f>INDEX(resultados!$A$2:$ZZ$286, 186, MATCH($B$2, resultados!$A$1:$ZZ$1, 0))</f>
        <v/>
      </c>
      <c r="C192">
        <f>INDEX(resultados!$A$2:$ZZ$286, 186, MATCH($B$3, resultados!$A$1:$ZZ$1, 0))</f>
        <v/>
      </c>
    </row>
    <row r="193">
      <c r="A193">
        <f>INDEX(resultados!$A$2:$ZZ$286, 187, MATCH($B$1, resultados!$A$1:$ZZ$1, 0))</f>
        <v/>
      </c>
      <c r="B193">
        <f>INDEX(resultados!$A$2:$ZZ$286, 187, MATCH($B$2, resultados!$A$1:$ZZ$1, 0))</f>
        <v/>
      </c>
      <c r="C193">
        <f>INDEX(resultados!$A$2:$ZZ$286, 187, MATCH($B$3, resultados!$A$1:$ZZ$1, 0))</f>
        <v/>
      </c>
    </row>
    <row r="194">
      <c r="A194">
        <f>INDEX(resultados!$A$2:$ZZ$286, 188, MATCH($B$1, resultados!$A$1:$ZZ$1, 0))</f>
        <v/>
      </c>
      <c r="B194">
        <f>INDEX(resultados!$A$2:$ZZ$286, 188, MATCH($B$2, resultados!$A$1:$ZZ$1, 0))</f>
        <v/>
      </c>
      <c r="C194">
        <f>INDEX(resultados!$A$2:$ZZ$286, 188, MATCH($B$3, resultados!$A$1:$ZZ$1, 0))</f>
        <v/>
      </c>
    </row>
    <row r="195">
      <c r="A195">
        <f>INDEX(resultados!$A$2:$ZZ$286, 189, MATCH($B$1, resultados!$A$1:$ZZ$1, 0))</f>
        <v/>
      </c>
      <c r="B195">
        <f>INDEX(resultados!$A$2:$ZZ$286, 189, MATCH($B$2, resultados!$A$1:$ZZ$1, 0))</f>
        <v/>
      </c>
      <c r="C195">
        <f>INDEX(resultados!$A$2:$ZZ$286, 189, MATCH($B$3, resultados!$A$1:$ZZ$1, 0))</f>
        <v/>
      </c>
    </row>
    <row r="196">
      <c r="A196">
        <f>INDEX(resultados!$A$2:$ZZ$286, 190, MATCH($B$1, resultados!$A$1:$ZZ$1, 0))</f>
        <v/>
      </c>
      <c r="B196">
        <f>INDEX(resultados!$A$2:$ZZ$286, 190, MATCH($B$2, resultados!$A$1:$ZZ$1, 0))</f>
        <v/>
      </c>
      <c r="C196">
        <f>INDEX(resultados!$A$2:$ZZ$286, 190, MATCH($B$3, resultados!$A$1:$ZZ$1, 0))</f>
        <v/>
      </c>
    </row>
    <row r="197">
      <c r="A197">
        <f>INDEX(resultados!$A$2:$ZZ$286, 191, MATCH($B$1, resultados!$A$1:$ZZ$1, 0))</f>
        <v/>
      </c>
      <c r="B197">
        <f>INDEX(resultados!$A$2:$ZZ$286, 191, MATCH($B$2, resultados!$A$1:$ZZ$1, 0))</f>
        <v/>
      </c>
      <c r="C197">
        <f>INDEX(resultados!$A$2:$ZZ$286, 191, MATCH($B$3, resultados!$A$1:$ZZ$1, 0))</f>
        <v/>
      </c>
    </row>
    <row r="198">
      <c r="A198">
        <f>INDEX(resultados!$A$2:$ZZ$286, 192, MATCH($B$1, resultados!$A$1:$ZZ$1, 0))</f>
        <v/>
      </c>
      <c r="B198">
        <f>INDEX(resultados!$A$2:$ZZ$286, 192, MATCH($B$2, resultados!$A$1:$ZZ$1, 0))</f>
        <v/>
      </c>
      <c r="C198">
        <f>INDEX(resultados!$A$2:$ZZ$286, 192, MATCH($B$3, resultados!$A$1:$ZZ$1, 0))</f>
        <v/>
      </c>
    </row>
    <row r="199">
      <c r="A199">
        <f>INDEX(resultados!$A$2:$ZZ$286, 193, MATCH($B$1, resultados!$A$1:$ZZ$1, 0))</f>
        <v/>
      </c>
      <c r="B199">
        <f>INDEX(resultados!$A$2:$ZZ$286, 193, MATCH($B$2, resultados!$A$1:$ZZ$1, 0))</f>
        <v/>
      </c>
      <c r="C199">
        <f>INDEX(resultados!$A$2:$ZZ$286, 193, MATCH($B$3, resultados!$A$1:$ZZ$1, 0))</f>
        <v/>
      </c>
    </row>
    <row r="200">
      <c r="A200">
        <f>INDEX(resultados!$A$2:$ZZ$286, 194, MATCH($B$1, resultados!$A$1:$ZZ$1, 0))</f>
        <v/>
      </c>
      <c r="B200">
        <f>INDEX(resultados!$A$2:$ZZ$286, 194, MATCH($B$2, resultados!$A$1:$ZZ$1, 0))</f>
        <v/>
      </c>
      <c r="C200">
        <f>INDEX(resultados!$A$2:$ZZ$286, 194, MATCH($B$3, resultados!$A$1:$ZZ$1, 0))</f>
        <v/>
      </c>
    </row>
    <row r="201">
      <c r="A201">
        <f>INDEX(resultados!$A$2:$ZZ$286, 195, MATCH($B$1, resultados!$A$1:$ZZ$1, 0))</f>
        <v/>
      </c>
      <c r="B201">
        <f>INDEX(resultados!$A$2:$ZZ$286, 195, MATCH($B$2, resultados!$A$1:$ZZ$1, 0))</f>
        <v/>
      </c>
      <c r="C201">
        <f>INDEX(resultados!$A$2:$ZZ$286, 195, MATCH($B$3, resultados!$A$1:$ZZ$1, 0))</f>
        <v/>
      </c>
    </row>
    <row r="202">
      <c r="A202">
        <f>INDEX(resultados!$A$2:$ZZ$286, 196, MATCH($B$1, resultados!$A$1:$ZZ$1, 0))</f>
        <v/>
      </c>
      <c r="B202">
        <f>INDEX(resultados!$A$2:$ZZ$286, 196, MATCH($B$2, resultados!$A$1:$ZZ$1, 0))</f>
        <v/>
      </c>
      <c r="C202">
        <f>INDEX(resultados!$A$2:$ZZ$286, 196, MATCH($B$3, resultados!$A$1:$ZZ$1, 0))</f>
        <v/>
      </c>
    </row>
    <row r="203">
      <c r="A203">
        <f>INDEX(resultados!$A$2:$ZZ$286, 197, MATCH($B$1, resultados!$A$1:$ZZ$1, 0))</f>
        <v/>
      </c>
      <c r="B203">
        <f>INDEX(resultados!$A$2:$ZZ$286, 197, MATCH($B$2, resultados!$A$1:$ZZ$1, 0))</f>
        <v/>
      </c>
      <c r="C203">
        <f>INDEX(resultados!$A$2:$ZZ$286, 197, MATCH($B$3, resultados!$A$1:$ZZ$1, 0))</f>
        <v/>
      </c>
    </row>
    <row r="204">
      <c r="A204">
        <f>INDEX(resultados!$A$2:$ZZ$286, 198, MATCH($B$1, resultados!$A$1:$ZZ$1, 0))</f>
        <v/>
      </c>
      <c r="B204">
        <f>INDEX(resultados!$A$2:$ZZ$286, 198, MATCH($B$2, resultados!$A$1:$ZZ$1, 0))</f>
        <v/>
      </c>
      <c r="C204">
        <f>INDEX(resultados!$A$2:$ZZ$286, 198, MATCH($B$3, resultados!$A$1:$ZZ$1, 0))</f>
        <v/>
      </c>
    </row>
    <row r="205">
      <c r="A205">
        <f>INDEX(resultados!$A$2:$ZZ$286, 199, MATCH($B$1, resultados!$A$1:$ZZ$1, 0))</f>
        <v/>
      </c>
      <c r="B205">
        <f>INDEX(resultados!$A$2:$ZZ$286, 199, MATCH($B$2, resultados!$A$1:$ZZ$1, 0))</f>
        <v/>
      </c>
      <c r="C205">
        <f>INDEX(resultados!$A$2:$ZZ$286, 199, MATCH($B$3, resultados!$A$1:$ZZ$1, 0))</f>
        <v/>
      </c>
    </row>
    <row r="206">
      <c r="A206">
        <f>INDEX(resultados!$A$2:$ZZ$286, 200, MATCH($B$1, resultados!$A$1:$ZZ$1, 0))</f>
        <v/>
      </c>
      <c r="B206">
        <f>INDEX(resultados!$A$2:$ZZ$286, 200, MATCH($B$2, resultados!$A$1:$ZZ$1, 0))</f>
        <v/>
      </c>
      <c r="C206">
        <f>INDEX(resultados!$A$2:$ZZ$286, 200, MATCH($B$3, resultados!$A$1:$ZZ$1, 0))</f>
        <v/>
      </c>
    </row>
    <row r="207">
      <c r="A207">
        <f>INDEX(resultados!$A$2:$ZZ$286, 201, MATCH($B$1, resultados!$A$1:$ZZ$1, 0))</f>
        <v/>
      </c>
      <c r="B207">
        <f>INDEX(resultados!$A$2:$ZZ$286, 201, MATCH($B$2, resultados!$A$1:$ZZ$1, 0))</f>
        <v/>
      </c>
      <c r="C207">
        <f>INDEX(resultados!$A$2:$ZZ$286, 201, MATCH($B$3, resultados!$A$1:$ZZ$1, 0))</f>
        <v/>
      </c>
    </row>
    <row r="208">
      <c r="A208">
        <f>INDEX(resultados!$A$2:$ZZ$286, 202, MATCH($B$1, resultados!$A$1:$ZZ$1, 0))</f>
        <v/>
      </c>
      <c r="B208">
        <f>INDEX(resultados!$A$2:$ZZ$286, 202, MATCH($B$2, resultados!$A$1:$ZZ$1, 0))</f>
        <v/>
      </c>
      <c r="C208">
        <f>INDEX(resultados!$A$2:$ZZ$286, 202, MATCH($B$3, resultados!$A$1:$ZZ$1, 0))</f>
        <v/>
      </c>
    </row>
    <row r="209">
      <c r="A209">
        <f>INDEX(resultados!$A$2:$ZZ$286, 203, MATCH($B$1, resultados!$A$1:$ZZ$1, 0))</f>
        <v/>
      </c>
      <c r="B209">
        <f>INDEX(resultados!$A$2:$ZZ$286, 203, MATCH($B$2, resultados!$A$1:$ZZ$1, 0))</f>
        <v/>
      </c>
      <c r="C209">
        <f>INDEX(resultados!$A$2:$ZZ$286, 203, MATCH($B$3, resultados!$A$1:$ZZ$1, 0))</f>
        <v/>
      </c>
    </row>
    <row r="210">
      <c r="A210">
        <f>INDEX(resultados!$A$2:$ZZ$286, 204, MATCH($B$1, resultados!$A$1:$ZZ$1, 0))</f>
        <v/>
      </c>
      <c r="B210">
        <f>INDEX(resultados!$A$2:$ZZ$286, 204, MATCH($B$2, resultados!$A$1:$ZZ$1, 0))</f>
        <v/>
      </c>
      <c r="C210">
        <f>INDEX(resultados!$A$2:$ZZ$286, 204, MATCH($B$3, resultados!$A$1:$ZZ$1, 0))</f>
        <v/>
      </c>
    </row>
    <row r="211">
      <c r="A211">
        <f>INDEX(resultados!$A$2:$ZZ$286, 205, MATCH($B$1, resultados!$A$1:$ZZ$1, 0))</f>
        <v/>
      </c>
      <c r="B211">
        <f>INDEX(resultados!$A$2:$ZZ$286, 205, MATCH($B$2, resultados!$A$1:$ZZ$1, 0))</f>
        <v/>
      </c>
      <c r="C211">
        <f>INDEX(resultados!$A$2:$ZZ$286, 205, MATCH($B$3, resultados!$A$1:$ZZ$1, 0))</f>
        <v/>
      </c>
    </row>
    <row r="212">
      <c r="A212">
        <f>INDEX(resultados!$A$2:$ZZ$286, 206, MATCH($B$1, resultados!$A$1:$ZZ$1, 0))</f>
        <v/>
      </c>
      <c r="B212">
        <f>INDEX(resultados!$A$2:$ZZ$286, 206, MATCH($B$2, resultados!$A$1:$ZZ$1, 0))</f>
        <v/>
      </c>
      <c r="C212">
        <f>INDEX(resultados!$A$2:$ZZ$286, 206, MATCH($B$3, resultados!$A$1:$ZZ$1, 0))</f>
        <v/>
      </c>
    </row>
    <row r="213">
      <c r="A213">
        <f>INDEX(resultados!$A$2:$ZZ$286, 207, MATCH($B$1, resultados!$A$1:$ZZ$1, 0))</f>
        <v/>
      </c>
      <c r="B213">
        <f>INDEX(resultados!$A$2:$ZZ$286, 207, MATCH($B$2, resultados!$A$1:$ZZ$1, 0))</f>
        <v/>
      </c>
      <c r="C213">
        <f>INDEX(resultados!$A$2:$ZZ$286, 207, MATCH($B$3, resultados!$A$1:$ZZ$1, 0))</f>
        <v/>
      </c>
    </row>
    <row r="214">
      <c r="A214">
        <f>INDEX(resultados!$A$2:$ZZ$286, 208, MATCH($B$1, resultados!$A$1:$ZZ$1, 0))</f>
        <v/>
      </c>
      <c r="B214">
        <f>INDEX(resultados!$A$2:$ZZ$286, 208, MATCH($B$2, resultados!$A$1:$ZZ$1, 0))</f>
        <v/>
      </c>
      <c r="C214">
        <f>INDEX(resultados!$A$2:$ZZ$286, 208, MATCH($B$3, resultados!$A$1:$ZZ$1, 0))</f>
        <v/>
      </c>
    </row>
    <row r="215">
      <c r="A215">
        <f>INDEX(resultados!$A$2:$ZZ$286, 209, MATCH($B$1, resultados!$A$1:$ZZ$1, 0))</f>
        <v/>
      </c>
      <c r="B215">
        <f>INDEX(resultados!$A$2:$ZZ$286, 209, MATCH($B$2, resultados!$A$1:$ZZ$1, 0))</f>
        <v/>
      </c>
      <c r="C215">
        <f>INDEX(resultados!$A$2:$ZZ$286, 209, MATCH($B$3, resultados!$A$1:$ZZ$1, 0))</f>
        <v/>
      </c>
    </row>
    <row r="216">
      <c r="A216">
        <f>INDEX(resultados!$A$2:$ZZ$286, 210, MATCH($B$1, resultados!$A$1:$ZZ$1, 0))</f>
        <v/>
      </c>
      <c r="B216">
        <f>INDEX(resultados!$A$2:$ZZ$286, 210, MATCH($B$2, resultados!$A$1:$ZZ$1, 0))</f>
        <v/>
      </c>
      <c r="C216">
        <f>INDEX(resultados!$A$2:$ZZ$286, 210, MATCH($B$3, resultados!$A$1:$ZZ$1, 0))</f>
        <v/>
      </c>
    </row>
    <row r="217">
      <c r="A217">
        <f>INDEX(resultados!$A$2:$ZZ$286, 211, MATCH($B$1, resultados!$A$1:$ZZ$1, 0))</f>
        <v/>
      </c>
      <c r="B217">
        <f>INDEX(resultados!$A$2:$ZZ$286, 211, MATCH($B$2, resultados!$A$1:$ZZ$1, 0))</f>
        <v/>
      </c>
      <c r="C217">
        <f>INDEX(resultados!$A$2:$ZZ$286, 211, MATCH($B$3, resultados!$A$1:$ZZ$1, 0))</f>
        <v/>
      </c>
    </row>
    <row r="218">
      <c r="A218">
        <f>INDEX(resultados!$A$2:$ZZ$286, 212, MATCH($B$1, resultados!$A$1:$ZZ$1, 0))</f>
        <v/>
      </c>
      <c r="B218">
        <f>INDEX(resultados!$A$2:$ZZ$286, 212, MATCH($B$2, resultados!$A$1:$ZZ$1, 0))</f>
        <v/>
      </c>
      <c r="C218">
        <f>INDEX(resultados!$A$2:$ZZ$286, 212, MATCH($B$3, resultados!$A$1:$ZZ$1, 0))</f>
        <v/>
      </c>
    </row>
    <row r="219">
      <c r="A219">
        <f>INDEX(resultados!$A$2:$ZZ$286, 213, MATCH($B$1, resultados!$A$1:$ZZ$1, 0))</f>
        <v/>
      </c>
      <c r="B219">
        <f>INDEX(resultados!$A$2:$ZZ$286, 213, MATCH($B$2, resultados!$A$1:$ZZ$1, 0))</f>
        <v/>
      </c>
      <c r="C219">
        <f>INDEX(resultados!$A$2:$ZZ$286, 213, MATCH($B$3, resultados!$A$1:$ZZ$1, 0))</f>
        <v/>
      </c>
    </row>
    <row r="220">
      <c r="A220">
        <f>INDEX(resultados!$A$2:$ZZ$286, 214, MATCH($B$1, resultados!$A$1:$ZZ$1, 0))</f>
        <v/>
      </c>
      <c r="B220">
        <f>INDEX(resultados!$A$2:$ZZ$286, 214, MATCH($B$2, resultados!$A$1:$ZZ$1, 0))</f>
        <v/>
      </c>
      <c r="C220">
        <f>INDEX(resultados!$A$2:$ZZ$286, 214, MATCH($B$3, resultados!$A$1:$ZZ$1, 0))</f>
        <v/>
      </c>
    </row>
    <row r="221">
      <c r="A221">
        <f>INDEX(resultados!$A$2:$ZZ$286, 215, MATCH($B$1, resultados!$A$1:$ZZ$1, 0))</f>
        <v/>
      </c>
      <c r="B221">
        <f>INDEX(resultados!$A$2:$ZZ$286, 215, MATCH($B$2, resultados!$A$1:$ZZ$1, 0))</f>
        <v/>
      </c>
      <c r="C221">
        <f>INDEX(resultados!$A$2:$ZZ$286, 215, MATCH($B$3, resultados!$A$1:$ZZ$1, 0))</f>
        <v/>
      </c>
    </row>
    <row r="222">
      <c r="A222">
        <f>INDEX(resultados!$A$2:$ZZ$286, 216, MATCH($B$1, resultados!$A$1:$ZZ$1, 0))</f>
        <v/>
      </c>
      <c r="B222">
        <f>INDEX(resultados!$A$2:$ZZ$286, 216, MATCH($B$2, resultados!$A$1:$ZZ$1, 0))</f>
        <v/>
      </c>
      <c r="C222">
        <f>INDEX(resultados!$A$2:$ZZ$286, 216, MATCH($B$3, resultados!$A$1:$ZZ$1, 0))</f>
        <v/>
      </c>
    </row>
    <row r="223">
      <c r="A223">
        <f>INDEX(resultados!$A$2:$ZZ$286, 217, MATCH($B$1, resultados!$A$1:$ZZ$1, 0))</f>
        <v/>
      </c>
      <c r="B223">
        <f>INDEX(resultados!$A$2:$ZZ$286, 217, MATCH($B$2, resultados!$A$1:$ZZ$1, 0))</f>
        <v/>
      </c>
      <c r="C223">
        <f>INDEX(resultados!$A$2:$ZZ$286, 217, MATCH($B$3, resultados!$A$1:$ZZ$1, 0))</f>
        <v/>
      </c>
    </row>
    <row r="224">
      <c r="A224">
        <f>INDEX(resultados!$A$2:$ZZ$286, 218, MATCH($B$1, resultados!$A$1:$ZZ$1, 0))</f>
        <v/>
      </c>
      <c r="B224">
        <f>INDEX(resultados!$A$2:$ZZ$286, 218, MATCH($B$2, resultados!$A$1:$ZZ$1, 0))</f>
        <v/>
      </c>
      <c r="C224">
        <f>INDEX(resultados!$A$2:$ZZ$286, 218, MATCH($B$3, resultados!$A$1:$ZZ$1, 0))</f>
        <v/>
      </c>
    </row>
    <row r="225">
      <c r="A225">
        <f>INDEX(resultados!$A$2:$ZZ$286, 219, MATCH($B$1, resultados!$A$1:$ZZ$1, 0))</f>
        <v/>
      </c>
      <c r="B225">
        <f>INDEX(resultados!$A$2:$ZZ$286, 219, MATCH($B$2, resultados!$A$1:$ZZ$1, 0))</f>
        <v/>
      </c>
      <c r="C225">
        <f>INDEX(resultados!$A$2:$ZZ$286, 219, MATCH($B$3, resultados!$A$1:$ZZ$1, 0))</f>
        <v/>
      </c>
    </row>
    <row r="226">
      <c r="A226">
        <f>INDEX(resultados!$A$2:$ZZ$286, 220, MATCH($B$1, resultados!$A$1:$ZZ$1, 0))</f>
        <v/>
      </c>
      <c r="B226">
        <f>INDEX(resultados!$A$2:$ZZ$286, 220, MATCH($B$2, resultados!$A$1:$ZZ$1, 0))</f>
        <v/>
      </c>
      <c r="C226">
        <f>INDEX(resultados!$A$2:$ZZ$286, 220, MATCH($B$3, resultados!$A$1:$ZZ$1, 0))</f>
        <v/>
      </c>
    </row>
    <row r="227">
      <c r="A227">
        <f>INDEX(resultados!$A$2:$ZZ$286, 221, MATCH($B$1, resultados!$A$1:$ZZ$1, 0))</f>
        <v/>
      </c>
      <c r="B227">
        <f>INDEX(resultados!$A$2:$ZZ$286, 221, MATCH($B$2, resultados!$A$1:$ZZ$1, 0))</f>
        <v/>
      </c>
      <c r="C227">
        <f>INDEX(resultados!$A$2:$ZZ$286, 221, MATCH($B$3, resultados!$A$1:$ZZ$1, 0))</f>
        <v/>
      </c>
    </row>
    <row r="228">
      <c r="A228">
        <f>INDEX(resultados!$A$2:$ZZ$286, 222, MATCH($B$1, resultados!$A$1:$ZZ$1, 0))</f>
        <v/>
      </c>
      <c r="B228">
        <f>INDEX(resultados!$A$2:$ZZ$286, 222, MATCH($B$2, resultados!$A$1:$ZZ$1, 0))</f>
        <v/>
      </c>
      <c r="C228">
        <f>INDEX(resultados!$A$2:$ZZ$286, 222, MATCH($B$3, resultados!$A$1:$ZZ$1, 0))</f>
        <v/>
      </c>
    </row>
    <row r="229">
      <c r="A229">
        <f>INDEX(resultados!$A$2:$ZZ$286, 223, MATCH($B$1, resultados!$A$1:$ZZ$1, 0))</f>
        <v/>
      </c>
      <c r="B229">
        <f>INDEX(resultados!$A$2:$ZZ$286, 223, MATCH($B$2, resultados!$A$1:$ZZ$1, 0))</f>
        <v/>
      </c>
      <c r="C229">
        <f>INDEX(resultados!$A$2:$ZZ$286, 223, MATCH($B$3, resultados!$A$1:$ZZ$1, 0))</f>
        <v/>
      </c>
    </row>
    <row r="230">
      <c r="A230">
        <f>INDEX(resultados!$A$2:$ZZ$286, 224, MATCH($B$1, resultados!$A$1:$ZZ$1, 0))</f>
        <v/>
      </c>
      <c r="B230">
        <f>INDEX(resultados!$A$2:$ZZ$286, 224, MATCH($B$2, resultados!$A$1:$ZZ$1, 0))</f>
        <v/>
      </c>
      <c r="C230">
        <f>INDEX(resultados!$A$2:$ZZ$286, 224, MATCH($B$3, resultados!$A$1:$ZZ$1, 0))</f>
        <v/>
      </c>
    </row>
    <row r="231">
      <c r="A231">
        <f>INDEX(resultados!$A$2:$ZZ$286, 225, MATCH($B$1, resultados!$A$1:$ZZ$1, 0))</f>
        <v/>
      </c>
      <c r="B231">
        <f>INDEX(resultados!$A$2:$ZZ$286, 225, MATCH($B$2, resultados!$A$1:$ZZ$1, 0))</f>
        <v/>
      </c>
      <c r="C231">
        <f>INDEX(resultados!$A$2:$ZZ$286, 225, MATCH($B$3, resultados!$A$1:$ZZ$1, 0))</f>
        <v/>
      </c>
    </row>
    <row r="232">
      <c r="A232">
        <f>INDEX(resultados!$A$2:$ZZ$286, 226, MATCH($B$1, resultados!$A$1:$ZZ$1, 0))</f>
        <v/>
      </c>
      <c r="B232">
        <f>INDEX(resultados!$A$2:$ZZ$286, 226, MATCH($B$2, resultados!$A$1:$ZZ$1, 0))</f>
        <v/>
      </c>
      <c r="C232">
        <f>INDEX(resultados!$A$2:$ZZ$286, 226, MATCH($B$3, resultados!$A$1:$ZZ$1, 0))</f>
        <v/>
      </c>
    </row>
    <row r="233">
      <c r="A233">
        <f>INDEX(resultados!$A$2:$ZZ$286, 227, MATCH($B$1, resultados!$A$1:$ZZ$1, 0))</f>
        <v/>
      </c>
      <c r="B233">
        <f>INDEX(resultados!$A$2:$ZZ$286, 227, MATCH($B$2, resultados!$A$1:$ZZ$1, 0))</f>
        <v/>
      </c>
      <c r="C233">
        <f>INDEX(resultados!$A$2:$ZZ$286, 227, MATCH($B$3, resultados!$A$1:$ZZ$1, 0))</f>
        <v/>
      </c>
    </row>
    <row r="234">
      <c r="A234">
        <f>INDEX(resultados!$A$2:$ZZ$286, 228, MATCH($B$1, resultados!$A$1:$ZZ$1, 0))</f>
        <v/>
      </c>
      <c r="B234">
        <f>INDEX(resultados!$A$2:$ZZ$286, 228, MATCH($B$2, resultados!$A$1:$ZZ$1, 0))</f>
        <v/>
      </c>
      <c r="C234">
        <f>INDEX(resultados!$A$2:$ZZ$286, 228, MATCH($B$3, resultados!$A$1:$ZZ$1, 0))</f>
        <v/>
      </c>
    </row>
    <row r="235">
      <c r="A235">
        <f>INDEX(resultados!$A$2:$ZZ$286, 229, MATCH($B$1, resultados!$A$1:$ZZ$1, 0))</f>
        <v/>
      </c>
      <c r="B235">
        <f>INDEX(resultados!$A$2:$ZZ$286, 229, MATCH($B$2, resultados!$A$1:$ZZ$1, 0))</f>
        <v/>
      </c>
      <c r="C235">
        <f>INDEX(resultados!$A$2:$ZZ$286, 229, MATCH($B$3, resultados!$A$1:$ZZ$1, 0))</f>
        <v/>
      </c>
    </row>
    <row r="236">
      <c r="A236">
        <f>INDEX(resultados!$A$2:$ZZ$286, 230, MATCH($B$1, resultados!$A$1:$ZZ$1, 0))</f>
        <v/>
      </c>
      <c r="B236">
        <f>INDEX(resultados!$A$2:$ZZ$286, 230, MATCH($B$2, resultados!$A$1:$ZZ$1, 0))</f>
        <v/>
      </c>
      <c r="C236">
        <f>INDEX(resultados!$A$2:$ZZ$286, 230, MATCH($B$3, resultados!$A$1:$ZZ$1, 0))</f>
        <v/>
      </c>
    </row>
    <row r="237">
      <c r="A237">
        <f>INDEX(resultados!$A$2:$ZZ$286, 231, MATCH($B$1, resultados!$A$1:$ZZ$1, 0))</f>
        <v/>
      </c>
      <c r="B237">
        <f>INDEX(resultados!$A$2:$ZZ$286, 231, MATCH($B$2, resultados!$A$1:$ZZ$1, 0))</f>
        <v/>
      </c>
      <c r="C237">
        <f>INDEX(resultados!$A$2:$ZZ$286, 231, MATCH($B$3, resultados!$A$1:$ZZ$1, 0))</f>
        <v/>
      </c>
    </row>
    <row r="238">
      <c r="A238">
        <f>INDEX(resultados!$A$2:$ZZ$286, 232, MATCH($B$1, resultados!$A$1:$ZZ$1, 0))</f>
        <v/>
      </c>
      <c r="B238">
        <f>INDEX(resultados!$A$2:$ZZ$286, 232, MATCH($B$2, resultados!$A$1:$ZZ$1, 0))</f>
        <v/>
      </c>
      <c r="C238">
        <f>INDEX(resultados!$A$2:$ZZ$286, 232, MATCH($B$3, resultados!$A$1:$ZZ$1, 0))</f>
        <v/>
      </c>
    </row>
    <row r="239">
      <c r="A239">
        <f>INDEX(resultados!$A$2:$ZZ$286, 233, MATCH($B$1, resultados!$A$1:$ZZ$1, 0))</f>
        <v/>
      </c>
      <c r="B239">
        <f>INDEX(resultados!$A$2:$ZZ$286, 233, MATCH($B$2, resultados!$A$1:$ZZ$1, 0))</f>
        <v/>
      </c>
      <c r="C239">
        <f>INDEX(resultados!$A$2:$ZZ$286, 233, MATCH($B$3, resultados!$A$1:$ZZ$1, 0))</f>
        <v/>
      </c>
    </row>
    <row r="240">
      <c r="A240">
        <f>INDEX(resultados!$A$2:$ZZ$286, 234, MATCH($B$1, resultados!$A$1:$ZZ$1, 0))</f>
        <v/>
      </c>
      <c r="B240">
        <f>INDEX(resultados!$A$2:$ZZ$286, 234, MATCH($B$2, resultados!$A$1:$ZZ$1, 0))</f>
        <v/>
      </c>
      <c r="C240">
        <f>INDEX(resultados!$A$2:$ZZ$286, 234, MATCH($B$3, resultados!$A$1:$ZZ$1, 0))</f>
        <v/>
      </c>
    </row>
    <row r="241">
      <c r="A241">
        <f>INDEX(resultados!$A$2:$ZZ$286, 235, MATCH($B$1, resultados!$A$1:$ZZ$1, 0))</f>
        <v/>
      </c>
      <c r="B241">
        <f>INDEX(resultados!$A$2:$ZZ$286, 235, MATCH($B$2, resultados!$A$1:$ZZ$1, 0))</f>
        <v/>
      </c>
      <c r="C241">
        <f>INDEX(resultados!$A$2:$ZZ$286, 235, MATCH($B$3, resultados!$A$1:$ZZ$1, 0))</f>
        <v/>
      </c>
    </row>
    <row r="242">
      <c r="A242">
        <f>INDEX(resultados!$A$2:$ZZ$286, 236, MATCH($B$1, resultados!$A$1:$ZZ$1, 0))</f>
        <v/>
      </c>
      <c r="B242">
        <f>INDEX(resultados!$A$2:$ZZ$286, 236, MATCH($B$2, resultados!$A$1:$ZZ$1, 0))</f>
        <v/>
      </c>
      <c r="C242">
        <f>INDEX(resultados!$A$2:$ZZ$286, 236, MATCH($B$3, resultados!$A$1:$ZZ$1, 0))</f>
        <v/>
      </c>
    </row>
    <row r="243">
      <c r="A243">
        <f>INDEX(resultados!$A$2:$ZZ$286, 237, MATCH($B$1, resultados!$A$1:$ZZ$1, 0))</f>
        <v/>
      </c>
      <c r="B243">
        <f>INDEX(resultados!$A$2:$ZZ$286, 237, MATCH($B$2, resultados!$A$1:$ZZ$1, 0))</f>
        <v/>
      </c>
      <c r="C243">
        <f>INDEX(resultados!$A$2:$ZZ$286, 237, MATCH($B$3, resultados!$A$1:$ZZ$1, 0))</f>
        <v/>
      </c>
    </row>
    <row r="244">
      <c r="A244">
        <f>INDEX(resultados!$A$2:$ZZ$286, 238, MATCH($B$1, resultados!$A$1:$ZZ$1, 0))</f>
        <v/>
      </c>
      <c r="B244">
        <f>INDEX(resultados!$A$2:$ZZ$286, 238, MATCH($B$2, resultados!$A$1:$ZZ$1, 0))</f>
        <v/>
      </c>
      <c r="C244">
        <f>INDEX(resultados!$A$2:$ZZ$286, 238, MATCH($B$3, resultados!$A$1:$ZZ$1, 0))</f>
        <v/>
      </c>
    </row>
    <row r="245">
      <c r="A245">
        <f>INDEX(resultados!$A$2:$ZZ$286, 239, MATCH($B$1, resultados!$A$1:$ZZ$1, 0))</f>
        <v/>
      </c>
      <c r="B245">
        <f>INDEX(resultados!$A$2:$ZZ$286, 239, MATCH($B$2, resultados!$A$1:$ZZ$1, 0))</f>
        <v/>
      </c>
      <c r="C245">
        <f>INDEX(resultados!$A$2:$ZZ$286, 239, MATCH($B$3, resultados!$A$1:$ZZ$1, 0))</f>
        <v/>
      </c>
    </row>
    <row r="246">
      <c r="A246">
        <f>INDEX(resultados!$A$2:$ZZ$286, 240, MATCH($B$1, resultados!$A$1:$ZZ$1, 0))</f>
        <v/>
      </c>
      <c r="B246">
        <f>INDEX(resultados!$A$2:$ZZ$286, 240, MATCH($B$2, resultados!$A$1:$ZZ$1, 0))</f>
        <v/>
      </c>
      <c r="C246">
        <f>INDEX(resultados!$A$2:$ZZ$286, 240, MATCH($B$3, resultados!$A$1:$ZZ$1, 0))</f>
        <v/>
      </c>
    </row>
    <row r="247">
      <c r="A247">
        <f>INDEX(resultados!$A$2:$ZZ$286, 241, MATCH($B$1, resultados!$A$1:$ZZ$1, 0))</f>
        <v/>
      </c>
      <c r="B247">
        <f>INDEX(resultados!$A$2:$ZZ$286, 241, MATCH($B$2, resultados!$A$1:$ZZ$1, 0))</f>
        <v/>
      </c>
      <c r="C247">
        <f>INDEX(resultados!$A$2:$ZZ$286, 241, MATCH($B$3, resultados!$A$1:$ZZ$1, 0))</f>
        <v/>
      </c>
    </row>
    <row r="248">
      <c r="A248">
        <f>INDEX(resultados!$A$2:$ZZ$286, 242, MATCH($B$1, resultados!$A$1:$ZZ$1, 0))</f>
        <v/>
      </c>
      <c r="B248">
        <f>INDEX(resultados!$A$2:$ZZ$286, 242, MATCH($B$2, resultados!$A$1:$ZZ$1, 0))</f>
        <v/>
      </c>
      <c r="C248">
        <f>INDEX(resultados!$A$2:$ZZ$286, 242, MATCH($B$3, resultados!$A$1:$ZZ$1, 0))</f>
        <v/>
      </c>
    </row>
    <row r="249">
      <c r="A249">
        <f>INDEX(resultados!$A$2:$ZZ$286, 243, MATCH($B$1, resultados!$A$1:$ZZ$1, 0))</f>
        <v/>
      </c>
      <c r="B249">
        <f>INDEX(resultados!$A$2:$ZZ$286, 243, MATCH($B$2, resultados!$A$1:$ZZ$1, 0))</f>
        <v/>
      </c>
      <c r="C249">
        <f>INDEX(resultados!$A$2:$ZZ$286, 243, MATCH($B$3, resultados!$A$1:$ZZ$1, 0))</f>
        <v/>
      </c>
    </row>
    <row r="250">
      <c r="A250">
        <f>INDEX(resultados!$A$2:$ZZ$286, 244, MATCH($B$1, resultados!$A$1:$ZZ$1, 0))</f>
        <v/>
      </c>
      <c r="B250">
        <f>INDEX(resultados!$A$2:$ZZ$286, 244, MATCH($B$2, resultados!$A$1:$ZZ$1, 0))</f>
        <v/>
      </c>
      <c r="C250">
        <f>INDEX(resultados!$A$2:$ZZ$286, 244, MATCH($B$3, resultados!$A$1:$ZZ$1, 0))</f>
        <v/>
      </c>
    </row>
    <row r="251">
      <c r="A251">
        <f>INDEX(resultados!$A$2:$ZZ$286, 245, MATCH($B$1, resultados!$A$1:$ZZ$1, 0))</f>
        <v/>
      </c>
      <c r="B251">
        <f>INDEX(resultados!$A$2:$ZZ$286, 245, MATCH($B$2, resultados!$A$1:$ZZ$1, 0))</f>
        <v/>
      </c>
      <c r="C251">
        <f>INDEX(resultados!$A$2:$ZZ$286, 245, MATCH($B$3, resultados!$A$1:$ZZ$1, 0))</f>
        <v/>
      </c>
    </row>
    <row r="252">
      <c r="A252">
        <f>INDEX(resultados!$A$2:$ZZ$286, 246, MATCH($B$1, resultados!$A$1:$ZZ$1, 0))</f>
        <v/>
      </c>
      <c r="B252">
        <f>INDEX(resultados!$A$2:$ZZ$286, 246, MATCH($B$2, resultados!$A$1:$ZZ$1, 0))</f>
        <v/>
      </c>
      <c r="C252">
        <f>INDEX(resultados!$A$2:$ZZ$286, 246, MATCH($B$3, resultados!$A$1:$ZZ$1, 0))</f>
        <v/>
      </c>
    </row>
    <row r="253">
      <c r="A253">
        <f>INDEX(resultados!$A$2:$ZZ$286, 247, MATCH($B$1, resultados!$A$1:$ZZ$1, 0))</f>
        <v/>
      </c>
      <c r="B253">
        <f>INDEX(resultados!$A$2:$ZZ$286, 247, MATCH($B$2, resultados!$A$1:$ZZ$1, 0))</f>
        <v/>
      </c>
      <c r="C253">
        <f>INDEX(resultados!$A$2:$ZZ$286, 247, MATCH($B$3, resultados!$A$1:$ZZ$1, 0))</f>
        <v/>
      </c>
    </row>
    <row r="254">
      <c r="A254">
        <f>INDEX(resultados!$A$2:$ZZ$286, 248, MATCH($B$1, resultados!$A$1:$ZZ$1, 0))</f>
        <v/>
      </c>
      <c r="B254">
        <f>INDEX(resultados!$A$2:$ZZ$286, 248, MATCH($B$2, resultados!$A$1:$ZZ$1, 0))</f>
        <v/>
      </c>
      <c r="C254">
        <f>INDEX(resultados!$A$2:$ZZ$286, 248, MATCH($B$3, resultados!$A$1:$ZZ$1, 0))</f>
        <v/>
      </c>
    </row>
    <row r="255">
      <c r="A255">
        <f>INDEX(resultados!$A$2:$ZZ$286, 249, MATCH($B$1, resultados!$A$1:$ZZ$1, 0))</f>
        <v/>
      </c>
      <c r="B255">
        <f>INDEX(resultados!$A$2:$ZZ$286, 249, MATCH($B$2, resultados!$A$1:$ZZ$1, 0))</f>
        <v/>
      </c>
      <c r="C255">
        <f>INDEX(resultados!$A$2:$ZZ$286, 249, MATCH($B$3, resultados!$A$1:$ZZ$1, 0))</f>
        <v/>
      </c>
    </row>
    <row r="256">
      <c r="A256">
        <f>INDEX(resultados!$A$2:$ZZ$286, 250, MATCH($B$1, resultados!$A$1:$ZZ$1, 0))</f>
        <v/>
      </c>
      <c r="B256">
        <f>INDEX(resultados!$A$2:$ZZ$286, 250, MATCH($B$2, resultados!$A$1:$ZZ$1, 0))</f>
        <v/>
      </c>
      <c r="C256">
        <f>INDEX(resultados!$A$2:$ZZ$286, 250, MATCH($B$3, resultados!$A$1:$ZZ$1, 0))</f>
        <v/>
      </c>
    </row>
    <row r="257">
      <c r="A257">
        <f>INDEX(resultados!$A$2:$ZZ$286, 251, MATCH($B$1, resultados!$A$1:$ZZ$1, 0))</f>
        <v/>
      </c>
      <c r="B257">
        <f>INDEX(resultados!$A$2:$ZZ$286, 251, MATCH($B$2, resultados!$A$1:$ZZ$1, 0))</f>
        <v/>
      </c>
      <c r="C257">
        <f>INDEX(resultados!$A$2:$ZZ$286, 251, MATCH($B$3, resultados!$A$1:$ZZ$1, 0))</f>
        <v/>
      </c>
    </row>
    <row r="258">
      <c r="A258">
        <f>INDEX(resultados!$A$2:$ZZ$286, 252, MATCH($B$1, resultados!$A$1:$ZZ$1, 0))</f>
        <v/>
      </c>
      <c r="B258">
        <f>INDEX(resultados!$A$2:$ZZ$286, 252, MATCH($B$2, resultados!$A$1:$ZZ$1, 0))</f>
        <v/>
      </c>
      <c r="C258">
        <f>INDEX(resultados!$A$2:$ZZ$286, 252, MATCH($B$3, resultados!$A$1:$ZZ$1, 0))</f>
        <v/>
      </c>
    </row>
    <row r="259">
      <c r="A259">
        <f>INDEX(resultados!$A$2:$ZZ$286, 253, MATCH($B$1, resultados!$A$1:$ZZ$1, 0))</f>
        <v/>
      </c>
      <c r="B259">
        <f>INDEX(resultados!$A$2:$ZZ$286, 253, MATCH($B$2, resultados!$A$1:$ZZ$1, 0))</f>
        <v/>
      </c>
      <c r="C259">
        <f>INDEX(resultados!$A$2:$ZZ$286, 253, MATCH($B$3, resultados!$A$1:$ZZ$1, 0))</f>
        <v/>
      </c>
    </row>
    <row r="260">
      <c r="A260">
        <f>INDEX(resultados!$A$2:$ZZ$286, 254, MATCH($B$1, resultados!$A$1:$ZZ$1, 0))</f>
        <v/>
      </c>
      <c r="B260">
        <f>INDEX(resultados!$A$2:$ZZ$286, 254, MATCH($B$2, resultados!$A$1:$ZZ$1, 0))</f>
        <v/>
      </c>
      <c r="C260">
        <f>INDEX(resultados!$A$2:$ZZ$286, 254, MATCH($B$3, resultados!$A$1:$ZZ$1, 0))</f>
        <v/>
      </c>
    </row>
    <row r="261">
      <c r="A261">
        <f>INDEX(resultados!$A$2:$ZZ$286, 255, MATCH($B$1, resultados!$A$1:$ZZ$1, 0))</f>
        <v/>
      </c>
      <c r="B261">
        <f>INDEX(resultados!$A$2:$ZZ$286, 255, MATCH($B$2, resultados!$A$1:$ZZ$1, 0))</f>
        <v/>
      </c>
      <c r="C261">
        <f>INDEX(resultados!$A$2:$ZZ$286, 255, MATCH($B$3, resultados!$A$1:$ZZ$1, 0))</f>
        <v/>
      </c>
    </row>
    <row r="262">
      <c r="A262">
        <f>INDEX(resultados!$A$2:$ZZ$286, 256, MATCH($B$1, resultados!$A$1:$ZZ$1, 0))</f>
        <v/>
      </c>
      <c r="B262">
        <f>INDEX(resultados!$A$2:$ZZ$286, 256, MATCH($B$2, resultados!$A$1:$ZZ$1, 0))</f>
        <v/>
      </c>
      <c r="C262">
        <f>INDEX(resultados!$A$2:$ZZ$286, 256, MATCH($B$3, resultados!$A$1:$ZZ$1, 0))</f>
        <v/>
      </c>
    </row>
    <row r="263">
      <c r="A263">
        <f>INDEX(resultados!$A$2:$ZZ$286, 257, MATCH($B$1, resultados!$A$1:$ZZ$1, 0))</f>
        <v/>
      </c>
      <c r="B263">
        <f>INDEX(resultados!$A$2:$ZZ$286, 257, MATCH($B$2, resultados!$A$1:$ZZ$1, 0))</f>
        <v/>
      </c>
      <c r="C263">
        <f>INDEX(resultados!$A$2:$ZZ$286, 257, MATCH($B$3, resultados!$A$1:$ZZ$1, 0))</f>
        <v/>
      </c>
    </row>
    <row r="264">
      <c r="A264">
        <f>INDEX(resultados!$A$2:$ZZ$286, 258, MATCH($B$1, resultados!$A$1:$ZZ$1, 0))</f>
        <v/>
      </c>
      <c r="B264">
        <f>INDEX(resultados!$A$2:$ZZ$286, 258, MATCH($B$2, resultados!$A$1:$ZZ$1, 0))</f>
        <v/>
      </c>
      <c r="C264">
        <f>INDEX(resultados!$A$2:$ZZ$286, 258, MATCH($B$3, resultados!$A$1:$ZZ$1, 0))</f>
        <v/>
      </c>
    </row>
    <row r="265">
      <c r="A265">
        <f>INDEX(resultados!$A$2:$ZZ$286, 259, MATCH($B$1, resultados!$A$1:$ZZ$1, 0))</f>
        <v/>
      </c>
      <c r="B265">
        <f>INDEX(resultados!$A$2:$ZZ$286, 259, MATCH($B$2, resultados!$A$1:$ZZ$1, 0))</f>
        <v/>
      </c>
      <c r="C265">
        <f>INDEX(resultados!$A$2:$ZZ$286, 259, MATCH($B$3, resultados!$A$1:$ZZ$1, 0))</f>
        <v/>
      </c>
    </row>
    <row r="266">
      <c r="A266">
        <f>INDEX(resultados!$A$2:$ZZ$286, 260, MATCH($B$1, resultados!$A$1:$ZZ$1, 0))</f>
        <v/>
      </c>
      <c r="B266">
        <f>INDEX(resultados!$A$2:$ZZ$286, 260, MATCH($B$2, resultados!$A$1:$ZZ$1, 0))</f>
        <v/>
      </c>
      <c r="C266">
        <f>INDEX(resultados!$A$2:$ZZ$286, 260, MATCH($B$3, resultados!$A$1:$ZZ$1, 0))</f>
        <v/>
      </c>
    </row>
    <row r="267">
      <c r="A267">
        <f>INDEX(resultados!$A$2:$ZZ$286, 261, MATCH($B$1, resultados!$A$1:$ZZ$1, 0))</f>
        <v/>
      </c>
      <c r="B267">
        <f>INDEX(resultados!$A$2:$ZZ$286, 261, MATCH($B$2, resultados!$A$1:$ZZ$1, 0))</f>
        <v/>
      </c>
      <c r="C267">
        <f>INDEX(resultados!$A$2:$ZZ$286, 261, MATCH($B$3, resultados!$A$1:$ZZ$1, 0))</f>
        <v/>
      </c>
    </row>
    <row r="268">
      <c r="A268">
        <f>INDEX(resultados!$A$2:$ZZ$286, 262, MATCH($B$1, resultados!$A$1:$ZZ$1, 0))</f>
        <v/>
      </c>
      <c r="B268">
        <f>INDEX(resultados!$A$2:$ZZ$286, 262, MATCH($B$2, resultados!$A$1:$ZZ$1, 0))</f>
        <v/>
      </c>
      <c r="C268">
        <f>INDEX(resultados!$A$2:$ZZ$286, 262, MATCH($B$3, resultados!$A$1:$ZZ$1, 0))</f>
        <v/>
      </c>
    </row>
    <row r="269">
      <c r="A269">
        <f>INDEX(resultados!$A$2:$ZZ$286, 263, MATCH($B$1, resultados!$A$1:$ZZ$1, 0))</f>
        <v/>
      </c>
      <c r="B269">
        <f>INDEX(resultados!$A$2:$ZZ$286, 263, MATCH($B$2, resultados!$A$1:$ZZ$1, 0))</f>
        <v/>
      </c>
      <c r="C269">
        <f>INDEX(resultados!$A$2:$ZZ$286, 263, MATCH($B$3, resultados!$A$1:$ZZ$1, 0))</f>
        <v/>
      </c>
    </row>
    <row r="270">
      <c r="A270">
        <f>INDEX(resultados!$A$2:$ZZ$286, 264, MATCH($B$1, resultados!$A$1:$ZZ$1, 0))</f>
        <v/>
      </c>
      <c r="B270">
        <f>INDEX(resultados!$A$2:$ZZ$286, 264, MATCH($B$2, resultados!$A$1:$ZZ$1, 0))</f>
        <v/>
      </c>
      <c r="C270">
        <f>INDEX(resultados!$A$2:$ZZ$286, 264, MATCH($B$3, resultados!$A$1:$ZZ$1, 0))</f>
        <v/>
      </c>
    </row>
    <row r="271">
      <c r="A271">
        <f>INDEX(resultados!$A$2:$ZZ$286, 265, MATCH($B$1, resultados!$A$1:$ZZ$1, 0))</f>
        <v/>
      </c>
      <c r="B271">
        <f>INDEX(resultados!$A$2:$ZZ$286, 265, MATCH($B$2, resultados!$A$1:$ZZ$1, 0))</f>
        <v/>
      </c>
      <c r="C271">
        <f>INDEX(resultados!$A$2:$ZZ$286, 265, MATCH($B$3, resultados!$A$1:$ZZ$1, 0))</f>
        <v/>
      </c>
    </row>
    <row r="272">
      <c r="A272">
        <f>INDEX(resultados!$A$2:$ZZ$286, 266, MATCH($B$1, resultados!$A$1:$ZZ$1, 0))</f>
        <v/>
      </c>
      <c r="B272">
        <f>INDEX(resultados!$A$2:$ZZ$286, 266, MATCH($B$2, resultados!$A$1:$ZZ$1, 0))</f>
        <v/>
      </c>
      <c r="C272">
        <f>INDEX(resultados!$A$2:$ZZ$286, 266, MATCH($B$3, resultados!$A$1:$ZZ$1, 0))</f>
        <v/>
      </c>
    </row>
    <row r="273">
      <c r="A273">
        <f>INDEX(resultados!$A$2:$ZZ$286, 267, MATCH($B$1, resultados!$A$1:$ZZ$1, 0))</f>
        <v/>
      </c>
      <c r="B273">
        <f>INDEX(resultados!$A$2:$ZZ$286, 267, MATCH($B$2, resultados!$A$1:$ZZ$1, 0))</f>
        <v/>
      </c>
      <c r="C273">
        <f>INDEX(resultados!$A$2:$ZZ$286, 267, MATCH($B$3, resultados!$A$1:$ZZ$1, 0))</f>
        <v/>
      </c>
    </row>
    <row r="274">
      <c r="A274">
        <f>INDEX(resultados!$A$2:$ZZ$286, 268, MATCH($B$1, resultados!$A$1:$ZZ$1, 0))</f>
        <v/>
      </c>
      <c r="B274">
        <f>INDEX(resultados!$A$2:$ZZ$286, 268, MATCH($B$2, resultados!$A$1:$ZZ$1, 0))</f>
        <v/>
      </c>
      <c r="C274">
        <f>INDEX(resultados!$A$2:$ZZ$286, 268, MATCH($B$3, resultados!$A$1:$ZZ$1, 0))</f>
        <v/>
      </c>
    </row>
    <row r="275">
      <c r="A275">
        <f>INDEX(resultados!$A$2:$ZZ$286, 269, MATCH($B$1, resultados!$A$1:$ZZ$1, 0))</f>
        <v/>
      </c>
      <c r="B275">
        <f>INDEX(resultados!$A$2:$ZZ$286, 269, MATCH($B$2, resultados!$A$1:$ZZ$1, 0))</f>
        <v/>
      </c>
      <c r="C275">
        <f>INDEX(resultados!$A$2:$ZZ$286, 269, MATCH($B$3, resultados!$A$1:$ZZ$1, 0))</f>
        <v/>
      </c>
    </row>
    <row r="276">
      <c r="A276">
        <f>INDEX(resultados!$A$2:$ZZ$286, 270, MATCH($B$1, resultados!$A$1:$ZZ$1, 0))</f>
        <v/>
      </c>
      <c r="B276">
        <f>INDEX(resultados!$A$2:$ZZ$286, 270, MATCH($B$2, resultados!$A$1:$ZZ$1, 0))</f>
        <v/>
      </c>
      <c r="C276">
        <f>INDEX(resultados!$A$2:$ZZ$286, 270, MATCH($B$3, resultados!$A$1:$ZZ$1, 0))</f>
        <v/>
      </c>
    </row>
    <row r="277">
      <c r="A277">
        <f>INDEX(resultados!$A$2:$ZZ$286, 271, MATCH($B$1, resultados!$A$1:$ZZ$1, 0))</f>
        <v/>
      </c>
      <c r="B277">
        <f>INDEX(resultados!$A$2:$ZZ$286, 271, MATCH($B$2, resultados!$A$1:$ZZ$1, 0))</f>
        <v/>
      </c>
      <c r="C277">
        <f>INDEX(resultados!$A$2:$ZZ$286, 271, MATCH($B$3, resultados!$A$1:$ZZ$1, 0))</f>
        <v/>
      </c>
    </row>
    <row r="278">
      <c r="A278">
        <f>INDEX(resultados!$A$2:$ZZ$286, 272, MATCH($B$1, resultados!$A$1:$ZZ$1, 0))</f>
        <v/>
      </c>
      <c r="B278">
        <f>INDEX(resultados!$A$2:$ZZ$286, 272, MATCH($B$2, resultados!$A$1:$ZZ$1, 0))</f>
        <v/>
      </c>
      <c r="C278">
        <f>INDEX(resultados!$A$2:$ZZ$286, 272, MATCH($B$3, resultados!$A$1:$ZZ$1, 0))</f>
        <v/>
      </c>
    </row>
    <row r="279">
      <c r="A279">
        <f>INDEX(resultados!$A$2:$ZZ$286, 273, MATCH($B$1, resultados!$A$1:$ZZ$1, 0))</f>
        <v/>
      </c>
      <c r="B279">
        <f>INDEX(resultados!$A$2:$ZZ$286, 273, MATCH($B$2, resultados!$A$1:$ZZ$1, 0))</f>
        <v/>
      </c>
      <c r="C279">
        <f>INDEX(resultados!$A$2:$ZZ$286, 273, MATCH($B$3, resultados!$A$1:$ZZ$1, 0))</f>
        <v/>
      </c>
    </row>
    <row r="280">
      <c r="A280">
        <f>INDEX(resultados!$A$2:$ZZ$286, 274, MATCH($B$1, resultados!$A$1:$ZZ$1, 0))</f>
        <v/>
      </c>
      <c r="B280">
        <f>INDEX(resultados!$A$2:$ZZ$286, 274, MATCH($B$2, resultados!$A$1:$ZZ$1, 0))</f>
        <v/>
      </c>
      <c r="C280">
        <f>INDEX(resultados!$A$2:$ZZ$286, 274, MATCH($B$3, resultados!$A$1:$ZZ$1, 0))</f>
        <v/>
      </c>
    </row>
    <row r="281">
      <c r="A281">
        <f>INDEX(resultados!$A$2:$ZZ$286, 275, MATCH($B$1, resultados!$A$1:$ZZ$1, 0))</f>
        <v/>
      </c>
      <c r="B281">
        <f>INDEX(resultados!$A$2:$ZZ$286, 275, MATCH($B$2, resultados!$A$1:$ZZ$1, 0))</f>
        <v/>
      </c>
      <c r="C281">
        <f>INDEX(resultados!$A$2:$ZZ$286, 275, MATCH($B$3, resultados!$A$1:$ZZ$1, 0))</f>
        <v/>
      </c>
    </row>
    <row r="282">
      <c r="A282">
        <f>INDEX(resultados!$A$2:$ZZ$286, 276, MATCH($B$1, resultados!$A$1:$ZZ$1, 0))</f>
        <v/>
      </c>
      <c r="B282">
        <f>INDEX(resultados!$A$2:$ZZ$286, 276, MATCH($B$2, resultados!$A$1:$ZZ$1, 0))</f>
        <v/>
      </c>
      <c r="C282">
        <f>INDEX(resultados!$A$2:$ZZ$286, 276, MATCH($B$3, resultados!$A$1:$ZZ$1, 0))</f>
        <v/>
      </c>
    </row>
    <row r="283">
      <c r="A283">
        <f>INDEX(resultados!$A$2:$ZZ$286, 277, MATCH($B$1, resultados!$A$1:$ZZ$1, 0))</f>
        <v/>
      </c>
      <c r="B283">
        <f>INDEX(resultados!$A$2:$ZZ$286, 277, MATCH($B$2, resultados!$A$1:$ZZ$1, 0))</f>
        <v/>
      </c>
      <c r="C283">
        <f>INDEX(resultados!$A$2:$ZZ$286, 277, MATCH($B$3, resultados!$A$1:$ZZ$1, 0))</f>
        <v/>
      </c>
    </row>
    <row r="284">
      <c r="A284">
        <f>INDEX(resultados!$A$2:$ZZ$286, 278, MATCH($B$1, resultados!$A$1:$ZZ$1, 0))</f>
        <v/>
      </c>
      <c r="B284">
        <f>INDEX(resultados!$A$2:$ZZ$286, 278, MATCH($B$2, resultados!$A$1:$ZZ$1, 0))</f>
        <v/>
      </c>
      <c r="C284">
        <f>INDEX(resultados!$A$2:$ZZ$286, 278, MATCH($B$3, resultados!$A$1:$ZZ$1, 0))</f>
        <v/>
      </c>
    </row>
    <row r="285">
      <c r="A285">
        <f>INDEX(resultados!$A$2:$ZZ$286, 279, MATCH($B$1, resultados!$A$1:$ZZ$1, 0))</f>
        <v/>
      </c>
      <c r="B285">
        <f>INDEX(resultados!$A$2:$ZZ$286, 279, MATCH($B$2, resultados!$A$1:$ZZ$1, 0))</f>
        <v/>
      </c>
      <c r="C285">
        <f>INDEX(resultados!$A$2:$ZZ$286, 279, MATCH($B$3, resultados!$A$1:$ZZ$1, 0))</f>
        <v/>
      </c>
    </row>
    <row r="286">
      <c r="A286">
        <f>INDEX(resultados!$A$2:$ZZ$286, 280, MATCH($B$1, resultados!$A$1:$ZZ$1, 0))</f>
        <v/>
      </c>
      <c r="B286">
        <f>INDEX(resultados!$A$2:$ZZ$286, 280, MATCH($B$2, resultados!$A$1:$ZZ$1, 0))</f>
        <v/>
      </c>
      <c r="C286">
        <f>INDEX(resultados!$A$2:$ZZ$286, 280, MATCH($B$3, resultados!$A$1:$ZZ$1, 0))</f>
        <v/>
      </c>
    </row>
    <row r="287">
      <c r="A287">
        <f>INDEX(resultados!$A$2:$ZZ$286, 281, MATCH($B$1, resultados!$A$1:$ZZ$1, 0))</f>
        <v/>
      </c>
      <c r="B287">
        <f>INDEX(resultados!$A$2:$ZZ$286, 281, MATCH($B$2, resultados!$A$1:$ZZ$1, 0))</f>
        <v/>
      </c>
      <c r="C287">
        <f>INDEX(resultados!$A$2:$ZZ$286, 281, MATCH($B$3, resultados!$A$1:$ZZ$1, 0))</f>
        <v/>
      </c>
    </row>
    <row r="288">
      <c r="A288">
        <f>INDEX(resultados!$A$2:$ZZ$286, 282, MATCH($B$1, resultados!$A$1:$ZZ$1, 0))</f>
        <v/>
      </c>
      <c r="B288">
        <f>INDEX(resultados!$A$2:$ZZ$286, 282, MATCH($B$2, resultados!$A$1:$ZZ$1, 0))</f>
        <v/>
      </c>
      <c r="C288">
        <f>INDEX(resultados!$A$2:$ZZ$286, 282, MATCH($B$3, resultados!$A$1:$ZZ$1, 0))</f>
        <v/>
      </c>
    </row>
    <row r="289">
      <c r="A289">
        <f>INDEX(resultados!$A$2:$ZZ$286, 283, MATCH($B$1, resultados!$A$1:$ZZ$1, 0))</f>
        <v/>
      </c>
      <c r="B289">
        <f>INDEX(resultados!$A$2:$ZZ$286, 283, MATCH($B$2, resultados!$A$1:$ZZ$1, 0))</f>
        <v/>
      </c>
      <c r="C289">
        <f>INDEX(resultados!$A$2:$ZZ$286, 283, MATCH($B$3, resultados!$A$1:$ZZ$1, 0))</f>
        <v/>
      </c>
    </row>
    <row r="290">
      <c r="A290">
        <f>INDEX(resultados!$A$2:$ZZ$286, 284, MATCH($B$1, resultados!$A$1:$ZZ$1, 0))</f>
        <v/>
      </c>
      <c r="B290">
        <f>INDEX(resultados!$A$2:$ZZ$286, 284, MATCH($B$2, resultados!$A$1:$ZZ$1, 0))</f>
        <v/>
      </c>
      <c r="C290">
        <f>INDEX(resultados!$A$2:$ZZ$286, 284, MATCH($B$3, resultados!$A$1:$ZZ$1, 0))</f>
        <v/>
      </c>
    </row>
    <row r="291">
      <c r="A291">
        <f>INDEX(resultados!$A$2:$ZZ$286, 285, MATCH($B$1, resultados!$A$1:$ZZ$1, 0))</f>
        <v/>
      </c>
      <c r="B291">
        <f>INDEX(resultados!$A$2:$ZZ$286, 285, MATCH($B$2, resultados!$A$1:$ZZ$1, 0))</f>
        <v/>
      </c>
      <c r="C291">
        <f>INDEX(resultados!$A$2:$ZZ$286, 285,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4.4159</v>
      </c>
      <c r="E2" t="n">
        <v>22.65</v>
      </c>
      <c r="F2" t="n">
        <v>19.23</v>
      </c>
      <c r="G2" t="n">
        <v>11.42</v>
      </c>
      <c r="H2" t="n">
        <v>0.24</v>
      </c>
      <c r="I2" t="n">
        <v>101</v>
      </c>
      <c r="J2" t="n">
        <v>71.52</v>
      </c>
      <c r="K2" t="n">
        <v>32.27</v>
      </c>
      <c r="L2" t="n">
        <v>1</v>
      </c>
      <c r="M2" t="n">
        <v>99</v>
      </c>
      <c r="N2" t="n">
        <v>8.25</v>
      </c>
      <c r="O2" t="n">
        <v>9054.6</v>
      </c>
      <c r="P2" t="n">
        <v>138.28</v>
      </c>
      <c r="Q2" t="n">
        <v>433.97</v>
      </c>
      <c r="R2" t="n">
        <v>155.21</v>
      </c>
      <c r="S2" t="n">
        <v>55.15</v>
      </c>
      <c r="T2" t="n">
        <v>47547.52</v>
      </c>
      <c r="U2" t="n">
        <v>0.36</v>
      </c>
      <c r="V2" t="n">
        <v>0.75</v>
      </c>
      <c r="W2" t="n">
        <v>6.96</v>
      </c>
      <c r="X2" t="n">
        <v>2.93</v>
      </c>
      <c r="Y2" t="n">
        <v>2</v>
      </c>
      <c r="Z2" t="n">
        <v>10</v>
      </c>
      <c r="AA2" t="n">
        <v>235.7859633029879</v>
      </c>
      <c r="AB2" t="n">
        <v>322.612757133552</v>
      </c>
      <c r="AC2" t="n">
        <v>291.82304838267</v>
      </c>
      <c r="AD2" t="n">
        <v>235785.9633029879</v>
      </c>
      <c r="AE2" t="n">
        <v>322612.757133552</v>
      </c>
      <c r="AF2" t="n">
        <v>5.240622159647346e-06</v>
      </c>
      <c r="AG2" t="n">
        <v>8.738425925925926</v>
      </c>
      <c r="AH2" t="n">
        <v>291823.04838267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4.971</v>
      </c>
      <c r="E3" t="n">
        <v>20.12</v>
      </c>
      <c r="F3" t="n">
        <v>17.57</v>
      </c>
      <c r="G3" t="n">
        <v>23.43</v>
      </c>
      <c r="H3" t="n">
        <v>0.48</v>
      </c>
      <c r="I3" t="n">
        <v>45</v>
      </c>
      <c r="J3" t="n">
        <v>72.7</v>
      </c>
      <c r="K3" t="n">
        <v>32.27</v>
      </c>
      <c r="L3" t="n">
        <v>2</v>
      </c>
      <c r="M3" t="n">
        <v>43</v>
      </c>
      <c r="N3" t="n">
        <v>8.43</v>
      </c>
      <c r="O3" t="n">
        <v>9200.25</v>
      </c>
      <c r="P3" t="n">
        <v>122.2</v>
      </c>
      <c r="Q3" t="n">
        <v>433.73</v>
      </c>
      <c r="R3" t="n">
        <v>101.47</v>
      </c>
      <c r="S3" t="n">
        <v>55.15</v>
      </c>
      <c r="T3" t="n">
        <v>20959.37</v>
      </c>
      <c r="U3" t="n">
        <v>0.54</v>
      </c>
      <c r="V3" t="n">
        <v>0.82</v>
      </c>
      <c r="W3" t="n">
        <v>6.86</v>
      </c>
      <c r="X3" t="n">
        <v>1.28</v>
      </c>
      <c r="Y3" t="n">
        <v>2</v>
      </c>
      <c r="Z3" t="n">
        <v>10</v>
      </c>
      <c r="AA3" t="n">
        <v>195.4744736844071</v>
      </c>
      <c r="AB3" t="n">
        <v>267.4567986200299</v>
      </c>
      <c r="AC3" t="n">
        <v>241.9310971377869</v>
      </c>
      <c r="AD3" t="n">
        <v>195474.4736844071</v>
      </c>
      <c r="AE3" t="n">
        <v>267456.7986200299</v>
      </c>
      <c r="AF3" t="n">
        <v>5.899393726218203e-06</v>
      </c>
      <c r="AG3" t="n">
        <v>7.762345679012346</v>
      </c>
      <c r="AH3" t="n">
        <v>241931.0971377869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5.154</v>
      </c>
      <c r="E4" t="n">
        <v>19.4</v>
      </c>
      <c r="F4" t="n">
        <v>17.11</v>
      </c>
      <c r="G4" t="n">
        <v>35.39</v>
      </c>
      <c r="H4" t="n">
        <v>0.71</v>
      </c>
      <c r="I4" t="n">
        <v>29</v>
      </c>
      <c r="J4" t="n">
        <v>73.88</v>
      </c>
      <c r="K4" t="n">
        <v>32.27</v>
      </c>
      <c r="L4" t="n">
        <v>3</v>
      </c>
      <c r="M4" t="n">
        <v>27</v>
      </c>
      <c r="N4" t="n">
        <v>8.609999999999999</v>
      </c>
      <c r="O4" t="n">
        <v>9346.23</v>
      </c>
      <c r="P4" t="n">
        <v>114.6</v>
      </c>
      <c r="Q4" t="n">
        <v>433.51</v>
      </c>
      <c r="R4" t="n">
        <v>86.20999999999999</v>
      </c>
      <c r="S4" t="n">
        <v>55.15</v>
      </c>
      <c r="T4" t="n">
        <v>13410.16</v>
      </c>
      <c r="U4" t="n">
        <v>0.64</v>
      </c>
      <c r="V4" t="n">
        <v>0.84</v>
      </c>
      <c r="W4" t="n">
        <v>6.84</v>
      </c>
      <c r="X4" t="n">
        <v>0.8100000000000001</v>
      </c>
      <c r="Y4" t="n">
        <v>2</v>
      </c>
      <c r="Z4" t="n">
        <v>10</v>
      </c>
      <c r="AA4" t="n">
        <v>188.0300359584144</v>
      </c>
      <c r="AB4" t="n">
        <v>257.2709904979183</v>
      </c>
      <c r="AC4" t="n">
        <v>232.717408246975</v>
      </c>
      <c r="AD4" t="n">
        <v>188030.0359584144</v>
      </c>
      <c r="AE4" t="n">
        <v>257270.9904979183</v>
      </c>
      <c r="AF4" t="n">
        <v>6.116571165747055e-06</v>
      </c>
      <c r="AG4" t="n">
        <v>7.484567901234568</v>
      </c>
      <c r="AH4" t="n">
        <v>232717.408246975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5.25</v>
      </c>
      <c r="E5" t="n">
        <v>19.05</v>
      </c>
      <c r="F5" t="n">
        <v>16.88</v>
      </c>
      <c r="G5" t="n">
        <v>48.22</v>
      </c>
      <c r="H5" t="n">
        <v>0.93</v>
      </c>
      <c r="I5" t="n">
        <v>21</v>
      </c>
      <c r="J5" t="n">
        <v>75.06999999999999</v>
      </c>
      <c r="K5" t="n">
        <v>32.27</v>
      </c>
      <c r="L5" t="n">
        <v>4</v>
      </c>
      <c r="M5" t="n">
        <v>19</v>
      </c>
      <c r="N5" t="n">
        <v>8.800000000000001</v>
      </c>
      <c r="O5" t="n">
        <v>9492.549999999999</v>
      </c>
      <c r="P5" t="n">
        <v>108.09</v>
      </c>
      <c r="Q5" t="n">
        <v>433.53</v>
      </c>
      <c r="R5" t="n">
        <v>78.79000000000001</v>
      </c>
      <c r="S5" t="n">
        <v>55.15</v>
      </c>
      <c r="T5" t="n">
        <v>9738.309999999999</v>
      </c>
      <c r="U5" t="n">
        <v>0.7</v>
      </c>
      <c r="V5" t="n">
        <v>0.85</v>
      </c>
      <c r="W5" t="n">
        <v>6.83</v>
      </c>
      <c r="X5" t="n">
        <v>0.58</v>
      </c>
      <c r="Y5" t="n">
        <v>2</v>
      </c>
      <c r="Z5" t="n">
        <v>10</v>
      </c>
      <c r="AA5" t="n">
        <v>183.2706591185994</v>
      </c>
      <c r="AB5" t="n">
        <v>250.7590011367994</v>
      </c>
      <c r="AC5" t="n">
        <v>226.8269140108446</v>
      </c>
      <c r="AD5" t="n">
        <v>183270.6591185993</v>
      </c>
      <c r="AE5" t="n">
        <v>250759.0011367993</v>
      </c>
      <c r="AF5" t="n">
        <v>6.230500314352356e-06</v>
      </c>
      <c r="AG5" t="n">
        <v>7.349537037037038</v>
      </c>
      <c r="AH5" t="n">
        <v>226826.9140108446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5.3113</v>
      </c>
      <c r="E6" t="n">
        <v>18.83</v>
      </c>
      <c r="F6" t="n">
        <v>16.73</v>
      </c>
      <c r="G6" t="n">
        <v>62.76</v>
      </c>
      <c r="H6" t="n">
        <v>1.15</v>
      </c>
      <c r="I6" t="n">
        <v>16</v>
      </c>
      <c r="J6" t="n">
        <v>76.26000000000001</v>
      </c>
      <c r="K6" t="n">
        <v>32.27</v>
      </c>
      <c r="L6" t="n">
        <v>5</v>
      </c>
      <c r="M6" t="n">
        <v>8</v>
      </c>
      <c r="N6" t="n">
        <v>8.99</v>
      </c>
      <c r="O6" t="n">
        <v>9639.200000000001</v>
      </c>
      <c r="P6" t="n">
        <v>102.57</v>
      </c>
      <c r="Q6" t="n">
        <v>433.52</v>
      </c>
      <c r="R6" t="n">
        <v>73.97</v>
      </c>
      <c r="S6" t="n">
        <v>55.15</v>
      </c>
      <c r="T6" t="n">
        <v>7356.44</v>
      </c>
      <c r="U6" t="n">
        <v>0.75</v>
      </c>
      <c r="V6" t="n">
        <v>0.86</v>
      </c>
      <c r="W6" t="n">
        <v>6.83</v>
      </c>
      <c r="X6" t="n">
        <v>0.44</v>
      </c>
      <c r="Y6" t="n">
        <v>2</v>
      </c>
      <c r="Z6" t="n">
        <v>10</v>
      </c>
      <c r="AA6" t="n">
        <v>179.6964931428159</v>
      </c>
      <c r="AB6" t="n">
        <v>245.8686695676607</v>
      </c>
      <c r="AC6" t="n">
        <v>222.4033088230395</v>
      </c>
      <c r="AD6" t="n">
        <v>179696.4931428159</v>
      </c>
      <c r="AE6" t="n">
        <v>245868.6695676607</v>
      </c>
      <c r="AF6" t="n">
        <v>6.303248822784698e-06</v>
      </c>
      <c r="AG6" t="n">
        <v>7.264660493827161</v>
      </c>
      <c r="AH6" t="n">
        <v>222403.3088230395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5.3076</v>
      </c>
      <c r="E7" t="n">
        <v>18.84</v>
      </c>
      <c r="F7" t="n">
        <v>16.75</v>
      </c>
      <c r="G7" t="n">
        <v>62.81</v>
      </c>
      <c r="H7" t="n">
        <v>1.36</v>
      </c>
      <c r="I7" t="n">
        <v>16</v>
      </c>
      <c r="J7" t="n">
        <v>77.45</v>
      </c>
      <c r="K7" t="n">
        <v>32.27</v>
      </c>
      <c r="L7" t="n">
        <v>6</v>
      </c>
      <c r="M7" t="n">
        <v>0</v>
      </c>
      <c r="N7" t="n">
        <v>9.18</v>
      </c>
      <c r="O7" t="n">
        <v>9786.190000000001</v>
      </c>
      <c r="P7" t="n">
        <v>103.55</v>
      </c>
      <c r="Q7" t="n">
        <v>433.71</v>
      </c>
      <c r="R7" t="n">
        <v>73.93000000000001</v>
      </c>
      <c r="S7" t="n">
        <v>55.15</v>
      </c>
      <c r="T7" t="n">
        <v>7334.72</v>
      </c>
      <c r="U7" t="n">
        <v>0.75</v>
      </c>
      <c r="V7" t="n">
        <v>0.86</v>
      </c>
      <c r="W7" t="n">
        <v>6.84</v>
      </c>
      <c r="X7" t="n">
        <v>0.45</v>
      </c>
      <c r="Y7" t="n">
        <v>2</v>
      </c>
      <c r="Z7" t="n">
        <v>10</v>
      </c>
      <c r="AA7" t="n">
        <v>180.2199667690173</v>
      </c>
      <c r="AB7" t="n">
        <v>246.5849092770555</v>
      </c>
      <c r="AC7" t="n">
        <v>223.0511916198188</v>
      </c>
      <c r="AD7" t="n">
        <v>180219.9667690173</v>
      </c>
      <c r="AE7" t="n">
        <v>246584.9092770556</v>
      </c>
      <c r="AF7" t="n">
        <v>6.298857803515536e-06</v>
      </c>
      <c r="AG7" t="n">
        <v>7.268518518518519</v>
      </c>
      <c r="AH7" t="n">
        <v>223051.1916198187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4.9329</v>
      </c>
      <c r="E2" t="n">
        <v>20.27</v>
      </c>
      <c r="F2" t="n">
        <v>17.93</v>
      </c>
      <c r="G2" t="n">
        <v>18.55</v>
      </c>
      <c r="H2" t="n">
        <v>0.43</v>
      </c>
      <c r="I2" t="n">
        <v>58</v>
      </c>
      <c r="J2" t="n">
        <v>39.78</v>
      </c>
      <c r="K2" t="n">
        <v>19.54</v>
      </c>
      <c r="L2" t="n">
        <v>1</v>
      </c>
      <c r="M2" t="n">
        <v>56</v>
      </c>
      <c r="N2" t="n">
        <v>4.24</v>
      </c>
      <c r="O2" t="n">
        <v>5140</v>
      </c>
      <c r="P2" t="n">
        <v>79.15000000000001</v>
      </c>
      <c r="Q2" t="n">
        <v>433.72</v>
      </c>
      <c r="R2" t="n">
        <v>112.92</v>
      </c>
      <c r="S2" t="n">
        <v>55.15</v>
      </c>
      <c r="T2" t="n">
        <v>26617.51</v>
      </c>
      <c r="U2" t="n">
        <v>0.49</v>
      </c>
      <c r="V2" t="n">
        <v>0.8</v>
      </c>
      <c r="W2" t="n">
        <v>6.89</v>
      </c>
      <c r="X2" t="n">
        <v>1.63</v>
      </c>
      <c r="Y2" t="n">
        <v>2</v>
      </c>
      <c r="Z2" t="n">
        <v>10</v>
      </c>
      <c r="AA2" t="n">
        <v>162.2042857794785</v>
      </c>
      <c r="AB2" t="n">
        <v>221.9350597514295</v>
      </c>
      <c r="AC2" t="n">
        <v>200.7538891366295</v>
      </c>
      <c r="AD2" t="n">
        <v>162204.2857794785</v>
      </c>
      <c r="AE2" t="n">
        <v>221935.0597514295</v>
      </c>
      <c r="AF2" t="n">
        <v>6.739323675878921e-06</v>
      </c>
      <c r="AG2" t="n">
        <v>7.820216049382716</v>
      </c>
      <c r="AH2" t="n">
        <v>200753.8891366295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5.2083</v>
      </c>
      <c r="E3" t="n">
        <v>19.2</v>
      </c>
      <c r="F3" t="n">
        <v>17.17</v>
      </c>
      <c r="G3" t="n">
        <v>34.34</v>
      </c>
      <c r="H3" t="n">
        <v>0.84</v>
      </c>
      <c r="I3" t="n">
        <v>30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69.63</v>
      </c>
      <c r="Q3" t="n">
        <v>433.97</v>
      </c>
      <c r="R3" t="n">
        <v>86.89</v>
      </c>
      <c r="S3" t="n">
        <v>55.15</v>
      </c>
      <c r="T3" t="n">
        <v>13744.33</v>
      </c>
      <c r="U3" t="n">
        <v>0.63</v>
      </c>
      <c r="V3" t="n">
        <v>0.83</v>
      </c>
      <c r="W3" t="n">
        <v>6.88</v>
      </c>
      <c r="X3" t="n">
        <v>0.87</v>
      </c>
      <c r="Y3" t="n">
        <v>2</v>
      </c>
      <c r="Z3" t="n">
        <v>10</v>
      </c>
      <c r="AA3" t="n">
        <v>153.6604385125716</v>
      </c>
      <c r="AB3" t="n">
        <v>210.2449909929141</v>
      </c>
      <c r="AC3" t="n">
        <v>190.1795041333086</v>
      </c>
      <c r="AD3" t="n">
        <v>153660.4385125716</v>
      </c>
      <c r="AE3" t="n">
        <v>210244.9909929141</v>
      </c>
      <c r="AF3" t="n">
        <v>7.115574915583163e-06</v>
      </c>
      <c r="AG3" t="n">
        <v>7.407407407407408</v>
      </c>
      <c r="AH3" t="n">
        <v>190179.5041333086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3.4261</v>
      </c>
      <c r="E2" t="n">
        <v>29.19</v>
      </c>
      <c r="F2" t="n">
        <v>21.7</v>
      </c>
      <c r="G2" t="n">
        <v>7.15</v>
      </c>
      <c r="H2" t="n">
        <v>0.12</v>
      </c>
      <c r="I2" t="n">
        <v>182</v>
      </c>
      <c r="J2" t="n">
        <v>141.81</v>
      </c>
      <c r="K2" t="n">
        <v>47.83</v>
      </c>
      <c r="L2" t="n">
        <v>1</v>
      </c>
      <c r="M2" t="n">
        <v>180</v>
      </c>
      <c r="N2" t="n">
        <v>22.98</v>
      </c>
      <c r="O2" t="n">
        <v>17723.39</v>
      </c>
      <c r="P2" t="n">
        <v>250.42</v>
      </c>
      <c r="Q2" t="n">
        <v>434.89</v>
      </c>
      <c r="R2" t="n">
        <v>235.68</v>
      </c>
      <c r="S2" t="n">
        <v>55.15</v>
      </c>
      <c r="T2" t="n">
        <v>87377.53999999999</v>
      </c>
      <c r="U2" t="n">
        <v>0.23</v>
      </c>
      <c r="V2" t="n">
        <v>0.66</v>
      </c>
      <c r="W2" t="n">
        <v>7.09</v>
      </c>
      <c r="X2" t="n">
        <v>5.38</v>
      </c>
      <c r="Y2" t="n">
        <v>2</v>
      </c>
      <c r="Z2" t="n">
        <v>10</v>
      </c>
      <c r="AA2" t="n">
        <v>423.742851927529</v>
      </c>
      <c r="AB2" t="n">
        <v>579.7836642225017</v>
      </c>
      <c r="AC2" t="n">
        <v>524.4499250405888</v>
      </c>
      <c r="AD2" t="n">
        <v>423742.851927529</v>
      </c>
      <c r="AE2" t="n">
        <v>579783.6642225017</v>
      </c>
      <c r="AF2" t="n">
        <v>3.334400418825745e-06</v>
      </c>
      <c r="AG2" t="n">
        <v>11.26157407407407</v>
      </c>
      <c r="AH2" t="n">
        <v>524449.9250405888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4.3398</v>
      </c>
      <c r="E3" t="n">
        <v>23.04</v>
      </c>
      <c r="F3" t="n">
        <v>18.56</v>
      </c>
      <c r="G3" t="n">
        <v>14.28</v>
      </c>
      <c r="H3" t="n">
        <v>0.25</v>
      </c>
      <c r="I3" t="n">
        <v>78</v>
      </c>
      <c r="J3" t="n">
        <v>143.17</v>
      </c>
      <c r="K3" t="n">
        <v>47.83</v>
      </c>
      <c r="L3" t="n">
        <v>2</v>
      </c>
      <c r="M3" t="n">
        <v>76</v>
      </c>
      <c r="N3" t="n">
        <v>23.34</v>
      </c>
      <c r="O3" t="n">
        <v>17891.86</v>
      </c>
      <c r="P3" t="n">
        <v>212.8</v>
      </c>
      <c r="Q3" t="n">
        <v>434</v>
      </c>
      <c r="R3" t="n">
        <v>133.53</v>
      </c>
      <c r="S3" t="n">
        <v>55.15</v>
      </c>
      <c r="T3" t="n">
        <v>36822.87</v>
      </c>
      <c r="U3" t="n">
        <v>0.41</v>
      </c>
      <c r="V3" t="n">
        <v>0.77</v>
      </c>
      <c r="W3" t="n">
        <v>6.92</v>
      </c>
      <c r="X3" t="n">
        <v>2.26</v>
      </c>
      <c r="Y3" t="n">
        <v>2</v>
      </c>
      <c r="Z3" t="n">
        <v>10</v>
      </c>
      <c r="AA3" t="n">
        <v>304.225330898007</v>
      </c>
      <c r="AB3" t="n">
        <v>416.2545192090133</v>
      </c>
      <c r="AC3" t="n">
        <v>376.5277721125913</v>
      </c>
      <c r="AD3" t="n">
        <v>304225.330898007</v>
      </c>
      <c r="AE3" t="n">
        <v>416254.5192090133</v>
      </c>
      <c r="AF3" t="n">
        <v>4.223645234412297e-06</v>
      </c>
      <c r="AG3" t="n">
        <v>8.888888888888889</v>
      </c>
      <c r="AH3" t="n">
        <v>376527.7721125913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4.6753</v>
      </c>
      <c r="E4" t="n">
        <v>21.39</v>
      </c>
      <c r="F4" t="n">
        <v>17.72</v>
      </c>
      <c r="G4" t="n">
        <v>21.26</v>
      </c>
      <c r="H4" t="n">
        <v>0.37</v>
      </c>
      <c r="I4" t="n">
        <v>50</v>
      </c>
      <c r="J4" t="n">
        <v>144.54</v>
      </c>
      <c r="K4" t="n">
        <v>47.83</v>
      </c>
      <c r="L4" t="n">
        <v>3</v>
      </c>
      <c r="M4" t="n">
        <v>48</v>
      </c>
      <c r="N4" t="n">
        <v>23.71</v>
      </c>
      <c r="O4" t="n">
        <v>18060.85</v>
      </c>
      <c r="P4" t="n">
        <v>201.33</v>
      </c>
      <c r="Q4" t="n">
        <v>433.72</v>
      </c>
      <c r="R4" t="n">
        <v>106.09</v>
      </c>
      <c r="S4" t="n">
        <v>55.15</v>
      </c>
      <c r="T4" t="n">
        <v>23243.58</v>
      </c>
      <c r="U4" t="n">
        <v>0.52</v>
      </c>
      <c r="V4" t="n">
        <v>0.8100000000000001</v>
      </c>
      <c r="W4" t="n">
        <v>6.87</v>
      </c>
      <c r="X4" t="n">
        <v>1.42</v>
      </c>
      <c r="Y4" t="n">
        <v>2</v>
      </c>
      <c r="Z4" t="n">
        <v>10</v>
      </c>
      <c r="AA4" t="n">
        <v>274.7806365621994</v>
      </c>
      <c r="AB4" t="n">
        <v>375.9669894105267</v>
      </c>
      <c r="AC4" t="n">
        <v>340.085227614169</v>
      </c>
      <c r="AD4" t="n">
        <v>274780.6365621994</v>
      </c>
      <c r="AE4" t="n">
        <v>375966.9894105267</v>
      </c>
      <c r="AF4" t="n">
        <v>4.550165575475324e-06</v>
      </c>
      <c r="AG4" t="n">
        <v>8.252314814814817</v>
      </c>
      <c r="AH4" t="n">
        <v>340085.227614169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4.859</v>
      </c>
      <c r="E5" t="n">
        <v>20.58</v>
      </c>
      <c r="F5" t="n">
        <v>17.31</v>
      </c>
      <c r="G5" t="n">
        <v>28.85</v>
      </c>
      <c r="H5" t="n">
        <v>0.49</v>
      </c>
      <c r="I5" t="n">
        <v>36</v>
      </c>
      <c r="J5" t="n">
        <v>145.92</v>
      </c>
      <c r="K5" t="n">
        <v>47.83</v>
      </c>
      <c r="L5" t="n">
        <v>4</v>
      </c>
      <c r="M5" t="n">
        <v>34</v>
      </c>
      <c r="N5" t="n">
        <v>24.09</v>
      </c>
      <c r="O5" t="n">
        <v>18230.35</v>
      </c>
      <c r="P5" t="n">
        <v>194.88</v>
      </c>
      <c r="Q5" t="n">
        <v>433.78</v>
      </c>
      <c r="R5" t="n">
        <v>92.66</v>
      </c>
      <c r="S5" t="n">
        <v>55.15</v>
      </c>
      <c r="T5" t="n">
        <v>16600.18</v>
      </c>
      <c r="U5" t="n">
        <v>0.6</v>
      </c>
      <c r="V5" t="n">
        <v>0.83</v>
      </c>
      <c r="W5" t="n">
        <v>6.86</v>
      </c>
      <c r="X5" t="n">
        <v>1.02</v>
      </c>
      <c r="Y5" t="n">
        <v>2</v>
      </c>
      <c r="Z5" t="n">
        <v>10</v>
      </c>
      <c r="AA5" t="n">
        <v>265.080011099929</v>
      </c>
      <c r="AB5" t="n">
        <v>362.6941656916568</v>
      </c>
      <c r="AC5" t="n">
        <v>328.079143562503</v>
      </c>
      <c r="AD5" t="n">
        <v>265080.011099929</v>
      </c>
      <c r="AE5" t="n">
        <v>362694.1656916569</v>
      </c>
      <c r="AF5" t="n">
        <v>4.728948844188521e-06</v>
      </c>
      <c r="AG5" t="n">
        <v>7.939814814814814</v>
      </c>
      <c r="AH5" t="n">
        <v>328079.143562503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4.9538</v>
      </c>
      <c r="E6" t="n">
        <v>20.19</v>
      </c>
      <c r="F6" t="n">
        <v>17.12</v>
      </c>
      <c r="G6" t="n">
        <v>35.42</v>
      </c>
      <c r="H6" t="n">
        <v>0.6</v>
      </c>
      <c r="I6" t="n">
        <v>29</v>
      </c>
      <c r="J6" t="n">
        <v>147.3</v>
      </c>
      <c r="K6" t="n">
        <v>47.83</v>
      </c>
      <c r="L6" t="n">
        <v>5</v>
      </c>
      <c r="M6" t="n">
        <v>27</v>
      </c>
      <c r="N6" t="n">
        <v>24.47</v>
      </c>
      <c r="O6" t="n">
        <v>18400.38</v>
      </c>
      <c r="P6" t="n">
        <v>191.09</v>
      </c>
      <c r="Q6" t="n">
        <v>433.57</v>
      </c>
      <c r="R6" t="n">
        <v>86.58</v>
      </c>
      <c r="S6" t="n">
        <v>55.15</v>
      </c>
      <c r="T6" t="n">
        <v>13594.72</v>
      </c>
      <c r="U6" t="n">
        <v>0.64</v>
      </c>
      <c r="V6" t="n">
        <v>0.84</v>
      </c>
      <c r="W6" t="n">
        <v>6.84</v>
      </c>
      <c r="X6" t="n">
        <v>0.83</v>
      </c>
      <c r="Y6" t="n">
        <v>2</v>
      </c>
      <c r="Z6" t="n">
        <v>10</v>
      </c>
      <c r="AA6" t="n">
        <v>250.5191979678727</v>
      </c>
      <c r="AB6" t="n">
        <v>342.7714187864771</v>
      </c>
      <c r="AC6" t="n">
        <v>310.0577956603057</v>
      </c>
      <c r="AD6" t="n">
        <v>250519.1979678727</v>
      </c>
      <c r="AE6" t="n">
        <v>342771.4187864771</v>
      </c>
      <c r="AF6" t="n">
        <v>4.821211521782486e-06</v>
      </c>
      <c r="AG6" t="n">
        <v>7.789351851851852</v>
      </c>
      <c r="AH6" t="n">
        <v>310057.7956603057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5.0309</v>
      </c>
      <c r="E7" t="n">
        <v>19.88</v>
      </c>
      <c r="F7" t="n">
        <v>16.96</v>
      </c>
      <c r="G7" t="n">
        <v>42.39</v>
      </c>
      <c r="H7" t="n">
        <v>0.71</v>
      </c>
      <c r="I7" t="n">
        <v>24</v>
      </c>
      <c r="J7" t="n">
        <v>148.68</v>
      </c>
      <c r="K7" t="n">
        <v>47.83</v>
      </c>
      <c r="L7" t="n">
        <v>6</v>
      </c>
      <c r="M7" t="n">
        <v>22</v>
      </c>
      <c r="N7" t="n">
        <v>24.85</v>
      </c>
      <c r="O7" t="n">
        <v>18570.94</v>
      </c>
      <c r="P7" t="n">
        <v>187.16</v>
      </c>
      <c r="Q7" t="n">
        <v>433.5</v>
      </c>
      <c r="R7" t="n">
        <v>81.48</v>
      </c>
      <c r="S7" t="n">
        <v>55.15</v>
      </c>
      <c r="T7" t="n">
        <v>11071.22</v>
      </c>
      <c r="U7" t="n">
        <v>0.68</v>
      </c>
      <c r="V7" t="n">
        <v>0.84</v>
      </c>
      <c r="W7" t="n">
        <v>6.83</v>
      </c>
      <c r="X7" t="n">
        <v>0.66</v>
      </c>
      <c r="Y7" t="n">
        <v>2</v>
      </c>
      <c r="Z7" t="n">
        <v>10</v>
      </c>
      <c r="AA7" t="n">
        <v>246.3131936765343</v>
      </c>
      <c r="AB7" t="n">
        <v>337.0165781592573</v>
      </c>
      <c r="AC7" t="n">
        <v>304.8521889455764</v>
      </c>
      <c r="AD7" t="n">
        <v>246313.1936765343</v>
      </c>
      <c r="AE7" t="n">
        <v>337016.5781592573</v>
      </c>
      <c r="AF7" t="n">
        <v>4.896247939952261e-06</v>
      </c>
      <c r="AG7" t="n">
        <v>7.669753086419752</v>
      </c>
      <c r="AH7" t="n">
        <v>304852.1889455764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5.0897</v>
      </c>
      <c r="E8" t="n">
        <v>19.65</v>
      </c>
      <c r="F8" t="n">
        <v>16.84</v>
      </c>
      <c r="G8" t="n">
        <v>50.52</v>
      </c>
      <c r="H8" t="n">
        <v>0.83</v>
      </c>
      <c r="I8" t="n">
        <v>20</v>
      </c>
      <c r="J8" t="n">
        <v>150.07</v>
      </c>
      <c r="K8" t="n">
        <v>47.83</v>
      </c>
      <c r="L8" t="n">
        <v>7</v>
      </c>
      <c r="M8" t="n">
        <v>18</v>
      </c>
      <c r="N8" t="n">
        <v>25.24</v>
      </c>
      <c r="O8" t="n">
        <v>18742.03</v>
      </c>
      <c r="P8" t="n">
        <v>183.91</v>
      </c>
      <c r="Q8" t="n">
        <v>433.54</v>
      </c>
      <c r="R8" t="n">
        <v>77.73999999999999</v>
      </c>
      <c r="S8" t="n">
        <v>55.15</v>
      </c>
      <c r="T8" t="n">
        <v>9220.23</v>
      </c>
      <c r="U8" t="n">
        <v>0.71</v>
      </c>
      <c r="V8" t="n">
        <v>0.85</v>
      </c>
      <c r="W8" t="n">
        <v>6.82</v>
      </c>
      <c r="X8" t="n">
        <v>0.55</v>
      </c>
      <c r="Y8" t="n">
        <v>2</v>
      </c>
      <c r="Z8" t="n">
        <v>10</v>
      </c>
      <c r="AA8" t="n">
        <v>243.0751767139808</v>
      </c>
      <c r="AB8" t="n">
        <v>332.5861804998673</v>
      </c>
      <c r="AC8" t="n">
        <v>300.844622220695</v>
      </c>
      <c r="AD8" t="n">
        <v>243075.1767139808</v>
      </c>
      <c r="AE8" t="n">
        <v>332586.1804998674</v>
      </c>
      <c r="AF8" t="n">
        <v>4.953474157700415e-06</v>
      </c>
      <c r="AG8" t="n">
        <v>7.581018518518517</v>
      </c>
      <c r="AH8" t="n">
        <v>300844.622220695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5.1215</v>
      </c>
      <c r="E9" t="n">
        <v>19.53</v>
      </c>
      <c r="F9" t="n">
        <v>16.78</v>
      </c>
      <c r="G9" t="n">
        <v>55.92</v>
      </c>
      <c r="H9" t="n">
        <v>0.9399999999999999</v>
      </c>
      <c r="I9" t="n">
        <v>18</v>
      </c>
      <c r="J9" t="n">
        <v>151.46</v>
      </c>
      <c r="K9" t="n">
        <v>47.83</v>
      </c>
      <c r="L9" t="n">
        <v>8</v>
      </c>
      <c r="M9" t="n">
        <v>16</v>
      </c>
      <c r="N9" t="n">
        <v>25.63</v>
      </c>
      <c r="O9" t="n">
        <v>18913.66</v>
      </c>
      <c r="P9" t="n">
        <v>181.33</v>
      </c>
      <c r="Q9" t="n">
        <v>433.47</v>
      </c>
      <c r="R9" t="n">
        <v>75.39</v>
      </c>
      <c r="S9" t="n">
        <v>55.15</v>
      </c>
      <c r="T9" t="n">
        <v>8056.49</v>
      </c>
      <c r="U9" t="n">
        <v>0.73</v>
      </c>
      <c r="V9" t="n">
        <v>0.85</v>
      </c>
      <c r="W9" t="n">
        <v>6.83</v>
      </c>
      <c r="X9" t="n">
        <v>0.48</v>
      </c>
      <c r="Y9" t="n">
        <v>2</v>
      </c>
      <c r="Z9" t="n">
        <v>10</v>
      </c>
      <c r="AA9" t="n">
        <v>240.9766313009727</v>
      </c>
      <c r="AB9" t="n">
        <v>329.7148580845015</v>
      </c>
      <c r="AC9" t="n">
        <v>298.2473347867244</v>
      </c>
      <c r="AD9" t="n">
        <v>240976.6313009727</v>
      </c>
      <c r="AE9" t="n">
        <v>329714.8580845015</v>
      </c>
      <c r="AF9" t="n">
        <v>4.984423030564214e-06</v>
      </c>
      <c r="AG9" t="n">
        <v>7.534722222222222</v>
      </c>
      <c r="AH9" t="n">
        <v>298247.3347867244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5.1495</v>
      </c>
      <c r="E10" t="n">
        <v>19.42</v>
      </c>
      <c r="F10" t="n">
        <v>16.73</v>
      </c>
      <c r="G10" t="n">
        <v>62.73</v>
      </c>
      <c r="H10" t="n">
        <v>1.04</v>
      </c>
      <c r="I10" t="n">
        <v>16</v>
      </c>
      <c r="J10" t="n">
        <v>152.85</v>
      </c>
      <c r="K10" t="n">
        <v>47.83</v>
      </c>
      <c r="L10" t="n">
        <v>9</v>
      </c>
      <c r="M10" t="n">
        <v>14</v>
      </c>
      <c r="N10" t="n">
        <v>26.03</v>
      </c>
      <c r="O10" t="n">
        <v>19085.83</v>
      </c>
      <c r="P10" t="n">
        <v>179.18</v>
      </c>
      <c r="Q10" t="n">
        <v>433.52</v>
      </c>
      <c r="R10" t="n">
        <v>73.98999999999999</v>
      </c>
      <c r="S10" t="n">
        <v>55.15</v>
      </c>
      <c r="T10" t="n">
        <v>7363.31</v>
      </c>
      <c r="U10" t="n">
        <v>0.75</v>
      </c>
      <c r="V10" t="n">
        <v>0.86</v>
      </c>
      <c r="W10" t="n">
        <v>6.82</v>
      </c>
      <c r="X10" t="n">
        <v>0.44</v>
      </c>
      <c r="Y10" t="n">
        <v>2</v>
      </c>
      <c r="Z10" t="n">
        <v>10</v>
      </c>
      <c r="AA10" t="n">
        <v>239.0426307889649</v>
      </c>
      <c r="AB10" t="n">
        <v>327.0686732618929</v>
      </c>
      <c r="AC10" t="n">
        <v>295.853698129641</v>
      </c>
      <c r="AD10" t="n">
        <v>239042.6307889649</v>
      </c>
      <c r="AE10" t="n">
        <v>327068.6732618929</v>
      </c>
      <c r="AF10" t="n">
        <v>5.011673610444287e-06</v>
      </c>
      <c r="AG10" t="n">
        <v>7.492283950617284</v>
      </c>
      <c r="AH10" t="n">
        <v>295853.698129641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5.185</v>
      </c>
      <c r="E11" t="n">
        <v>19.29</v>
      </c>
      <c r="F11" t="n">
        <v>16.65</v>
      </c>
      <c r="G11" t="n">
        <v>71.37</v>
      </c>
      <c r="H11" t="n">
        <v>1.15</v>
      </c>
      <c r="I11" t="n">
        <v>14</v>
      </c>
      <c r="J11" t="n">
        <v>154.25</v>
      </c>
      <c r="K11" t="n">
        <v>47.83</v>
      </c>
      <c r="L11" t="n">
        <v>10</v>
      </c>
      <c r="M11" t="n">
        <v>12</v>
      </c>
      <c r="N11" t="n">
        <v>26.43</v>
      </c>
      <c r="O11" t="n">
        <v>19258.55</v>
      </c>
      <c r="P11" t="n">
        <v>176.45</v>
      </c>
      <c r="Q11" t="n">
        <v>433.47</v>
      </c>
      <c r="R11" t="n">
        <v>71.45</v>
      </c>
      <c r="S11" t="n">
        <v>55.15</v>
      </c>
      <c r="T11" t="n">
        <v>6103.69</v>
      </c>
      <c r="U11" t="n">
        <v>0.77</v>
      </c>
      <c r="V11" t="n">
        <v>0.86</v>
      </c>
      <c r="W11" t="n">
        <v>6.82</v>
      </c>
      <c r="X11" t="n">
        <v>0.36</v>
      </c>
      <c r="Y11" t="n">
        <v>2</v>
      </c>
      <c r="Z11" t="n">
        <v>10</v>
      </c>
      <c r="AA11" t="n">
        <v>236.7988379772477</v>
      </c>
      <c r="AB11" t="n">
        <v>323.9986169477505</v>
      </c>
      <c r="AC11" t="n">
        <v>293.0766436812682</v>
      </c>
      <c r="AD11" t="n">
        <v>236798.8379772477</v>
      </c>
      <c r="AE11" t="n">
        <v>323998.6169477504</v>
      </c>
      <c r="AF11" t="n">
        <v>5.046223452792238e-06</v>
      </c>
      <c r="AG11" t="n">
        <v>7.44212962962963</v>
      </c>
      <c r="AH11" t="n">
        <v>293076.6436812682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5.1998</v>
      </c>
      <c r="E12" t="n">
        <v>19.23</v>
      </c>
      <c r="F12" t="n">
        <v>16.63</v>
      </c>
      <c r="G12" t="n">
        <v>76.73999999999999</v>
      </c>
      <c r="H12" t="n">
        <v>1.25</v>
      </c>
      <c r="I12" t="n">
        <v>13</v>
      </c>
      <c r="J12" t="n">
        <v>155.66</v>
      </c>
      <c r="K12" t="n">
        <v>47.83</v>
      </c>
      <c r="L12" t="n">
        <v>11</v>
      </c>
      <c r="M12" t="n">
        <v>11</v>
      </c>
      <c r="N12" t="n">
        <v>26.83</v>
      </c>
      <c r="O12" t="n">
        <v>19431.82</v>
      </c>
      <c r="P12" t="n">
        <v>174.42</v>
      </c>
      <c r="Q12" t="n">
        <v>433.51</v>
      </c>
      <c r="R12" t="n">
        <v>70.76000000000001</v>
      </c>
      <c r="S12" t="n">
        <v>55.15</v>
      </c>
      <c r="T12" t="n">
        <v>5764.08</v>
      </c>
      <c r="U12" t="n">
        <v>0.78</v>
      </c>
      <c r="V12" t="n">
        <v>0.86</v>
      </c>
      <c r="W12" t="n">
        <v>6.81</v>
      </c>
      <c r="X12" t="n">
        <v>0.33</v>
      </c>
      <c r="Y12" t="n">
        <v>2</v>
      </c>
      <c r="Z12" t="n">
        <v>10</v>
      </c>
      <c r="AA12" t="n">
        <v>235.4844686207343</v>
      </c>
      <c r="AB12" t="n">
        <v>322.2002388082861</v>
      </c>
      <c r="AC12" t="n">
        <v>291.4499002273943</v>
      </c>
      <c r="AD12" t="n">
        <v>235484.4686207343</v>
      </c>
      <c r="AE12" t="n">
        <v>322200.2388082861</v>
      </c>
      <c r="AF12" t="n">
        <v>5.060627330728848e-06</v>
      </c>
      <c r="AG12" t="n">
        <v>7.418981481481483</v>
      </c>
      <c r="AH12" t="n">
        <v>291449.9002273943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5.2117</v>
      </c>
      <c r="E13" t="n">
        <v>19.19</v>
      </c>
      <c r="F13" t="n">
        <v>16.61</v>
      </c>
      <c r="G13" t="n">
        <v>83.06</v>
      </c>
      <c r="H13" t="n">
        <v>1.35</v>
      </c>
      <c r="I13" t="n">
        <v>12</v>
      </c>
      <c r="J13" t="n">
        <v>157.07</v>
      </c>
      <c r="K13" t="n">
        <v>47.83</v>
      </c>
      <c r="L13" t="n">
        <v>12</v>
      </c>
      <c r="M13" t="n">
        <v>10</v>
      </c>
      <c r="N13" t="n">
        <v>27.24</v>
      </c>
      <c r="O13" t="n">
        <v>19605.66</v>
      </c>
      <c r="P13" t="n">
        <v>171.79</v>
      </c>
      <c r="Q13" t="n">
        <v>433.51</v>
      </c>
      <c r="R13" t="n">
        <v>70.20999999999999</v>
      </c>
      <c r="S13" t="n">
        <v>55.15</v>
      </c>
      <c r="T13" t="n">
        <v>5493.44</v>
      </c>
      <c r="U13" t="n">
        <v>0.79</v>
      </c>
      <c r="V13" t="n">
        <v>0.86</v>
      </c>
      <c r="W13" t="n">
        <v>6.81</v>
      </c>
      <c r="X13" t="n">
        <v>0.32</v>
      </c>
      <c r="Y13" t="n">
        <v>2</v>
      </c>
      <c r="Z13" t="n">
        <v>10</v>
      </c>
      <c r="AA13" t="n">
        <v>233.9621464530306</v>
      </c>
      <c r="AB13" t="n">
        <v>320.1173304583209</v>
      </c>
      <c r="AC13" t="n">
        <v>289.5657817269689</v>
      </c>
      <c r="AD13" t="n">
        <v>233962.1464530306</v>
      </c>
      <c r="AE13" t="n">
        <v>320117.3304583209</v>
      </c>
      <c r="AF13" t="n">
        <v>5.072208827177881e-06</v>
      </c>
      <c r="AG13" t="n">
        <v>7.403549382716051</v>
      </c>
      <c r="AH13" t="n">
        <v>289565.7817269688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5.2326</v>
      </c>
      <c r="E14" t="n">
        <v>19.11</v>
      </c>
      <c r="F14" t="n">
        <v>16.56</v>
      </c>
      <c r="G14" t="n">
        <v>90.34999999999999</v>
      </c>
      <c r="H14" t="n">
        <v>1.45</v>
      </c>
      <c r="I14" t="n">
        <v>11</v>
      </c>
      <c r="J14" t="n">
        <v>158.48</v>
      </c>
      <c r="K14" t="n">
        <v>47.83</v>
      </c>
      <c r="L14" t="n">
        <v>13</v>
      </c>
      <c r="M14" t="n">
        <v>9</v>
      </c>
      <c r="N14" t="n">
        <v>27.65</v>
      </c>
      <c r="O14" t="n">
        <v>19780.06</v>
      </c>
      <c r="P14" t="n">
        <v>169.36</v>
      </c>
      <c r="Q14" t="n">
        <v>433.5</v>
      </c>
      <c r="R14" t="n">
        <v>68.53</v>
      </c>
      <c r="S14" t="n">
        <v>55.15</v>
      </c>
      <c r="T14" t="n">
        <v>4656.65</v>
      </c>
      <c r="U14" t="n">
        <v>0.8</v>
      </c>
      <c r="V14" t="n">
        <v>0.86</v>
      </c>
      <c r="W14" t="n">
        <v>6.81</v>
      </c>
      <c r="X14" t="n">
        <v>0.27</v>
      </c>
      <c r="Y14" t="n">
        <v>2</v>
      </c>
      <c r="Z14" t="n">
        <v>10</v>
      </c>
      <c r="AA14" t="n">
        <v>232.2873592782852</v>
      </c>
      <c r="AB14" t="n">
        <v>317.8258127594399</v>
      </c>
      <c r="AC14" t="n">
        <v>287.492963261103</v>
      </c>
      <c r="AD14" t="n">
        <v>232287.3592782852</v>
      </c>
      <c r="AE14" t="n">
        <v>317825.8127594399</v>
      </c>
      <c r="AF14" t="n">
        <v>5.092549438588363e-06</v>
      </c>
      <c r="AG14" t="n">
        <v>7.372685185185186</v>
      </c>
      <c r="AH14" t="n">
        <v>287492.963261103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5.2479</v>
      </c>
      <c r="E15" t="n">
        <v>19.06</v>
      </c>
      <c r="F15" t="n">
        <v>16.54</v>
      </c>
      <c r="G15" t="n">
        <v>99.23</v>
      </c>
      <c r="H15" t="n">
        <v>1.55</v>
      </c>
      <c r="I15" t="n">
        <v>10</v>
      </c>
      <c r="J15" t="n">
        <v>159.9</v>
      </c>
      <c r="K15" t="n">
        <v>47.83</v>
      </c>
      <c r="L15" t="n">
        <v>14</v>
      </c>
      <c r="M15" t="n">
        <v>8</v>
      </c>
      <c r="N15" t="n">
        <v>28.07</v>
      </c>
      <c r="O15" t="n">
        <v>19955.16</v>
      </c>
      <c r="P15" t="n">
        <v>167.05</v>
      </c>
      <c r="Q15" t="n">
        <v>433.37</v>
      </c>
      <c r="R15" t="n">
        <v>67.72</v>
      </c>
      <c r="S15" t="n">
        <v>55.15</v>
      </c>
      <c r="T15" t="n">
        <v>4259.05</v>
      </c>
      <c r="U15" t="n">
        <v>0.8100000000000001</v>
      </c>
      <c r="V15" t="n">
        <v>0.87</v>
      </c>
      <c r="W15" t="n">
        <v>6.81</v>
      </c>
      <c r="X15" t="n">
        <v>0.25</v>
      </c>
      <c r="Y15" t="n">
        <v>2</v>
      </c>
      <c r="Z15" t="n">
        <v>10</v>
      </c>
      <c r="AA15" t="n">
        <v>230.8581008570223</v>
      </c>
      <c r="AB15" t="n">
        <v>315.8702383330376</v>
      </c>
      <c r="AC15" t="n">
        <v>285.72402611329</v>
      </c>
      <c r="AD15" t="n">
        <v>230858.1008570223</v>
      </c>
      <c r="AE15" t="n">
        <v>315870.2383330376</v>
      </c>
      <c r="AF15" t="n">
        <v>5.107439934022832e-06</v>
      </c>
      <c r="AG15" t="n">
        <v>7.353395061728396</v>
      </c>
      <c r="AH15" t="n">
        <v>285724.02611329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5.2609</v>
      </c>
      <c r="E16" t="n">
        <v>19.01</v>
      </c>
      <c r="F16" t="n">
        <v>16.52</v>
      </c>
      <c r="G16" t="n">
        <v>110.13</v>
      </c>
      <c r="H16" t="n">
        <v>1.65</v>
      </c>
      <c r="I16" t="n">
        <v>9</v>
      </c>
      <c r="J16" t="n">
        <v>161.32</v>
      </c>
      <c r="K16" t="n">
        <v>47.83</v>
      </c>
      <c r="L16" t="n">
        <v>15</v>
      </c>
      <c r="M16" t="n">
        <v>7</v>
      </c>
      <c r="N16" t="n">
        <v>28.5</v>
      </c>
      <c r="O16" t="n">
        <v>20130.71</v>
      </c>
      <c r="P16" t="n">
        <v>164.24</v>
      </c>
      <c r="Q16" t="n">
        <v>433.49</v>
      </c>
      <c r="R16" t="n">
        <v>67.01000000000001</v>
      </c>
      <c r="S16" t="n">
        <v>55.15</v>
      </c>
      <c r="T16" t="n">
        <v>3907.34</v>
      </c>
      <c r="U16" t="n">
        <v>0.82</v>
      </c>
      <c r="V16" t="n">
        <v>0.87</v>
      </c>
      <c r="W16" t="n">
        <v>6.81</v>
      </c>
      <c r="X16" t="n">
        <v>0.23</v>
      </c>
      <c r="Y16" t="n">
        <v>2</v>
      </c>
      <c r="Z16" t="n">
        <v>10</v>
      </c>
      <c r="AA16" t="n">
        <v>229.254734880663</v>
      </c>
      <c r="AB16" t="n">
        <v>313.6764422686692</v>
      </c>
      <c r="AC16" t="n">
        <v>283.7396028662921</v>
      </c>
      <c r="AD16" t="n">
        <v>229254.734880663</v>
      </c>
      <c r="AE16" t="n">
        <v>313676.4422686693</v>
      </c>
      <c r="AF16" t="n">
        <v>5.120091988967153e-06</v>
      </c>
      <c r="AG16" t="n">
        <v>7.334104938271606</v>
      </c>
      <c r="AH16" t="n">
        <v>283739.6028662921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5.2593</v>
      </c>
      <c r="E17" t="n">
        <v>19.01</v>
      </c>
      <c r="F17" t="n">
        <v>16.53</v>
      </c>
      <c r="G17" t="n">
        <v>110.17</v>
      </c>
      <c r="H17" t="n">
        <v>1.74</v>
      </c>
      <c r="I17" t="n">
        <v>9</v>
      </c>
      <c r="J17" t="n">
        <v>162.75</v>
      </c>
      <c r="K17" t="n">
        <v>47.83</v>
      </c>
      <c r="L17" t="n">
        <v>16</v>
      </c>
      <c r="M17" t="n">
        <v>7</v>
      </c>
      <c r="N17" t="n">
        <v>28.92</v>
      </c>
      <c r="O17" t="n">
        <v>20306.85</v>
      </c>
      <c r="P17" t="n">
        <v>162.38</v>
      </c>
      <c r="Q17" t="n">
        <v>433.42</v>
      </c>
      <c r="R17" t="n">
        <v>67.29000000000001</v>
      </c>
      <c r="S17" t="n">
        <v>55.15</v>
      </c>
      <c r="T17" t="n">
        <v>4048.21</v>
      </c>
      <c r="U17" t="n">
        <v>0.82</v>
      </c>
      <c r="V17" t="n">
        <v>0.87</v>
      </c>
      <c r="W17" t="n">
        <v>6.81</v>
      </c>
      <c r="X17" t="n">
        <v>0.23</v>
      </c>
      <c r="Y17" t="n">
        <v>2</v>
      </c>
      <c r="Z17" t="n">
        <v>10</v>
      </c>
      <c r="AA17" t="n">
        <v>228.4522147756587</v>
      </c>
      <c r="AB17" t="n">
        <v>312.5783988563146</v>
      </c>
      <c r="AC17" t="n">
        <v>282.7463551760986</v>
      </c>
      <c r="AD17" t="n">
        <v>228452.2147756586</v>
      </c>
      <c r="AE17" t="n">
        <v>312578.3988563146</v>
      </c>
      <c r="AF17" t="n">
        <v>5.118534812974006e-06</v>
      </c>
      <c r="AG17" t="n">
        <v>7.334104938271606</v>
      </c>
      <c r="AH17" t="n">
        <v>282746.3551760986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5.275</v>
      </c>
      <c r="E18" t="n">
        <v>18.96</v>
      </c>
      <c r="F18" t="n">
        <v>16.5</v>
      </c>
      <c r="G18" t="n">
        <v>123.74</v>
      </c>
      <c r="H18" t="n">
        <v>1.83</v>
      </c>
      <c r="I18" t="n">
        <v>8</v>
      </c>
      <c r="J18" t="n">
        <v>164.19</v>
      </c>
      <c r="K18" t="n">
        <v>47.83</v>
      </c>
      <c r="L18" t="n">
        <v>17</v>
      </c>
      <c r="M18" t="n">
        <v>5</v>
      </c>
      <c r="N18" t="n">
        <v>29.36</v>
      </c>
      <c r="O18" t="n">
        <v>20483.57</v>
      </c>
      <c r="P18" t="n">
        <v>160.22</v>
      </c>
      <c r="Q18" t="n">
        <v>433.41</v>
      </c>
      <c r="R18" t="n">
        <v>66.37</v>
      </c>
      <c r="S18" t="n">
        <v>55.15</v>
      </c>
      <c r="T18" t="n">
        <v>3593.29</v>
      </c>
      <c r="U18" t="n">
        <v>0.83</v>
      </c>
      <c r="V18" t="n">
        <v>0.87</v>
      </c>
      <c r="W18" t="n">
        <v>6.81</v>
      </c>
      <c r="X18" t="n">
        <v>0.21</v>
      </c>
      <c r="Y18" t="n">
        <v>2</v>
      </c>
      <c r="Z18" t="n">
        <v>10</v>
      </c>
      <c r="AA18" t="n">
        <v>227.0822109556776</v>
      </c>
      <c r="AB18" t="n">
        <v>310.7038991895145</v>
      </c>
      <c r="AC18" t="n">
        <v>281.0507551266205</v>
      </c>
      <c r="AD18" t="n">
        <v>227082.2109556776</v>
      </c>
      <c r="AE18" t="n">
        <v>310703.8991895145</v>
      </c>
      <c r="AF18" t="n">
        <v>5.133814602406761e-06</v>
      </c>
      <c r="AG18" t="n">
        <v>7.314814814814816</v>
      </c>
      <c r="AH18" t="n">
        <v>281050.7551266205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5.2764</v>
      </c>
      <c r="E19" t="n">
        <v>18.95</v>
      </c>
      <c r="F19" t="n">
        <v>16.49</v>
      </c>
      <c r="G19" t="n">
        <v>123.7</v>
      </c>
      <c r="H19" t="n">
        <v>1.93</v>
      </c>
      <c r="I19" t="n">
        <v>8</v>
      </c>
      <c r="J19" t="n">
        <v>165.62</v>
      </c>
      <c r="K19" t="n">
        <v>47.83</v>
      </c>
      <c r="L19" t="n">
        <v>18</v>
      </c>
      <c r="M19" t="n">
        <v>4</v>
      </c>
      <c r="N19" t="n">
        <v>29.8</v>
      </c>
      <c r="O19" t="n">
        <v>20660.89</v>
      </c>
      <c r="P19" t="n">
        <v>158.8</v>
      </c>
      <c r="Q19" t="n">
        <v>433.43</v>
      </c>
      <c r="R19" t="n">
        <v>66</v>
      </c>
      <c r="S19" t="n">
        <v>55.15</v>
      </c>
      <c r="T19" t="n">
        <v>3410.19</v>
      </c>
      <c r="U19" t="n">
        <v>0.84</v>
      </c>
      <c r="V19" t="n">
        <v>0.87</v>
      </c>
      <c r="W19" t="n">
        <v>6.81</v>
      </c>
      <c r="X19" t="n">
        <v>0.2</v>
      </c>
      <c r="Y19" t="n">
        <v>2</v>
      </c>
      <c r="Z19" t="n">
        <v>10</v>
      </c>
      <c r="AA19" t="n">
        <v>226.3832952320062</v>
      </c>
      <c r="AB19" t="n">
        <v>309.7476118624023</v>
      </c>
      <c r="AC19" t="n">
        <v>280.1857345198499</v>
      </c>
      <c r="AD19" t="n">
        <v>226383.2952320062</v>
      </c>
      <c r="AE19" t="n">
        <v>309747.6118624023</v>
      </c>
      <c r="AF19" t="n">
        <v>5.135177131400764e-06</v>
      </c>
      <c r="AG19" t="n">
        <v>7.310956790123457</v>
      </c>
      <c r="AH19" t="n">
        <v>280185.7345198499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5.2732</v>
      </c>
      <c r="E20" t="n">
        <v>18.96</v>
      </c>
      <c r="F20" t="n">
        <v>16.5</v>
      </c>
      <c r="G20" t="n">
        <v>123.78</v>
      </c>
      <c r="H20" t="n">
        <v>2.02</v>
      </c>
      <c r="I20" t="n">
        <v>8</v>
      </c>
      <c r="J20" t="n">
        <v>167.07</v>
      </c>
      <c r="K20" t="n">
        <v>47.83</v>
      </c>
      <c r="L20" t="n">
        <v>19</v>
      </c>
      <c r="M20" t="n">
        <v>0</v>
      </c>
      <c r="N20" t="n">
        <v>30.24</v>
      </c>
      <c r="O20" t="n">
        <v>20838.81</v>
      </c>
      <c r="P20" t="n">
        <v>158.53</v>
      </c>
      <c r="Q20" t="n">
        <v>433.41</v>
      </c>
      <c r="R20" t="n">
        <v>66.42</v>
      </c>
      <c r="S20" t="n">
        <v>55.15</v>
      </c>
      <c r="T20" t="n">
        <v>3616.95</v>
      </c>
      <c r="U20" t="n">
        <v>0.83</v>
      </c>
      <c r="V20" t="n">
        <v>0.87</v>
      </c>
      <c r="W20" t="n">
        <v>6.82</v>
      </c>
      <c r="X20" t="n">
        <v>0.21</v>
      </c>
      <c r="Y20" t="n">
        <v>2</v>
      </c>
      <c r="Z20" t="n">
        <v>10</v>
      </c>
      <c r="AA20" t="n">
        <v>226.3433086372495</v>
      </c>
      <c r="AB20" t="n">
        <v>309.6929004393721</v>
      </c>
      <c r="AC20" t="n">
        <v>280.1362446782458</v>
      </c>
      <c r="AD20" t="n">
        <v>226343.3086372495</v>
      </c>
      <c r="AE20" t="n">
        <v>309692.9004393721</v>
      </c>
      <c r="AF20" t="n">
        <v>5.132062779414471e-06</v>
      </c>
      <c r="AG20" t="n">
        <v>7.314814814814816</v>
      </c>
      <c r="AH20" t="n">
        <v>280136.2446782457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3.0112</v>
      </c>
      <c r="E2" t="n">
        <v>33.21</v>
      </c>
      <c r="F2" t="n">
        <v>22.93</v>
      </c>
      <c r="G2" t="n">
        <v>6.23</v>
      </c>
      <c r="H2" t="n">
        <v>0.1</v>
      </c>
      <c r="I2" t="n">
        <v>221</v>
      </c>
      <c r="J2" t="n">
        <v>176.73</v>
      </c>
      <c r="K2" t="n">
        <v>52.44</v>
      </c>
      <c r="L2" t="n">
        <v>1</v>
      </c>
      <c r="M2" t="n">
        <v>219</v>
      </c>
      <c r="N2" t="n">
        <v>33.29</v>
      </c>
      <c r="O2" t="n">
        <v>22031.19</v>
      </c>
      <c r="P2" t="n">
        <v>305.04</v>
      </c>
      <c r="Q2" t="n">
        <v>435.23</v>
      </c>
      <c r="R2" t="n">
        <v>274.93</v>
      </c>
      <c r="S2" t="n">
        <v>55.15</v>
      </c>
      <c r="T2" t="n">
        <v>106809.49</v>
      </c>
      <c r="U2" t="n">
        <v>0.2</v>
      </c>
      <c r="V2" t="n">
        <v>0.63</v>
      </c>
      <c r="W2" t="n">
        <v>7.18</v>
      </c>
      <c r="X2" t="n">
        <v>6.61</v>
      </c>
      <c r="Y2" t="n">
        <v>2</v>
      </c>
      <c r="Z2" t="n">
        <v>10</v>
      </c>
      <c r="AA2" t="n">
        <v>540.819886930782</v>
      </c>
      <c r="AB2" t="n">
        <v>739.9736285882041</v>
      </c>
      <c r="AC2" t="n">
        <v>669.3515840352558</v>
      </c>
      <c r="AD2" t="n">
        <v>540819.886930782</v>
      </c>
      <c r="AE2" t="n">
        <v>739973.628588204</v>
      </c>
      <c r="AF2" t="n">
        <v>2.748363974561063e-06</v>
      </c>
      <c r="AG2" t="n">
        <v>12.8125</v>
      </c>
      <c r="AH2" t="n">
        <v>669351.5840352557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4.0524</v>
      </c>
      <c r="E3" t="n">
        <v>24.68</v>
      </c>
      <c r="F3" t="n">
        <v>18.99</v>
      </c>
      <c r="G3" t="n">
        <v>12.38</v>
      </c>
      <c r="H3" t="n">
        <v>0.2</v>
      </c>
      <c r="I3" t="n">
        <v>92</v>
      </c>
      <c r="J3" t="n">
        <v>178.21</v>
      </c>
      <c r="K3" t="n">
        <v>52.44</v>
      </c>
      <c r="L3" t="n">
        <v>2</v>
      </c>
      <c r="M3" t="n">
        <v>90</v>
      </c>
      <c r="N3" t="n">
        <v>33.77</v>
      </c>
      <c r="O3" t="n">
        <v>22213.89</v>
      </c>
      <c r="P3" t="n">
        <v>251.74</v>
      </c>
      <c r="Q3" t="n">
        <v>434.01</v>
      </c>
      <c r="R3" t="n">
        <v>147.15</v>
      </c>
      <c r="S3" t="n">
        <v>55.15</v>
      </c>
      <c r="T3" t="n">
        <v>43565.69</v>
      </c>
      <c r="U3" t="n">
        <v>0.37</v>
      </c>
      <c r="V3" t="n">
        <v>0.75</v>
      </c>
      <c r="W3" t="n">
        <v>6.95</v>
      </c>
      <c r="X3" t="n">
        <v>2.68</v>
      </c>
      <c r="Y3" t="n">
        <v>2</v>
      </c>
      <c r="Z3" t="n">
        <v>10</v>
      </c>
      <c r="AA3" t="n">
        <v>360.6869697510833</v>
      </c>
      <c r="AB3" t="n">
        <v>493.5078243994986</v>
      </c>
      <c r="AC3" t="n">
        <v>446.4081302813915</v>
      </c>
      <c r="AD3" t="n">
        <v>360686.9697510833</v>
      </c>
      <c r="AE3" t="n">
        <v>493507.8243994986</v>
      </c>
      <c r="AF3" t="n">
        <v>3.698681645361068e-06</v>
      </c>
      <c r="AG3" t="n">
        <v>9.521604938271604</v>
      </c>
      <c r="AH3" t="n">
        <v>446408.1302813916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4.4621</v>
      </c>
      <c r="E4" t="n">
        <v>22.41</v>
      </c>
      <c r="F4" t="n">
        <v>17.93</v>
      </c>
      <c r="G4" t="n">
        <v>18.55</v>
      </c>
      <c r="H4" t="n">
        <v>0.3</v>
      </c>
      <c r="I4" t="n">
        <v>58</v>
      </c>
      <c r="J4" t="n">
        <v>179.7</v>
      </c>
      <c r="K4" t="n">
        <v>52.44</v>
      </c>
      <c r="L4" t="n">
        <v>3</v>
      </c>
      <c r="M4" t="n">
        <v>56</v>
      </c>
      <c r="N4" t="n">
        <v>34.26</v>
      </c>
      <c r="O4" t="n">
        <v>22397.24</v>
      </c>
      <c r="P4" t="n">
        <v>236.56</v>
      </c>
      <c r="Q4" t="n">
        <v>433.73</v>
      </c>
      <c r="R4" t="n">
        <v>112.87</v>
      </c>
      <c r="S4" t="n">
        <v>55.15</v>
      </c>
      <c r="T4" t="n">
        <v>26592.95</v>
      </c>
      <c r="U4" t="n">
        <v>0.49</v>
      </c>
      <c r="V4" t="n">
        <v>0.8</v>
      </c>
      <c r="W4" t="n">
        <v>6.89</v>
      </c>
      <c r="X4" t="n">
        <v>1.63</v>
      </c>
      <c r="Y4" t="n">
        <v>2</v>
      </c>
      <c r="Z4" t="n">
        <v>10</v>
      </c>
      <c r="AA4" t="n">
        <v>320.5028122438281</v>
      </c>
      <c r="AB4" t="n">
        <v>438.5260872981609</v>
      </c>
      <c r="AC4" t="n">
        <v>396.6737730016526</v>
      </c>
      <c r="AD4" t="n">
        <v>320502.8122438281</v>
      </c>
      <c r="AE4" t="n">
        <v>438526.0872981609</v>
      </c>
      <c r="AF4" t="n">
        <v>4.072620513711783e-06</v>
      </c>
      <c r="AG4" t="n">
        <v>8.645833333333334</v>
      </c>
      <c r="AH4" t="n">
        <v>396673.7730016527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4.6617</v>
      </c>
      <c r="E5" t="n">
        <v>21.45</v>
      </c>
      <c r="F5" t="n">
        <v>17.5</v>
      </c>
      <c r="G5" t="n">
        <v>24.42</v>
      </c>
      <c r="H5" t="n">
        <v>0.39</v>
      </c>
      <c r="I5" t="n">
        <v>43</v>
      </c>
      <c r="J5" t="n">
        <v>181.19</v>
      </c>
      <c r="K5" t="n">
        <v>52.44</v>
      </c>
      <c r="L5" t="n">
        <v>4</v>
      </c>
      <c r="M5" t="n">
        <v>41</v>
      </c>
      <c r="N5" t="n">
        <v>34.75</v>
      </c>
      <c r="O5" t="n">
        <v>22581.25</v>
      </c>
      <c r="P5" t="n">
        <v>229.55</v>
      </c>
      <c r="Q5" t="n">
        <v>433.73</v>
      </c>
      <c r="R5" t="n">
        <v>98.83</v>
      </c>
      <c r="S5" t="n">
        <v>55.15</v>
      </c>
      <c r="T5" t="n">
        <v>19647.7</v>
      </c>
      <c r="U5" t="n">
        <v>0.5600000000000001</v>
      </c>
      <c r="V5" t="n">
        <v>0.82</v>
      </c>
      <c r="W5" t="n">
        <v>6.87</v>
      </c>
      <c r="X5" t="n">
        <v>1.21</v>
      </c>
      <c r="Y5" t="n">
        <v>2</v>
      </c>
      <c r="Z5" t="n">
        <v>10</v>
      </c>
      <c r="AA5" t="n">
        <v>298.0577965071917</v>
      </c>
      <c r="AB5" t="n">
        <v>407.8158265630859</v>
      </c>
      <c r="AC5" t="n">
        <v>368.8944564490117</v>
      </c>
      <c r="AD5" t="n">
        <v>298057.7965071917</v>
      </c>
      <c r="AE5" t="n">
        <v>407815.8265630859</v>
      </c>
      <c r="AF5" t="n">
        <v>4.254798200123307e-06</v>
      </c>
      <c r="AG5" t="n">
        <v>8.275462962962964</v>
      </c>
      <c r="AH5" t="n">
        <v>368894.4564490117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4.7939</v>
      </c>
      <c r="E6" t="n">
        <v>20.86</v>
      </c>
      <c r="F6" t="n">
        <v>17.23</v>
      </c>
      <c r="G6" t="n">
        <v>30.41</v>
      </c>
      <c r="H6" t="n">
        <v>0.49</v>
      </c>
      <c r="I6" t="n">
        <v>34</v>
      </c>
      <c r="J6" t="n">
        <v>182.69</v>
      </c>
      <c r="K6" t="n">
        <v>52.44</v>
      </c>
      <c r="L6" t="n">
        <v>5</v>
      </c>
      <c r="M6" t="n">
        <v>32</v>
      </c>
      <c r="N6" t="n">
        <v>35.25</v>
      </c>
      <c r="O6" t="n">
        <v>22766.06</v>
      </c>
      <c r="P6" t="n">
        <v>224.73</v>
      </c>
      <c r="Q6" t="n">
        <v>433.47</v>
      </c>
      <c r="R6" t="n">
        <v>90.23</v>
      </c>
      <c r="S6" t="n">
        <v>55.15</v>
      </c>
      <c r="T6" t="n">
        <v>15392.9</v>
      </c>
      <c r="U6" t="n">
        <v>0.61</v>
      </c>
      <c r="V6" t="n">
        <v>0.83</v>
      </c>
      <c r="W6" t="n">
        <v>6.85</v>
      </c>
      <c r="X6" t="n">
        <v>0.9399999999999999</v>
      </c>
      <c r="Y6" t="n">
        <v>2</v>
      </c>
      <c r="Z6" t="n">
        <v>10</v>
      </c>
      <c r="AA6" t="n">
        <v>290.4909825360785</v>
      </c>
      <c r="AB6" t="n">
        <v>397.4625778635364</v>
      </c>
      <c r="AC6" t="n">
        <v>359.5293072744714</v>
      </c>
      <c r="AD6" t="n">
        <v>290490.9825360785</v>
      </c>
      <c r="AE6" t="n">
        <v>397462.5778635364</v>
      </c>
      <c r="AF6" t="n">
        <v>4.375458972385852e-06</v>
      </c>
      <c r="AG6" t="n">
        <v>8.04783950617284</v>
      </c>
      <c r="AH6" t="n">
        <v>359529.3072744714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4.8833</v>
      </c>
      <c r="E7" t="n">
        <v>20.48</v>
      </c>
      <c r="F7" t="n">
        <v>17.06</v>
      </c>
      <c r="G7" t="n">
        <v>36.56</v>
      </c>
      <c r="H7" t="n">
        <v>0.58</v>
      </c>
      <c r="I7" t="n">
        <v>28</v>
      </c>
      <c r="J7" t="n">
        <v>184.19</v>
      </c>
      <c r="K7" t="n">
        <v>52.44</v>
      </c>
      <c r="L7" t="n">
        <v>6</v>
      </c>
      <c r="M7" t="n">
        <v>26</v>
      </c>
      <c r="N7" t="n">
        <v>35.75</v>
      </c>
      <c r="O7" t="n">
        <v>22951.43</v>
      </c>
      <c r="P7" t="n">
        <v>221.27</v>
      </c>
      <c r="Q7" t="n">
        <v>433.67</v>
      </c>
      <c r="R7" t="n">
        <v>84.54000000000001</v>
      </c>
      <c r="S7" t="n">
        <v>55.15</v>
      </c>
      <c r="T7" t="n">
        <v>12577.22</v>
      </c>
      <c r="U7" t="n">
        <v>0.65</v>
      </c>
      <c r="V7" t="n">
        <v>0.84</v>
      </c>
      <c r="W7" t="n">
        <v>6.84</v>
      </c>
      <c r="X7" t="n">
        <v>0.77</v>
      </c>
      <c r="Y7" t="n">
        <v>2</v>
      </c>
      <c r="Z7" t="n">
        <v>10</v>
      </c>
      <c r="AA7" t="n">
        <v>275.2788736202457</v>
      </c>
      <c r="AB7" t="n">
        <v>376.6486993340133</v>
      </c>
      <c r="AC7" t="n">
        <v>340.701876099344</v>
      </c>
      <c r="AD7" t="n">
        <v>275278.8736202457</v>
      </c>
      <c r="AE7" t="n">
        <v>376648.6993340133</v>
      </c>
      <c r="AF7" t="n">
        <v>4.457055591449933e-06</v>
      </c>
      <c r="AG7" t="n">
        <v>7.901234567901235</v>
      </c>
      <c r="AH7" t="n">
        <v>340701.876099344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4.9404</v>
      </c>
      <c r="E8" t="n">
        <v>20.24</v>
      </c>
      <c r="F8" t="n">
        <v>16.97</v>
      </c>
      <c r="G8" t="n">
        <v>42.42</v>
      </c>
      <c r="H8" t="n">
        <v>0.67</v>
      </c>
      <c r="I8" t="n">
        <v>24</v>
      </c>
      <c r="J8" t="n">
        <v>185.7</v>
      </c>
      <c r="K8" t="n">
        <v>52.44</v>
      </c>
      <c r="L8" t="n">
        <v>7</v>
      </c>
      <c r="M8" t="n">
        <v>22</v>
      </c>
      <c r="N8" t="n">
        <v>36.26</v>
      </c>
      <c r="O8" t="n">
        <v>23137.49</v>
      </c>
      <c r="P8" t="n">
        <v>218.66</v>
      </c>
      <c r="Q8" t="n">
        <v>433.62</v>
      </c>
      <c r="R8" t="n">
        <v>81.59999999999999</v>
      </c>
      <c r="S8" t="n">
        <v>55.15</v>
      </c>
      <c r="T8" t="n">
        <v>11130.18</v>
      </c>
      <c r="U8" t="n">
        <v>0.68</v>
      </c>
      <c r="V8" t="n">
        <v>0.84</v>
      </c>
      <c r="W8" t="n">
        <v>6.83</v>
      </c>
      <c r="X8" t="n">
        <v>0.67</v>
      </c>
      <c r="Y8" t="n">
        <v>2</v>
      </c>
      <c r="Z8" t="n">
        <v>10</v>
      </c>
      <c r="AA8" t="n">
        <v>272.056059455949</v>
      </c>
      <c r="AB8" t="n">
        <v>372.2391028138962</v>
      </c>
      <c r="AC8" t="n">
        <v>336.7131252821993</v>
      </c>
      <c r="AD8" t="n">
        <v>272056.059455949</v>
      </c>
      <c r="AE8" t="n">
        <v>372239.1028138963</v>
      </c>
      <c r="AF8" t="n">
        <v>4.50917155284321e-06</v>
      </c>
      <c r="AG8" t="n">
        <v>7.808641975308642</v>
      </c>
      <c r="AH8" t="n">
        <v>336713.1252821992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4.99</v>
      </c>
      <c r="E9" t="n">
        <v>20.04</v>
      </c>
      <c r="F9" t="n">
        <v>16.87</v>
      </c>
      <c r="G9" t="n">
        <v>48.21</v>
      </c>
      <c r="H9" t="n">
        <v>0.76</v>
      </c>
      <c r="I9" t="n">
        <v>21</v>
      </c>
      <c r="J9" t="n">
        <v>187.22</v>
      </c>
      <c r="K9" t="n">
        <v>52.44</v>
      </c>
      <c r="L9" t="n">
        <v>8</v>
      </c>
      <c r="M9" t="n">
        <v>19</v>
      </c>
      <c r="N9" t="n">
        <v>36.78</v>
      </c>
      <c r="O9" t="n">
        <v>23324.24</v>
      </c>
      <c r="P9" t="n">
        <v>216.26</v>
      </c>
      <c r="Q9" t="n">
        <v>433.47</v>
      </c>
      <c r="R9" t="n">
        <v>78.64</v>
      </c>
      <c r="S9" t="n">
        <v>55.15</v>
      </c>
      <c r="T9" t="n">
        <v>9664.110000000001</v>
      </c>
      <c r="U9" t="n">
        <v>0.7</v>
      </c>
      <c r="V9" t="n">
        <v>0.85</v>
      </c>
      <c r="W9" t="n">
        <v>6.83</v>
      </c>
      <c r="X9" t="n">
        <v>0.58</v>
      </c>
      <c r="Y9" t="n">
        <v>2</v>
      </c>
      <c r="Z9" t="n">
        <v>10</v>
      </c>
      <c r="AA9" t="n">
        <v>269.2014104704467</v>
      </c>
      <c r="AB9" t="n">
        <v>368.333246133707</v>
      </c>
      <c r="AC9" t="n">
        <v>333.180038081663</v>
      </c>
      <c r="AD9" t="n">
        <v>269201.4104704467</v>
      </c>
      <c r="AE9" t="n">
        <v>368333.246133707</v>
      </c>
      <c r="AF9" t="n">
        <v>4.554442160288159e-06</v>
      </c>
      <c r="AG9" t="n">
        <v>7.731481481481481</v>
      </c>
      <c r="AH9" t="n">
        <v>333180.038081663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5.0422</v>
      </c>
      <c r="E10" t="n">
        <v>19.83</v>
      </c>
      <c r="F10" t="n">
        <v>16.77</v>
      </c>
      <c r="G10" t="n">
        <v>55.91</v>
      </c>
      <c r="H10" t="n">
        <v>0.85</v>
      </c>
      <c r="I10" t="n">
        <v>18</v>
      </c>
      <c r="J10" t="n">
        <v>188.74</v>
      </c>
      <c r="K10" t="n">
        <v>52.44</v>
      </c>
      <c r="L10" t="n">
        <v>9</v>
      </c>
      <c r="M10" t="n">
        <v>16</v>
      </c>
      <c r="N10" t="n">
        <v>37.3</v>
      </c>
      <c r="O10" t="n">
        <v>23511.69</v>
      </c>
      <c r="P10" t="n">
        <v>213.33</v>
      </c>
      <c r="Q10" t="n">
        <v>433.55</v>
      </c>
      <c r="R10" t="n">
        <v>75.44</v>
      </c>
      <c r="S10" t="n">
        <v>55.15</v>
      </c>
      <c r="T10" t="n">
        <v>8079.12</v>
      </c>
      <c r="U10" t="n">
        <v>0.73</v>
      </c>
      <c r="V10" t="n">
        <v>0.85</v>
      </c>
      <c r="W10" t="n">
        <v>6.82</v>
      </c>
      <c r="X10" t="n">
        <v>0.48</v>
      </c>
      <c r="Y10" t="n">
        <v>2</v>
      </c>
      <c r="Z10" t="n">
        <v>10</v>
      </c>
      <c r="AA10" t="n">
        <v>266.0759304692193</v>
      </c>
      <c r="AB10" t="n">
        <v>364.0568265095816</v>
      </c>
      <c r="AC10" t="n">
        <v>329.3117539444716</v>
      </c>
      <c r="AD10" t="n">
        <v>266075.9304692193</v>
      </c>
      <c r="AE10" t="n">
        <v>364056.8265095816</v>
      </c>
      <c r="AF10" t="n">
        <v>4.602085823768528e-06</v>
      </c>
      <c r="AG10" t="n">
        <v>7.650462962962962</v>
      </c>
      <c r="AH10" t="n">
        <v>329311.7539444716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5.0542</v>
      </c>
      <c r="E11" t="n">
        <v>19.79</v>
      </c>
      <c r="F11" t="n">
        <v>16.76</v>
      </c>
      <c r="G11" t="n">
        <v>59.15</v>
      </c>
      <c r="H11" t="n">
        <v>0.93</v>
      </c>
      <c r="I11" t="n">
        <v>17</v>
      </c>
      <c r="J11" t="n">
        <v>190.26</v>
      </c>
      <c r="K11" t="n">
        <v>52.44</v>
      </c>
      <c r="L11" t="n">
        <v>10</v>
      </c>
      <c r="M11" t="n">
        <v>15</v>
      </c>
      <c r="N11" t="n">
        <v>37.82</v>
      </c>
      <c r="O11" t="n">
        <v>23699.85</v>
      </c>
      <c r="P11" t="n">
        <v>212.2</v>
      </c>
      <c r="Q11" t="n">
        <v>433.62</v>
      </c>
      <c r="R11" t="n">
        <v>75.01000000000001</v>
      </c>
      <c r="S11" t="n">
        <v>55.15</v>
      </c>
      <c r="T11" t="n">
        <v>7869.4</v>
      </c>
      <c r="U11" t="n">
        <v>0.74</v>
      </c>
      <c r="V11" t="n">
        <v>0.85</v>
      </c>
      <c r="W11" t="n">
        <v>6.82</v>
      </c>
      <c r="X11" t="n">
        <v>0.47</v>
      </c>
      <c r="Y11" t="n">
        <v>2</v>
      </c>
      <c r="Z11" t="n">
        <v>10</v>
      </c>
      <c r="AA11" t="n">
        <v>265.1778849626805</v>
      </c>
      <c r="AB11" t="n">
        <v>362.8280810285636</v>
      </c>
      <c r="AC11" t="n">
        <v>328.2002782076067</v>
      </c>
      <c r="AD11" t="n">
        <v>265177.8849626805</v>
      </c>
      <c r="AE11" t="n">
        <v>362828.0810285636</v>
      </c>
      <c r="AF11" t="n">
        <v>4.613038390085854e-06</v>
      </c>
      <c r="AG11" t="n">
        <v>7.63503086419753</v>
      </c>
      <c r="AH11" t="n">
        <v>328200.2782076068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5.0884</v>
      </c>
      <c r="E12" t="n">
        <v>19.65</v>
      </c>
      <c r="F12" t="n">
        <v>16.7</v>
      </c>
      <c r="G12" t="n">
        <v>66.79000000000001</v>
      </c>
      <c r="H12" t="n">
        <v>1.02</v>
      </c>
      <c r="I12" t="n">
        <v>15</v>
      </c>
      <c r="J12" t="n">
        <v>191.79</v>
      </c>
      <c r="K12" t="n">
        <v>52.44</v>
      </c>
      <c r="L12" t="n">
        <v>11</v>
      </c>
      <c r="M12" t="n">
        <v>13</v>
      </c>
      <c r="N12" t="n">
        <v>38.35</v>
      </c>
      <c r="O12" t="n">
        <v>23888.73</v>
      </c>
      <c r="P12" t="n">
        <v>209.98</v>
      </c>
      <c r="Q12" t="n">
        <v>433.52</v>
      </c>
      <c r="R12" t="n">
        <v>72.88</v>
      </c>
      <c r="S12" t="n">
        <v>55.15</v>
      </c>
      <c r="T12" t="n">
        <v>6814.67</v>
      </c>
      <c r="U12" t="n">
        <v>0.76</v>
      </c>
      <c r="V12" t="n">
        <v>0.86</v>
      </c>
      <c r="W12" t="n">
        <v>6.82</v>
      </c>
      <c r="X12" t="n">
        <v>0.41</v>
      </c>
      <c r="Y12" t="n">
        <v>2</v>
      </c>
      <c r="Z12" t="n">
        <v>10</v>
      </c>
      <c r="AA12" t="n">
        <v>263.0455837358892</v>
      </c>
      <c r="AB12" t="n">
        <v>359.9105724195768</v>
      </c>
      <c r="AC12" t="n">
        <v>325.5612125255127</v>
      </c>
      <c r="AD12" t="n">
        <v>263045.5837358892</v>
      </c>
      <c r="AE12" t="n">
        <v>359910.5724195768</v>
      </c>
      <c r="AF12" t="n">
        <v>4.644253204090233e-06</v>
      </c>
      <c r="AG12" t="n">
        <v>7.581018518518517</v>
      </c>
      <c r="AH12" t="n">
        <v>325561.2125255127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5.1094</v>
      </c>
      <c r="E13" t="n">
        <v>19.57</v>
      </c>
      <c r="F13" t="n">
        <v>16.65</v>
      </c>
      <c r="G13" t="n">
        <v>71.37</v>
      </c>
      <c r="H13" t="n">
        <v>1.1</v>
      </c>
      <c r="I13" t="n">
        <v>14</v>
      </c>
      <c r="J13" t="n">
        <v>193.33</v>
      </c>
      <c r="K13" t="n">
        <v>52.44</v>
      </c>
      <c r="L13" t="n">
        <v>12</v>
      </c>
      <c r="M13" t="n">
        <v>12</v>
      </c>
      <c r="N13" t="n">
        <v>38.89</v>
      </c>
      <c r="O13" t="n">
        <v>24078.33</v>
      </c>
      <c r="P13" t="n">
        <v>208.09</v>
      </c>
      <c r="Q13" t="n">
        <v>433.45</v>
      </c>
      <c r="R13" t="n">
        <v>71.64</v>
      </c>
      <c r="S13" t="n">
        <v>55.15</v>
      </c>
      <c r="T13" t="n">
        <v>6198.83</v>
      </c>
      <c r="U13" t="n">
        <v>0.77</v>
      </c>
      <c r="V13" t="n">
        <v>0.86</v>
      </c>
      <c r="W13" t="n">
        <v>6.81</v>
      </c>
      <c r="X13" t="n">
        <v>0.36</v>
      </c>
      <c r="Y13" t="n">
        <v>2</v>
      </c>
      <c r="Z13" t="n">
        <v>10</v>
      </c>
      <c r="AA13" t="n">
        <v>261.4712130863024</v>
      </c>
      <c r="AB13" t="n">
        <v>357.756449040481</v>
      </c>
      <c r="AC13" t="n">
        <v>323.6126756583865</v>
      </c>
      <c r="AD13" t="n">
        <v>261471.2130863024</v>
      </c>
      <c r="AE13" t="n">
        <v>357756.449040481</v>
      </c>
      <c r="AF13" t="n">
        <v>4.663420195145555e-06</v>
      </c>
      <c r="AG13" t="n">
        <v>7.550154320987654</v>
      </c>
      <c r="AH13" t="n">
        <v>323612.6756583865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5.124</v>
      </c>
      <c r="E14" t="n">
        <v>19.52</v>
      </c>
      <c r="F14" t="n">
        <v>16.63</v>
      </c>
      <c r="G14" t="n">
        <v>76.77</v>
      </c>
      <c r="H14" t="n">
        <v>1.18</v>
      </c>
      <c r="I14" t="n">
        <v>13</v>
      </c>
      <c r="J14" t="n">
        <v>194.88</v>
      </c>
      <c r="K14" t="n">
        <v>52.44</v>
      </c>
      <c r="L14" t="n">
        <v>13</v>
      </c>
      <c r="M14" t="n">
        <v>11</v>
      </c>
      <c r="N14" t="n">
        <v>39.43</v>
      </c>
      <c r="O14" t="n">
        <v>24268.67</v>
      </c>
      <c r="P14" t="n">
        <v>206.93</v>
      </c>
      <c r="Q14" t="n">
        <v>433.48</v>
      </c>
      <c r="R14" t="n">
        <v>70.84</v>
      </c>
      <c r="S14" t="n">
        <v>55.15</v>
      </c>
      <c r="T14" t="n">
        <v>5804.27</v>
      </c>
      <c r="U14" t="n">
        <v>0.78</v>
      </c>
      <c r="V14" t="n">
        <v>0.86</v>
      </c>
      <c r="W14" t="n">
        <v>6.82</v>
      </c>
      <c r="X14" t="n">
        <v>0.34</v>
      </c>
      <c r="Y14" t="n">
        <v>2</v>
      </c>
      <c r="Z14" t="n">
        <v>10</v>
      </c>
      <c r="AA14" t="n">
        <v>260.4903019988068</v>
      </c>
      <c r="AB14" t="n">
        <v>356.4143232158266</v>
      </c>
      <c r="AC14" t="n">
        <v>322.3986404387518</v>
      </c>
      <c r="AD14" t="n">
        <v>260490.3019988068</v>
      </c>
      <c r="AE14" t="n">
        <v>356414.3232158266</v>
      </c>
      <c r="AF14" t="n">
        <v>4.676745817498301e-06</v>
      </c>
      <c r="AG14" t="n">
        <v>7.530864197530864</v>
      </c>
      <c r="AH14" t="n">
        <v>322398.6404387518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5.1409</v>
      </c>
      <c r="E15" t="n">
        <v>19.45</v>
      </c>
      <c r="F15" t="n">
        <v>16.6</v>
      </c>
      <c r="G15" t="n">
        <v>83.02</v>
      </c>
      <c r="H15" t="n">
        <v>1.27</v>
      </c>
      <c r="I15" t="n">
        <v>12</v>
      </c>
      <c r="J15" t="n">
        <v>196.42</v>
      </c>
      <c r="K15" t="n">
        <v>52.44</v>
      </c>
      <c r="L15" t="n">
        <v>14</v>
      </c>
      <c r="M15" t="n">
        <v>10</v>
      </c>
      <c r="N15" t="n">
        <v>39.98</v>
      </c>
      <c r="O15" t="n">
        <v>24459.75</v>
      </c>
      <c r="P15" t="n">
        <v>205.03</v>
      </c>
      <c r="Q15" t="n">
        <v>433.46</v>
      </c>
      <c r="R15" t="n">
        <v>69.84999999999999</v>
      </c>
      <c r="S15" t="n">
        <v>55.15</v>
      </c>
      <c r="T15" t="n">
        <v>5313.31</v>
      </c>
      <c r="U15" t="n">
        <v>0.79</v>
      </c>
      <c r="V15" t="n">
        <v>0.86</v>
      </c>
      <c r="W15" t="n">
        <v>6.81</v>
      </c>
      <c r="X15" t="n">
        <v>0.31</v>
      </c>
      <c r="Y15" t="n">
        <v>2</v>
      </c>
      <c r="Z15" t="n">
        <v>10</v>
      </c>
      <c r="AA15" t="n">
        <v>259.0842204080052</v>
      </c>
      <c r="AB15" t="n">
        <v>354.49046035135</v>
      </c>
      <c r="AC15" t="n">
        <v>320.6583883459023</v>
      </c>
      <c r="AD15" t="n">
        <v>259084.2204080052</v>
      </c>
      <c r="AE15" t="n">
        <v>354490.46035135</v>
      </c>
      <c r="AF15" t="n">
        <v>4.692170681728537e-06</v>
      </c>
      <c r="AG15" t="n">
        <v>7.503858024691358</v>
      </c>
      <c r="AH15" t="n">
        <v>320658.3883459023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5.1571</v>
      </c>
      <c r="E16" t="n">
        <v>19.39</v>
      </c>
      <c r="F16" t="n">
        <v>16.58</v>
      </c>
      <c r="G16" t="n">
        <v>90.43000000000001</v>
      </c>
      <c r="H16" t="n">
        <v>1.35</v>
      </c>
      <c r="I16" t="n">
        <v>11</v>
      </c>
      <c r="J16" t="n">
        <v>197.98</v>
      </c>
      <c r="K16" t="n">
        <v>52.44</v>
      </c>
      <c r="L16" t="n">
        <v>15</v>
      </c>
      <c r="M16" t="n">
        <v>9</v>
      </c>
      <c r="N16" t="n">
        <v>40.54</v>
      </c>
      <c r="O16" t="n">
        <v>24651.58</v>
      </c>
      <c r="P16" t="n">
        <v>203.33</v>
      </c>
      <c r="Q16" t="n">
        <v>433.48</v>
      </c>
      <c r="R16" t="n">
        <v>68.97</v>
      </c>
      <c r="S16" t="n">
        <v>55.15</v>
      </c>
      <c r="T16" t="n">
        <v>4880.83</v>
      </c>
      <c r="U16" t="n">
        <v>0.8</v>
      </c>
      <c r="V16" t="n">
        <v>0.86</v>
      </c>
      <c r="W16" t="n">
        <v>6.81</v>
      </c>
      <c r="X16" t="n">
        <v>0.29</v>
      </c>
      <c r="Y16" t="n">
        <v>2</v>
      </c>
      <c r="Z16" t="n">
        <v>10</v>
      </c>
      <c r="AA16" t="n">
        <v>257.6509880227679</v>
      </c>
      <c r="AB16" t="n">
        <v>352.5294485719514</v>
      </c>
      <c r="AC16" t="n">
        <v>318.8845327785382</v>
      </c>
      <c r="AD16" t="n">
        <v>257650.9880227679</v>
      </c>
      <c r="AE16" t="n">
        <v>352529.4485719514</v>
      </c>
      <c r="AF16" t="n">
        <v>4.706956646256927e-06</v>
      </c>
      <c r="AG16" t="n">
        <v>7.48070987654321</v>
      </c>
      <c r="AH16" t="n">
        <v>318884.5327785382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5.1745</v>
      </c>
      <c r="E17" t="n">
        <v>19.33</v>
      </c>
      <c r="F17" t="n">
        <v>16.55</v>
      </c>
      <c r="G17" t="n">
        <v>99.3</v>
      </c>
      <c r="H17" t="n">
        <v>1.42</v>
      </c>
      <c r="I17" t="n">
        <v>10</v>
      </c>
      <c r="J17" t="n">
        <v>199.54</v>
      </c>
      <c r="K17" t="n">
        <v>52.44</v>
      </c>
      <c r="L17" t="n">
        <v>16</v>
      </c>
      <c r="M17" t="n">
        <v>8</v>
      </c>
      <c r="N17" t="n">
        <v>41.1</v>
      </c>
      <c r="O17" t="n">
        <v>24844.17</v>
      </c>
      <c r="P17" t="n">
        <v>200.88</v>
      </c>
      <c r="Q17" t="n">
        <v>433.4</v>
      </c>
      <c r="R17" t="n">
        <v>68.05</v>
      </c>
      <c r="S17" t="n">
        <v>55.15</v>
      </c>
      <c r="T17" t="n">
        <v>4422.57</v>
      </c>
      <c r="U17" t="n">
        <v>0.8100000000000001</v>
      </c>
      <c r="V17" t="n">
        <v>0.87</v>
      </c>
      <c r="W17" t="n">
        <v>6.81</v>
      </c>
      <c r="X17" t="n">
        <v>0.26</v>
      </c>
      <c r="Y17" t="n">
        <v>2</v>
      </c>
      <c r="Z17" t="n">
        <v>10</v>
      </c>
      <c r="AA17" t="n">
        <v>255.9928622940147</v>
      </c>
      <c r="AB17" t="n">
        <v>350.260727798528</v>
      </c>
      <c r="AC17" t="n">
        <v>316.8323355315601</v>
      </c>
      <c r="AD17" t="n">
        <v>255992.8622940147</v>
      </c>
      <c r="AE17" t="n">
        <v>350260.727798528</v>
      </c>
      <c r="AF17" t="n">
        <v>4.72283786741705e-06</v>
      </c>
      <c r="AG17" t="n">
        <v>7.457561728395062</v>
      </c>
      <c r="AH17" t="n">
        <v>316832.3355315601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5.172</v>
      </c>
      <c r="E18" t="n">
        <v>19.34</v>
      </c>
      <c r="F18" t="n">
        <v>16.56</v>
      </c>
      <c r="G18" t="n">
        <v>99.34999999999999</v>
      </c>
      <c r="H18" t="n">
        <v>1.5</v>
      </c>
      <c r="I18" t="n">
        <v>10</v>
      </c>
      <c r="J18" t="n">
        <v>201.11</v>
      </c>
      <c r="K18" t="n">
        <v>52.44</v>
      </c>
      <c r="L18" t="n">
        <v>17</v>
      </c>
      <c r="M18" t="n">
        <v>8</v>
      </c>
      <c r="N18" t="n">
        <v>41.67</v>
      </c>
      <c r="O18" t="n">
        <v>25037.53</v>
      </c>
      <c r="P18" t="n">
        <v>200.44</v>
      </c>
      <c r="Q18" t="n">
        <v>433.46</v>
      </c>
      <c r="R18" t="n">
        <v>68.29000000000001</v>
      </c>
      <c r="S18" t="n">
        <v>55.15</v>
      </c>
      <c r="T18" t="n">
        <v>4542.4</v>
      </c>
      <c r="U18" t="n">
        <v>0.8100000000000001</v>
      </c>
      <c r="V18" t="n">
        <v>0.86</v>
      </c>
      <c r="W18" t="n">
        <v>6.81</v>
      </c>
      <c r="X18" t="n">
        <v>0.27</v>
      </c>
      <c r="Y18" t="n">
        <v>2</v>
      </c>
      <c r="Z18" t="n">
        <v>10</v>
      </c>
      <c r="AA18" t="n">
        <v>255.8727706592578</v>
      </c>
      <c r="AB18" t="n">
        <v>350.0964131257847</v>
      </c>
      <c r="AC18" t="n">
        <v>316.6837028205662</v>
      </c>
      <c r="AD18" t="n">
        <v>255872.7706592578</v>
      </c>
      <c r="AE18" t="n">
        <v>350096.4131257848</v>
      </c>
      <c r="AF18" t="n">
        <v>4.720556082767607e-06</v>
      </c>
      <c r="AG18" t="n">
        <v>7.461419753086421</v>
      </c>
      <c r="AH18" t="n">
        <v>316683.7028205663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5.1925</v>
      </c>
      <c r="E19" t="n">
        <v>19.26</v>
      </c>
      <c r="F19" t="n">
        <v>16.52</v>
      </c>
      <c r="G19" t="n">
        <v>110.12</v>
      </c>
      <c r="H19" t="n">
        <v>1.58</v>
      </c>
      <c r="I19" t="n">
        <v>9</v>
      </c>
      <c r="J19" t="n">
        <v>202.68</v>
      </c>
      <c r="K19" t="n">
        <v>52.44</v>
      </c>
      <c r="L19" t="n">
        <v>18</v>
      </c>
      <c r="M19" t="n">
        <v>7</v>
      </c>
      <c r="N19" t="n">
        <v>42.24</v>
      </c>
      <c r="O19" t="n">
        <v>25231.66</v>
      </c>
      <c r="P19" t="n">
        <v>197.58</v>
      </c>
      <c r="Q19" t="n">
        <v>433.48</v>
      </c>
      <c r="R19" t="n">
        <v>67.11</v>
      </c>
      <c r="S19" t="n">
        <v>55.15</v>
      </c>
      <c r="T19" t="n">
        <v>3959.39</v>
      </c>
      <c r="U19" t="n">
        <v>0.82</v>
      </c>
      <c r="V19" t="n">
        <v>0.87</v>
      </c>
      <c r="W19" t="n">
        <v>6.81</v>
      </c>
      <c r="X19" t="n">
        <v>0.23</v>
      </c>
      <c r="Y19" t="n">
        <v>2</v>
      </c>
      <c r="Z19" t="n">
        <v>10</v>
      </c>
      <c r="AA19" t="n">
        <v>253.9349853087986</v>
      </c>
      <c r="AB19" t="n">
        <v>347.4450497202316</v>
      </c>
      <c r="AC19" t="n">
        <v>314.2853818172263</v>
      </c>
      <c r="AD19" t="n">
        <v>253934.9853087986</v>
      </c>
      <c r="AE19" t="n">
        <v>347445.0497202316</v>
      </c>
      <c r="AF19" t="n">
        <v>4.739266716893039e-06</v>
      </c>
      <c r="AG19" t="n">
        <v>7.430555555555557</v>
      </c>
      <c r="AH19" t="n">
        <v>314285.3818172263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5.1918</v>
      </c>
      <c r="E20" t="n">
        <v>19.26</v>
      </c>
      <c r="F20" t="n">
        <v>16.52</v>
      </c>
      <c r="G20" t="n">
        <v>110.14</v>
      </c>
      <c r="H20" t="n">
        <v>1.65</v>
      </c>
      <c r="I20" t="n">
        <v>9</v>
      </c>
      <c r="J20" t="n">
        <v>204.26</v>
      </c>
      <c r="K20" t="n">
        <v>52.44</v>
      </c>
      <c r="L20" t="n">
        <v>19</v>
      </c>
      <c r="M20" t="n">
        <v>7</v>
      </c>
      <c r="N20" t="n">
        <v>42.82</v>
      </c>
      <c r="O20" t="n">
        <v>25426.72</v>
      </c>
      <c r="P20" t="n">
        <v>197.45</v>
      </c>
      <c r="Q20" t="n">
        <v>433.43</v>
      </c>
      <c r="R20" t="n">
        <v>67.11</v>
      </c>
      <c r="S20" t="n">
        <v>55.15</v>
      </c>
      <c r="T20" t="n">
        <v>3956.72</v>
      </c>
      <c r="U20" t="n">
        <v>0.82</v>
      </c>
      <c r="V20" t="n">
        <v>0.87</v>
      </c>
      <c r="W20" t="n">
        <v>6.81</v>
      </c>
      <c r="X20" t="n">
        <v>0.23</v>
      </c>
      <c r="Y20" t="n">
        <v>2</v>
      </c>
      <c r="Z20" t="n">
        <v>10</v>
      </c>
      <c r="AA20" t="n">
        <v>253.8917985055929</v>
      </c>
      <c r="AB20" t="n">
        <v>347.3859596308183</v>
      </c>
      <c r="AC20" t="n">
        <v>314.2319312030132</v>
      </c>
      <c r="AD20" t="n">
        <v>253891.7985055929</v>
      </c>
      <c r="AE20" t="n">
        <v>347385.9596308183</v>
      </c>
      <c r="AF20" t="n">
        <v>4.738627817191195e-06</v>
      </c>
      <c r="AG20" t="n">
        <v>7.430555555555557</v>
      </c>
      <c r="AH20" t="n">
        <v>314231.9312030132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5.211</v>
      </c>
      <c r="E21" t="n">
        <v>19.19</v>
      </c>
      <c r="F21" t="n">
        <v>16.48</v>
      </c>
      <c r="G21" t="n">
        <v>123.64</v>
      </c>
      <c r="H21" t="n">
        <v>1.73</v>
      </c>
      <c r="I21" t="n">
        <v>8</v>
      </c>
      <c r="J21" t="n">
        <v>205.85</v>
      </c>
      <c r="K21" t="n">
        <v>52.44</v>
      </c>
      <c r="L21" t="n">
        <v>20</v>
      </c>
      <c r="M21" t="n">
        <v>6</v>
      </c>
      <c r="N21" t="n">
        <v>43.41</v>
      </c>
      <c r="O21" t="n">
        <v>25622.45</v>
      </c>
      <c r="P21" t="n">
        <v>194.33</v>
      </c>
      <c r="Q21" t="n">
        <v>433.47</v>
      </c>
      <c r="R21" t="n">
        <v>66.09</v>
      </c>
      <c r="S21" t="n">
        <v>55.15</v>
      </c>
      <c r="T21" t="n">
        <v>3456.26</v>
      </c>
      <c r="U21" t="n">
        <v>0.83</v>
      </c>
      <c r="V21" t="n">
        <v>0.87</v>
      </c>
      <c r="W21" t="n">
        <v>6.8</v>
      </c>
      <c r="X21" t="n">
        <v>0.19</v>
      </c>
      <c r="Y21" t="n">
        <v>2</v>
      </c>
      <c r="Z21" t="n">
        <v>10</v>
      </c>
      <c r="AA21" t="n">
        <v>251.8801466433808</v>
      </c>
      <c r="AB21" t="n">
        <v>344.6335288051245</v>
      </c>
      <c r="AC21" t="n">
        <v>311.7421885122618</v>
      </c>
      <c r="AD21" t="n">
        <v>251880.1466433808</v>
      </c>
      <c r="AE21" t="n">
        <v>344633.5288051245</v>
      </c>
      <c r="AF21" t="n">
        <v>4.756151923298917e-06</v>
      </c>
      <c r="AG21" t="n">
        <v>7.403549382716051</v>
      </c>
      <c r="AH21" t="n">
        <v>311742.1885122618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5.2119</v>
      </c>
      <c r="E22" t="n">
        <v>19.19</v>
      </c>
      <c r="F22" t="n">
        <v>16.48</v>
      </c>
      <c r="G22" t="n">
        <v>123.61</v>
      </c>
      <c r="H22" t="n">
        <v>1.8</v>
      </c>
      <c r="I22" t="n">
        <v>8</v>
      </c>
      <c r="J22" t="n">
        <v>207.45</v>
      </c>
      <c r="K22" t="n">
        <v>52.44</v>
      </c>
      <c r="L22" t="n">
        <v>21</v>
      </c>
      <c r="M22" t="n">
        <v>6</v>
      </c>
      <c r="N22" t="n">
        <v>44</v>
      </c>
      <c r="O22" t="n">
        <v>25818.99</v>
      </c>
      <c r="P22" t="n">
        <v>194.1</v>
      </c>
      <c r="Q22" t="n">
        <v>433.47</v>
      </c>
      <c r="R22" t="n">
        <v>65.87</v>
      </c>
      <c r="S22" t="n">
        <v>55.15</v>
      </c>
      <c r="T22" t="n">
        <v>3344.23</v>
      </c>
      <c r="U22" t="n">
        <v>0.84</v>
      </c>
      <c r="V22" t="n">
        <v>0.87</v>
      </c>
      <c r="W22" t="n">
        <v>6.81</v>
      </c>
      <c r="X22" t="n">
        <v>0.19</v>
      </c>
      <c r="Y22" t="n">
        <v>2</v>
      </c>
      <c r="Z22" t="n">
        <v>10</v>
      </c>
      <c r="AA22" t="n">
        <v>251.751514051127</v>
      </c>
      <c r="AB22" t="n">
        <v>344.4575280175335</v>
      </c>
      <c r="AC22" t="n">
        <v>311.5829849928197</v>
      </c>
      <c r="AD22" t="n">
        <v>251751.514051127</v>
      </c>
      <c r="AE22" t="n">
        <v>344457.5280175335</v>
      </c>
      <c r="AF22" t="n">
        <v>4.756973365772716e-06</v>
      </c>
      <c r="AG22" t="n">
        <v>7.403549382716051</v>
      </c>
      <c r="AH22" t="n">
        <v>311582.9849928197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5.2082</v>
      </c>
      <c r="E23" t="n">
        <v>19.2</v>
      </c>
      <c r="F23" t="n">
        <v>16.5</v>
      </c>
      <c r="G23" t="n">
        <v>123.72</v>
      </c>
      <c r="H23" t="n">
        <v>1.87</v>
      </c>
      <c r="I23" t="n">
        <v>8</v>
      </c>
      <c r="J23" t="n">
        <v>209.05</v>
      </c>
      <c r="K23" t="n">
        <v>52.44</v>
      </c>
      <c r="L23" t="n">
        <v>22</v>
      </c>
      <c r="M23" t="n">
        <v>6</v>
      </c>
      <c r="N23" t="n">
        <v>44.6</v>
      </c>
      <c r="O23" t="n">
        <v>26016.35</v>
      </c>
      <c r="P23" t="n">
        <v>191.89</v>
      </c>
      <c r="Q23" t="n">
        <v>433.4</v>
      </c>
      <c r="R23" t="n">
        <v>66.34999999999999</v>
      </c>
      <c r="S23" t="n">
        <v>55.15</v>
      </c>
      <c r="T23" t="n">
        <v>3584.8</v>
      </c>
      <c r="U23" t="n">
        <v>0.83</v>
      </c>
      <c r="V23" t="n">
        <v>0.87</v>
      </c>
      <c r="W23" t="n">
        <v>6.81</v>
      </c>
      <c r="X23" t="n">
        <v>0.2</v>
      </c>
      <c r="Y23" t="n">
        <v>2</v>
      </c>
      <c r="Z23" t="n">
        <v>10</v>
      </c>
      <c r="AA23" t="n">
        <v>250.8596655024688</v>
      </c>
      <c r="AB23" t="n">
        <v>343.2372614876787</v>
      </c>
      <c r="AC23" t="n">
        <v>310.4791789879191</v>
      </c>
      <c r="AD23" t="n">
        <v>250859.6655024688</v>
      </c>
      <c r="AE23" t="n">
        <v>343237.2614876787</v>
      </c>
      <c r="AF23" t="n">
        <v>4.75359632449154e-06</v>
      </c>
      <c r="AG23" t="n">
        <v>7.407407407407408</v>
      </c>
      <c r="AH23" t="n">
        <v>310479.1789879191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5.2257</v>
      </c>
      <c r="E24" t="n">
        <v>19.14</v>
      </c>
      <c r="F24" t="n">
        <v>16.47</v>
      </c>
      <c r="G24" t="n">
        <v>141.14</v>
      </c>
      <c r="H24" t="n">
        <v>1.94</v>
      </c>
      <c r="I24" t="n">
        <v>7</v>
      </c>
      <c r="J24" t="n">
        <v>210.65</v>
      </c>
      <c r="K24" t="n">
        <v>52.44</v>
      </c>
      <c r="L24" t="n">
        <v>23</v>
      </c>
      <c r="M24" t="n">
        <v>5</v>
      </c>
      <c r="N24" t="n">
        <v>45.21</v>
      </c>
      <c r="O24" t="n">
        <v>26214.54</v>
      </c>
      <c r="P24" t="n">
        <v>189.65</v>
      </c>
      <c r="Q24" t="n">
        <v>433.42</v>
      </c>
      <c r="R24" t="n">
        <v>65.52</v>
      </c>
      <c r="S24" t="n">
        <v>55.15</v>
      </c>
      <c r="T24" t="n">
        <v>3172.75</v>
      </c>
      <c r="U24" t="n">
        <v>0.84</v>
      </c>
      <c r="V24" t="n">
        <v>0.87</v>
      </c>
      <c r="W24" t="n">
        <v>6.8</v>
      </c>
      <c r="X24" t="n">
        <v>0.17</v>
      </c>
      <c r="Y24" t="n">
        <v>2</v>
      </c>
      <c r="Z24" t="n">
        <v>10</v>
      </c>
      <c r="AA24" t="n">
        <v>249.3351873225215</v>
      </c>
      <c r="AB24" t="n">
        <v>341.1514031866452</v>
      </c>
      <c r="AC24" t="n">
        <v>308.592392075615</v>
      </c>
      <c r="AD24" t="n">
        <v>249335.1873225215</v>
      </c>
      <c r="AE24" t="n">
        <v>341151.4031866452</v>
      </c>
      <c r="AF24" t="n">
        <v>4.769568817037641e-06</v>
      </c>
      <c r="AG24" t="n">
        <v>7.38425925925926</v>
      </c>
      <c r="AH24" t="n">
        <v>308592.392075615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5.2258</v>
      </c>
      <c r="E25" t="n">
        <v>19.14</v>
      </c>
      <c r="F25" t="n">
        <v>16.47</v>
      </c>
      <c r="G25" t="n">
        <v>141.14</v>
      </c>
      <c r="H25" t="n">
        <v>2.01</v>
      </c>
      <c r="I25" t="n">
        <v>7</v>
      </c>
      <c r="J25" t="n">
        <v>212.27</v>
      </c>
      <c r="K25" t="n">
        <v>52.44</v>
      </c>
      <c r="L25" t="n">
        <v>24</v>
      </c>
      <c r="M25" t="n">
        <v>5</v>
      </c>
      <c r="N25" t="n">
        <v>45.82</v>
      </c>
      <c r="O25" t="n">
        <v>26413.56</v>
      </c>
      <c r="P25" t="n">
        <v>190.03</v>
      </c>
      <c r="Q25" t="n">
        <v>433.52</v>
      </c>
      <c r="R25" t="n">
        <v>65.41</v>
      </c>
      <c r="S25" t="n">
        <v>55.15</v>
      </c>
      <c r="T25" t="n">
        <v>3118.99</v>
      </c>
      <c r="U25" t="n">
        <v>0.84</v>
      </c>
      <c r="V25" t="n">
        <v>0.87</v>
      </c>
      <c r="W25" t="n">
        <v>6.81</v>
      </c>
      <c r="X25" t="n">
        <v>0.17</v>
      </c>
      <c r="Y25" t="n">
        <v>2</v>
      </c>
      <c r="Z25" t="n">
        <v>10</v>
      </c>
      <c r="AA25" t="n">
        <v>249.5086841263187</v>
      </c>
      <c r="AB25" t="n">
        <v>341.3887891677392</v>
      </c>
      <c r="AC25" t="n">
        <v>308.8071222718469</v>
      </c>
      <c r="AD25" t="n">
        <v>249508.6841263187</v>
      </c>
      <c r="AE25" t="n">
        <v>341388.7891677392</v>
      </c>
      <c r="AF25" t="n">
        <v>4.769660088423619e-06</v>
      </c>
      <c r="AG25" t="n">
        <v>7.38425925925926</v>
      </c>
      <c r="AH25" t="n">
        <v>308807.1222718469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5.2297</v>
      </c>
      <c r="E26" t="n">
        <v>19.12</v>
      </c>
      <c r="F26" t="n">
        <v>16.45</v>
      </c>
      <c r="G26" t="n">
        <v>141.02</v>
      </c>
      <c r="H26" t="n">
        <v>2.08</v>
      </c>
      <c r="I26" t="n">
        <v>7</v>
      </c>
      <c r="J26" t="n">
        <v>213.89</v>
      </c>
      <c r="K26" t="n">
        <v>52.44</v>
      </c>
      <c r="L26" t="n">
        <v>25</v>
      </c>
      <c r="M26" t="n">
        <v>5</v>
      </c>
      <c r="N26" t="n">
        <v>46.44</v>
      </c>
      <c r="O26" t="n">
        <v>26613.43</v>
      </c>
      <c r="P26" t="n">
        <v>188.6</v>
      </c>
      <c r="Q26" t="n">
        <v>433.42</v>
      </c>
      <c r="R26" t="n">
        <v>64.84999999999999</v>
      </c>
      <c r="S26" t="n">
        <v>55.15</v>
      </c>
      <c r="T26" t="n">
        <v>2839.37</v>
      </c>
      <c r="U26" t="n">
        <v>0.85</v>
      </c>
      <c r="V26" t="n">
        <v>0.87</v>
      </c>
      <c r="W26" t="n">
        <v>6.81</v>
      </c>
      <c r="X26" t="n">
        <v>0.16</v>
      </c>
      <c r="Y26" t="n">
        <v>2</v>
      </c>
      <c r="Z26" t="n">
        <v>10</v>
      </c>
      <c r="AA26" t="n">
        <v>248.7102552046467</v>
      </c>
      <c r="AB26" t="n">
        <v>340.2963434929101</v>
      </c>
      <c r="AC26" t="n">
        <v>307.8189380789659</v>
      </c>
      <c r="AD26" t="n">
        <v>248710.2552046467</v>
      </c>
      <c r="AE26" t="n">
        <v>340296.3434929101</v>
      </c>
      <c r="AF26" t="n">
        <v>4.77321967247675e-06</v>
      </c>
      <c r="AG26" t="n">
        <v>7.376543209876544</v>
      </c>
      <c r="AH26" t="n">
        <v>307818.9380789659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5.2269</v>
      </c>
      <c r="E27" t="n">
        <v>19.13</v>
      </c>
      <c r="F27" t="n">
        <v>16.46</v>
      </c>
      <c r="G27" t="n">
        <v>141.11</v>
      </c>
      <c r="H27" t="n">
        <v>2.14</v>
      </c>
      <c r="I27" t="n">
        <v>7</v>
      </c>
      <c r="J27" t="n">
        <v>215.51</v>
      </c>
      <c r="K27" t="n">
        <v>52.44</v>
      </c>
      <c r="L27" t="n">
        <v>26</v>
      </c>
      <c r="M27" t="n">
        <v>4</v>
      </c>
      <c r="N27" t="n">
        <v>47.07</v>
      </c>
      <c r="O27" t="n">
        <v>26814.17</v>
      </c>
      <c r="P27" t="n">
        <v>186.43</v>
      </c>
      <c r="Q27" t="n">
        <v>433.39</v>
      </c>
      <c r="R27" t="n">
        <v>65.22</v>
      </c>
      <c r="S27" t="n">
        <v>55.15</v>
      </c>
      <c r="T27" t="n">
        <v>3024.96</v>
      </c>
      <c r="U27" t="n">
        <v>0.85</v>
      </c>
      <c r="V27" t="n">
        <v>0.87</v>
      </c>
      <c r="W27" t="n">
        <v>6.81</v>
      </c>
      <c r="X27" t="n">
        <v>0.17</v>
      </c>
      <c r="Y27" t="n">
        <v>2</v>
      </c>
      <c r="Z27" t="n">
        <v>10</v>
      </c>
      <c r="AA27" t="n">
        <v>247.7945137148838</v>
      </c>
      <c r="AB27" t="n">
        <v>339.0433855869538</v>
      </c>
      <c r="AC27" t="n">
        <v>306.6855607170163</v>
      </c>
      <c r="AD27" t="n">
        <v>247794.5137148838</v>
      </c>
      <c r="AE27" t="n">
        <v>339043.3855869538</v>
      </c>
      <c r="AF27" t="n">
        <v>4.770664073669374e-06</v>
      </c>
      <c r="AG27" t="n">
        <v>7.380401234567902</v>
      </c>
      <c r="AH27" t="n">
        <v>306685.5607170163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5.2435</v>
      </c>
      <c r="E28" t="n">
        <v>19.07</v>
      </c>
      <c r="F28" t="n">
        <v>16.44</v>
      </c>
      <c r="G28" t="n">
        <v>164.37</v>
      </c>
      <c r="H28" t="n">
        <v>2.21</v>
      </c>
      <c r="I28" t="n">
        <v>6</v>
      </c>
      <c r="J28" t="n">
        <v>217.15</v>
      </c>
      <c r="K28" t="n">
        <v>52.44</v>
      </c>
      <c r="L28" t="n">
        <v>27</v>
      </c>
      <c r="M28" t="n">
        <v>3</v>
      </c>
      <c r="N28" t="n">
        <v>47.71</v>
      </c>
      <c r="O28" t="n">
        <v>27015.77</v>
      </c>
      <c r="P28" t="n">
        <v>184.79</v>
      </c>
      <c r="Q28" t="n">
        <v>433.4</v>
      </c>
      <c r="R28" t="n">
        <v>64.33</v>
      </c>
      <c r="S28" t="n">
        <v>55.15</v>
      </c>
      <c r="T28" t="n">
        <v>2583.15</v>
      </c>
      <c r="U28" t="n">
        <v>0.86</v>
      </c>
      <c r="V28" t="n">
        <v>0.87</v>
      </c>
      <c r="W28" t="n">
        <v>6.81</v>
      </c>
      <c r="X28" t="n">
        <v>0.15</v>
      </c>
      <c r="Y28" t="n">
        <v>2</v>
      </c>
      <c r="Z28" t="n">
        <v>10</v>
      </c>
      <c r="AA28" t="n">
        <v>246.6053454435472</v>
      </c>
      <c r="AB28" t="n">
        <v>337.4163130957105</v>
      </c>
      <c r="AC28" t="n">
        <v>305.2137737407262</v>
      </c>
      <c r="AD28" t="n">
        <v>246605.3454435472</v>
      </c>
      <c r="AE28" t="n">
        <v>337416.3130957105</v>
      </c>
      <c r="AF28" t="n">
        <v>4.785815123741675e-06</v>
      </c>
      <c r="AG28" t="n">
        <v>7.357253086419754</v>
      </c>
      <c r="AH28" t="n">
        <v>305213.7737407262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5.244</v>
      </c>
      <c r="E29" t="n">
        <v>19.07</v>
      </c>
      <c r="F29" t="n">
        <v>16.44</v>
      </c>
      <c r="G29" t="n">
        <v>164.36</v>
      </c>
      <c r="H29" t="n">
        <v>2.27</v>
      </c>
      <c r="I29" t="n">
        <v>6</v>
      </c>
      <c r="J29" t="n">
        <v>218.79</v>
      </c>
      <c r="K29" t="n">
        <v>52.44</v>
      </c>
      <c r="L29" t="n">
        <v>28</v>
      </c>
      <c r="M29" t="n">
        <v>0</v>
      </c>
      <c r="N29" t="n">
        <v>48.35</v>
      </c>
      <c r="O29" t="n">
        <v>27218.26</v>
      </c>
      <c r="P29" t="n">
        <v>185.49</v>
      </c>
      <c r="Q29" t="n">
        <v>433.38</v>
      </c>
      <c r="R29" t="n">
        <v>64.2</v>
      </c>
      <c r="S29" t="n">
        <v>55.15</v>
      </c>
      <c r="T29" t="n">
        <v>2516.66</v>
      </c>
      <c r="U29" t="n">
        <v>0.86</v>
      </c>
      <c r="V29" t="n">
        <v>0.87</v>
      </c>
      <c r="W29" t="n">
        <v>6.81</v>
      </c>
      <c r="X29" t="n">
        <v>0.14</v>
      </c>
      <c r="Y29" t="n">
        <v>2</v>
      </c>
      <c r="Z29" t="n">
        <v>10</v>
      </c>
      <c r="AA29" t="n">
        <v>246.9166126069684</v>
      </c>
      <c r="AB29" t="n">
        <v>337.8422025608412</v>
      </c>
      <c r="AC29" t="n">
        <v>305.5990169130445</v>
      </c>
      <c r="AD29" t="n">
        <v>246916.6126069684</v>
      </c>
      <c r="AE29" t="n">
        <v>337842.2025608412</v>
      </c>
      <c r="AF29" t="n">
        <v>4.786271480671563e-06</v>
      </c>
      <c r="AG29" t="n">
        <v>7.357253086419754</v>
      </c>
      <c r="AH29" t="n">
        <v>305599.0169130445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5.058</v>
      </c>
      <c r="E2" t="n">
        <v>19.77</v>
      </c>
      <c r="F2" t="n">
        <v>17.62</v>
      </c>
      <c r="G2" t="n">
        <v>23.5</v>
      </c>
      <c r="H2" t="n">
        <v>0.64</v>
      </c>
      <c r="I2" t="n">
        <v>45</v>
      </c>
      <c r="J2" t="n">
        <v>26.11</v>
      </c>
      <c r="K2" t="n">
        <v>12.1</v>
      </c>
      <c r="L2" t="n">
        <v>1</v>
      </c>
      <c r="M2" t="n">
        <v>1</v>
      </c>
      <c r="N2" t="n">
        <v>3.01</v>
      </c>
      <c r="O2" t="n">
        <v>3454.41</v>
      </c>
      <c r="P2" t="n">
        <v>51.1</v>
      </c>
      <c r="Q2" t="n">
        <v>434.05</v>
      </c>
      <c r="R2" t="n">
        <v>101.13</v>
      </c>
      <c r="S2" t="n">
        <v>55.15</v>
      </c>
      <c r="T2" t="n">
        <v>20786.67</v>
      </c>
      <c r="U2" t="n">
        <v>0.55</v>
      </c>
      <c r="V2" t="n">
        <v>0.8100000000000001</v>
      </c>
      <c r="W2" t="n">
        <v>6.92</v>
      </c>
      <c r="X2" t="n">
        <v>1.33</v>
      </c>
      <c r="Y2" t="n">
        <v>2</v>
      </c>
      <c r="Z2" t="n">
        <v>10</v>
      </c>
      <c r="AA2" t="n">
        <v>140.8581416274609</v>
      </c>
      <c r="AB2" t="n">
        <v>192.7283235972373</v>
      </c>
      <c r="AC2" t="n">
        <v>174.3346028890724</v>
      </c>
      <c r="AD2" t="n">
        <v>140858.1416274609</v>
      </c>
      <c r="AE2" t="n">
        <v>192728.3235972373</v>
      </c>
      <c r="AF2" t="n">
        <v>7.436087571283531e-06</v>
      </c>
      <c r="AG2" t="n">
        <v>7.627314814814814</v>
      </c>
      <c r="AH2" t="n">
        <v>174334.6028890724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5.0578</v>
      </c>
      <c r="E3" t="n">
        <v>19.77</v>
      </c>
      <c r="F3" t="n">
        <v>17.62</v>
      </c>
      <c r="G3" t="n">
        <v>23.5</v>
      </c>
      <c r="H3" t="n">
        <v>1.23</v>
      </c>
      <c r="I3" t="n">
        <v>45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53.13</v>
      </c>
      <c r="Q3" t="n">
        <v>434.08</v>
      </c>
      <c r="R3" t="n">
        <v>101.06</v>
      </c>
      <c r="S3" t="n">
        <v>55.15</v>
      </c>
      <c r="T3" t="n">
        <v>20752.51</v>
      </c>
      <c r="U3" t="n">
        <v>0.55</v>
      </c>
      <c r="V3" t="n">
        <v>0.8100000000000001</v>
      </c>
      <c r="W3" t="n">
        <v>6.93</v>
      </c>
      <c r="X3" t="n">
        <v>1.33</v>
      </c>
      <c r="Y3" t="n">
        <v>2</v>
      </c>
      <c r="Z3" t="n">
        <v>10</v>
      </c>
      <c r="AA3" t="n">
        <v>141.8305145660538</v>
      </c>
      <c r="AB3" t="n">
        <v>194.0587671498859</v>
      </c>
      <c r="AC3" t="n">
        <v>175.538070776346</v>
      </c>
      <c r="AD3" t="n">
        <v>141830.5145660538</v>
      </c>
      <c r="AE3" t="n">
        <v>194058.7671498859</v>
      </c>
      <c r="AF3" t="n">
        <v>7.435793538560271e-06</v>
      </c>
      <c r="AG3" t="n">
        <v>7.627314814814814</v>
      </c>
      <c r="AH3" t="n">
        <v>175538.070776346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4.0154</v>
      </c>
      <c r="E2" t="n">
        <v>24.9</v>
      </c>
      <c r="F2" t="n">
        <v>20.18</v>
      </c>
      <c r="G2" t="n">
        <v>9.1</v>
      </c>
      <c r="H2" t="n">
        <v>0.18</v>
      </c>
      <c r="I2" t="n">
        <v>133</v>
      </c>
      <c r="J2" t="n">
        <v>98.70999999999999</v>
      </c>
      <c r="K2" t="n">
        <v>39.72</v>
      </c>
      <c r="L2" t="n">
        <v>1</v>
      </c>
      <c r="M2" t="n">
        <v>131</v>
      </c>
      <c r="N2" t="n">
        <v>12.99</v>
      </c>
      <c r="O2" t="n">
        <v>12407.75</v>
      </c>
      <c r="P2" t="n">
        <v>182.73</v>
      </c>
      <c r="Q2" t="n">
        <v>434.33</v>
      </c>
      <c r="R2" t="n">
        <v>186.36</v>
      </c>
      <c r="S2" t="n">
        <v>55.15</v>
      </c>
      <c r="T2" t="n">
        <v>62964.12</v>
      </c>
      <c r="U2" t="n">
        <v>0.3</v>
      </c>
      <c r="V2" t="n">
        <v>0.71</v>
      </c>
      <c r="W2" t="n">
        <v>7.01</v>
      </c>
      <c r="X2" t="n">
        <v>3.87</v>
      </c>
      <c r="Y2" t="n">
        <v>2</v>
      </c>
      <c r="Z2" t="n">
        <v>10</v>
      </c>
      <c r="AA2" t="n">
        <v>297.0477924674097</v>
      </c>
      <c r="AB2" t="n">
        <v>406.4338944776226</v>
      </c>
      <c r="AC2" t="n">
        <v>367.6444140222311</v>
      </c>
      <c r="AD2" t="n">
        <v>297047.7924674097</v>
      </c>
      <c r="AE2" t="n">
        <v>406433.8944776226</v>
      </c>
      <c r="AF2" t="n">
        <v>4.349190344730053e-06</v>
      </c>
      <c r="AG2" t="n">
        <v>9.606481481481481</v>
      </c>
      <c r="AH2" t="n">
        <v>367644.4140222311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4.7169</v>
      </c>
      <c r="E3" t="n">
        <v>21.2</v>
      </c>
      <c r="F3" t="n">
        <v>18</v>
      </c>
      <c r="G3" t="n">
        <v>18.3</v>
      </c>
      <c r="H3" t="n">
        <v>0.35</v>
      </c>
      <c r="I3" t="n">
        <v>59</v>
      </c>
      <c r="J3" t="n">
        <v>99.95</v>
      </c>
      <c r="K3" t="n">
        <v>39.72</v>
      </c>
      <c r="L3" t="n">
        <v>2</v>
      </c>
      <c r="M3" t="n">
        <v>57</v>
      </c>
      <c r="N3" t="n">
        <v>13.24</v>
      </c>
      <c r="O3" t="n">
        <v>12561.45</v>
      </c>
      <c r="P3" t="n">
        <v>160.34</v>
      </c>
      <c r="Q3" t="n">
        <v>433.71</v>
      </c>
      <c r="R3" t="n">
        <v>115.03</v>
      </c>
      <c r="S3" t="n">
        <v>55.15</v>
      </c>
      <c r="T3" t="n">
        <v>27668.97</v>
      </c>
      <c r="U3" t="n">
        <v>0.48</v>
      </c>
      <c r="V3" t="n">
        <v>0.8</v>
      </c>
      <c r="W3" t="n">
        <v>6.9</v>
      </c>
      <c r="X3" t="n">
        <v>1.7</v>
      </c>
      <c r="Y3" t="n">
        <v>2</v>
      </c>
      <c r="Z3" t="n">
        <v>10</v>
      </c>
      <c r="AA3" t="n">
        <v>239.6824299630811</v>
      </c>
      <c r="AB3" t="n">
        <v>327.9440747178658</v>
      </c>
      <c r="AC3" t="n">
        <v>296.6455524992899</v>
      </c>
      <c r="AD3" t="n">
        <v>239682.4299630811</v>
      </c>
      <c r="AE3" t="n">
        <v>327944.0747178658</v>
      </c>
      <c r="AF3" t="n">
        <v>5.109004317641379e-06</v>
      </c>
      <c r="AG3" t="n">
        <v>8.179012345679013</v>
      </c>
      <c r="AH3" t="n">
        <v>296645.5524992899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4.963</v>
      </c>
      <c r="E4" t="n">
        <v>20.15</v>
      </c>
      <c r="F4" t="n">
        <v>17.38</v>
      </c>
      <c r="G4" t="n">
        <v>27.44</v>
      </c>
      <c r="H4" t="n">
        <v>0.52</v>
      </c>
      <c r="I4" t="n">
        <v>38</v>
      </c>
      <c r="J4" t="n">
        <v>101.2</v>
      </c>
      <c r="K4" t="n">
        <v>39.72</v>
      </c>
      <c r="L4" t="n">
        <v>3</v>
      </c>
      <c r="M4" t="n">
        <v>36</v>
      </c>
      <c r="N4" t="n">
        <v>13.49</v>
      </c>
      <c r="O4" t="n">
        <v>12715.54</v>
      </c>
      <c r="P4" t="n">
        <v>151.76</v>
      </c>
      <c r="Q4" t="n">
        <v>433.78</v>
      </c>
      <c r="R4" t="n">
        <v>95.27</v>
      </c>
      <c r="S4" t="n">
        <v>55.15</v>
      </c>
      <c r="T4" t="n">
        <v>17893.89</v>
      </c>
      <c r="U4" t="n">
        <v>0.58</v>
      </c>
      <c r="V4" t="n">
        <v>0.82</v>
      </c>
      <c r="W4" t="n">
        <v>6.85</v>
      </c>
      <c r="X4" t="n">
        <v>1.08</v>
      </c>
      <c r="Y4" t="n">
        <v>2</v>
      </c>
      <c r="Z4" t="n">
        <v>10</v>
      </c>
      <c r="AA4" t="n">
        <v>219.296021190108</v>
      </c>
      <c r="AB4" t="n">
        <v>300.0504908498182</v>
      </c>
      <c r="AC4" t="n">
        <v>271.414093126709</v>
      </c>
      <c r="AD4" t="n">
        <v>219296.0211901079</v>
      </c>
      <c r="AE4" t="n">
        <v>300050.4908498182</v>
      </c>
      <c r="AF4" t="n">
        <v>5.375562006498794e-06</v>
      </c>
      <c r="AG4" t="n">
        <v>7.773919753086419</v>
      </c>
      <c r="AH4" t="n">
        <v>271414.093126709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5.0915</v>
      </c>
      <c r="E5" t="n">
        <v>19.64</v>
      </c>
      <c r="F5" t="n">
        <v>17.08</v>
      </c>
      <c r="G5" t="n">
        <v>36.59</v>
      </c>
      <c r="H5" t="n">
        <v>0.6899999999999999</v>
      </c>
      <c r="I5" t="n">
        <v>28</v>
      </c>
      <c r="J5" t="n">
        <v>102.45</v>
      </c>
      <c r="K5" t="n">
        <v>39.72</v>
      </c>
      <c r="L5" t="n">
        <v>4</v>
      </c>
      <c r="M5" t="n">
        <v>26</v>
      </c>
      <c r="N5" t="n">
        <v>13.74</v>
      </c>
      <c r="O5" t="n">
        <v>12870.03</v>
      </c>
      <c r="P5" t="n">
        <v>146.21</v>
      </c>
      <c r="Q5" t="n">
        <v>433.6</v>
      </c>
      <c r="R5" t="n">
        <v>85.2</v>
      </c>
      <c r="S5" t="n">
        <v>55.15</v>
      </c>
      <c r="T5" t="n">
        <v>12906.62</v>
      </c>
      <c r="U5" t="n">
        <v>0.65</v>
      </c>
      <c r="V5" t="n">
        <v>0.84</v>
      </c>
      <c r="W5" t="n">
        <v>6.84</v>
      </c>
      <c r="X5" t="n">
        <v>0.78</v>
      </c>
      <c r="Y5" t="n">
        <v>2</v>
      </c>
      <c r="Z5" t="n">
        <v>10</v>
      </c>
      <c r="AA5" t="n">
        <v>213.5035201644695</v>
      </c>
      <c r="AB5" t="n">
        <v>292.124935399434</v>
      </c>
      <c r="AC5" t="n">
        <v>264.2449415649201</v>
      </c>
      <c r="AD5" t="n">
        <v>213503.5201644695</v>
      </c>
      <c r="AE5" t="n">
        <v>292124.9353994341</v>
      </c>
      <c r="AF5" t="n">
        <v>5.514743896048481e-06</v>
      </c>
      <c r="AG5" t="n">
        <v>7.577160493827161</v>
      </c>
      <c r="AH5" t="n">
        <v>264244.9415649201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5.172</v>
      </c>
      <c r="E6" t="n">
        <v>19.34</v>
      </c>
      <c r="F6" t="n">
        <v>16.89</v>
      </c>
      <c r="G6" t="n">
        <v>46.08</v>
      </c>
      <c r="H6" t="n">
        <v>0.85</v>
      </c>
      <c r="I6" t="n">
        <v>22</v>
      </c>
      <c r="J6" t="n">
        <v>103.71</v>
      </c>
      <c r="K6" t="n">
        <v>39.72</v>
      </c>
      <c r="L6" t="n">
        <v>5</v>
      </c>
      <c r="M6" t="n">
        <v>20</v>
      </c>
      <c r="N6" t="n">
        <v>14</v>
      </c>
      <c r="O6" t="n">
        <v>13024.91</v>
      </c>
      <c r="P6" t="n">
        <v>141.51</v>
      </c>
      <c r="Q6" t="n">
        <v>433.49</v>
      </c>
      <c r="R6" t="n">
        <v>79.23</v>
      </c>
      <c r="S6" t="n">
        <v>55.15</v>
      </c>
      <c r="T6" t="n">
        <v>9953.530000000001</v>
      </c>
      <c r="U6" t="n">
        <v>0.7</v>
      </c>
      <c r="V6" t="n">
        <v>0.85</v>
      </c>
      <c r="W6" t="n">
        <v>6.83</v>
      </c>
      <c r="X6" t="n">
        <v>0.6</v>
      </c>
      <c r="Y6" t="n">
        <v>2</v>
      </c>
      <c r="Z6" t="n">
        <v>10</v>
      </c>
      <c r="AA6" t="n">
        <v>209.2753122382929</v>
      </c>
      <c r="AB6" t="n">
        <v>286.3397147794734</v>
      </c>
      <c r="AC6" t="n">
        <v>259.0118542813184</v>
      </c>
      <c r="AD6" t="n">
        <v>209275.3122382929</v>
      </c>
      <c r="AE6" t="n">
        <v>286339.7147794734</v>
      </c>
      <c r="AF6" t="n">
        <v>5.601935663431748e-06</v>
      </c>
      <c r="AG6" t="n">
        <v>7.461419753086421</v>
      </c>
      <c r="AH6" t="n">
        <v>259011.8542813184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5.2272</v>
      </c>
      <c r="E7" t="n">
        <v>19.13</v>
      </c>
      <c r="F7" t="n">
        <v>16.77</v>
      </c>
      <c r="G7" t="n">
        <v>55.91</v>
      </c>
      <c r="H7" t="n">
        <v>1.01</v>
      </c>
      <c r="I7" t="n">
        <v>18</v>
      </c>
      <c r="J7" t="n">
        <v>104.97</v>
      </c>
      <c r="K7" t="n">
        <v>39.72</v>
      </c>
      <c r="L7" t="n">
        <v>6</v>
      </c>
      <c r="M7" t="n">
        <v>16</v>
      </c>
      <c r="N7" t="n">
        <v>14.25</v>
      </c>
      <c r="O7" t="n">
        <v>13180.19</v>
      </c>
      <c r="P7" t="n">
        <v>137.41</v>
      </c>
      <c r="Q7" t="n">
        <v>433.46</v>
      </c>
      <c r="R7" t="n">
        <v>75.34999999999999</v>
      </c>
      <c r="S7" t="n">
        <v>55.15</v>
      </c>
      <c r="T7" t="n">
        <v>8032.82</v>
      </c>
      <c r="U7" t="n">
        <v>0.73</v>
      </c>
      <c r="V7" t="n">
        <v>0.85</v>
      </c>
      <c r="W7" t="n">
        <v>6.82</v>
      </c>
      <c r="X7" t="n">
        <v>0.48</v>
      </c>
      <c r="Y7" t="n">
        <v>2</v>
      </c>
      <c r="Z7" t="n">
        <v>10</v>
      </c>
      <c r="AA7" t="n">
        <v>206.1765458888904</v>
      </c>
      <c r="AB7" t="n">
        <v>282.0998459523001</v>
      </c>
      <c r="AC7" t="n">
        <v>255.176632584316</v>
      </c>
      <c r="AD7" t="n">
        <v>206176.5458888904</v>
      </c>
      <c r="AE7" t="n">
        <v>282099.8459523001</v>
      </c>
      <c r="AF7" t="n">
        <v>5.66172430392313e-06</v>
      </c>
      <c r="AG7" t="n">
        <v>7.380401234567902</v>
      </c>
      <c r="AH7" t="n">
        <v>255176.632584316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5.2648</v>
      </c>
      <c r="E8" t="n">
        <v>18.99</v>
      </c>
      <c r="F8" t="n">
        <v>16.7</v>
      </c>
      <c r="G8" t="n">
        <v>66.79000000000001</v>
      </c>
      <c r="H8" t="n">
        <v>1.16</v>
      </c>
      <c r="I8" t="n">
        <v>15</v>
      </c>
      <c r="J8" t="n">
        <v>106.23</v>
      </c>
      <c r="K8" t="n">
        <v>39.72</v>
      </c>
      <c r="L8" t="n">
        <v>7</v>
      </c>
      <c r="M8" t="n">
        <v>13</v>
      </c>
      <c r="N8" t="n">
        <v>14.52</v>
      </c>
      <c r="O8" t="n">
        <v>13335.87</v>
      </c>
      <c r="P8" t="n">
        <v>133.32</v>
      </c>
      <c r="Q8" t="n">
        <v>433.47</v>
      </c>
      <c r="R8" t="n">
        <v>72.83</v>
      </c>
      <c r="S8" t="n">
        <v>55.15</v>
      </c>
      <c r="T8" t="n">
        <v>6791.42</v>
      </c>
      <c r="U8" t="n">
        <v>0.76</v>
      </c>
      <c r="V8" t="n">
        <v>0.86</v>
      </c>
      <c r="W8" t="n">
        <v>6.82</v>
      </c>
      <c r="X8" t="n">
        <v>0.4</v>
      </c>
      <c r="Y8" t="n">
        <v>2</v>
      </c>
      <c r="Z8" t="n">
        <v>10</v>
      </c>
      <c r="AA8" t="n">
        <v>203.5265613905317</v>
      </c>
      <c r="AB8" t="n">
        <v>278.4740202525824</v>
      </c>
      <c r="AC8" t="n">
        <v>251.8968506004998</v>
      </c>
      <c r="AD8" t="n">
        <v>203526.5613905317</v>
      </c>
      <c r="AE8" t="n">
        <v>278474.0202525824</v>
      </c>
      <c r="AF8" t="n">
        <v>5.702449899620159e-06</v>
      </c>
      <c r="AG8" t="n">
        <v>7.326388888888889</v>
      </c>
      <c r="AH8" t="n">
        <v>251896.8506004998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5.297</v>
      </c>
      <c r="E9" t="n">
        <v>18.88</v>
      </c>
      <c r="F9" t="n">
        <v>16.62</v>
      </c>
      <c r="G9" t="n">
        <v>76.72</v>
      </c>
      <c r="H9" t="n">
        <v>1.31</v>
      </c>
      <c r="I9" t="n">
        <v>13</v>
      </c>
      <c r="J9" t="n">
        <v>107.5</v>
      </c>
      <c r="K9" t="n">
        <v>39.72</v>
      </c>
      <c r="L9" t="n">
        <v>8</v>
      </c>
      <c r="M9" t="n">
        <v>11</v>
      </c>
      <c r="N9" t="n">
        <v>14.78</v>
      </c>
      <c r="O9" t="n">
        <v>13491.96</v>
      </c>
      <c r="P9" t="n">
        <v>129.92</v>
      </c>
      <c r="Q9" t="n">
        <v>433.54</v>
      </c>
      <c r="R9" t="n">
        <v>70.48999999999999</v>
      </c>
      <c r="S9" t="n">
        <v>55.15</v>
      </c>
      <c r="T9" t="n">
        <v>5630.31</v>
      </c>
      <c r="U9" t="n">
        <v>0.78</v>
      </c>
      <c r="V9" t="n">
        <v>0.86</v>
      </c>
      <c r="W9" t="n">
        <v>6.81</v>
      </c>
      <c r="X9" t="n">
        <v>0.33</v>
      </c>
      <c r="Y9" t="n">
        <v>2</v>
      </c>
      <c r="Z9" t="n">
        <v>10</v>
      </c>
      <c r="AA9" t="n">
        <v>201.3007748255934</v>
      </c>
      <c r="AB9" t="n">
        <v>275.4286008796624</v>
      </c>
      <c r="AC9" t="n">
        <v>249.1420817782574</v>
      </c>
      <c r="AD9" t="n">
        <v>201300.7748255934</v>
      </c>
      <c r="AE9" t="n">
        <v>275428.6008796624</v>
      </c>
      <c r="AF9" t="n">
        <v>5.737326606573466e-06</v>
      </c>
      <c r="AG9" t="n">
        <v>7.283950617283951</v>
      </c>
      <c r="AH9" t="n">
        <v>249142.0817782574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5.3068</v>
      </c>
      <c r="E10" t="n">
        <v>18.84</v>
      </c>
      <c r="F10" t="n">
        <v>16.61</v>
      </c>
      <c r="G10" t="n">
        <v>83.05</v>
      </c>
      <c r="H10" t="n">
        <v>1.46</v>
      </c>
      <c r="I10" t="n">
        <v>12</v>
      </c>
      <c r="J10" t="n">
        <v>108.77</v>
      </c>
      <c r="K10" t="n">
        <v>39.72</v>
      </c>
      <c r="L10" t="n">
        <v>9</v>
      </c>
      <c r="M10" t="n">
        <v>6</v>
      </c>
      <c r="N10" t="n">
        <v>15.05</v>
      </c>
      <c r="O10" t="n">
        <v>13648.58</v>
      </c>
      <c r="P10" t="n">
        <v>125.33</v>
      </c>
      <c r="Q10" t="n">
        <v>433.53</v>
      </c>
      <c r="R10" t="n">
        <v>69.86</v>
      </c>
      <c r="S10" t="n">
        <v>55.15</v>
      </c>
      <c r="T10" t="n">
        <v>5319.8</v>
      </c>
      <c r="U10" t="n">
        <v>0.79</v>
      </c>
      <c r="V10" t="n">
        <v>0.86</v>
      </c>
      <c r="W10" t="n">
        <v>6.82</v>
      </c>
      <c r="X10" t="n">
        <v>0.32</v>
      </c>
      <c r="Y10" t="n">
        <v>2</v>
      </c>
      <c r="Z10" t="n">
        <v>10</v>
      </c>
      <c r="AA10" t="n">
        <v>199.0320505182572</v>
      </c>
      <c r="AB10" t="n">
        <v>272.3244321933141</v>
      </c>
      <c r="AC10" t="n">
        <v>246.334170594605</v>
      </c>
      <c r="AD10" t="n">
        <v>199032.0505182572</v>
      </c>
      <c r="AE10" t="n">
        <v>272324.4321933141</v>
      </c>
      <c r="AF10" t="n">
        <v>5.747941256515777e-06</v>
      </c>
      <c r="AG10" t="n">
        <v>7.268518518518519</v>
      </c>
      <c r="AH10" t="n">
        <v>246334.170594605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5.319</v>
      </c>
      <c r="E11" t="n">
        <v>18.8</v>
      </c>
      <c r="F11" t="n">
        <v>16.59</v>
      </c>
      <c r="G11" t="n">
        <v>90.47</v>
      </c>
      <c r="H11" t="n">
        <v>1.6</v>
      </c>
      <c r="I11" t="n">
        <v>11</v>
      </c>
      <c r="J11" t="n">
        <v>110.04</v>
      </c>
      <c r="K11" t="n">
        <v>39.72</v>
      </c>
      <c r="L11" t="n">
        <v>10</v>
      </c>
      <c r="M11" t="n">
        <v>0</v>
      </c>
      <c r="N11" t="n">
        <v>15.32</v>
      </c>
      <c r="O11" t="n">
        <v>13805.5</v>
      </c>
      <c r="P11" t="n">
        <v>125.81</v>
      </c>
      <c r="Q11" t="n">
        <v>433.54</v>
      </c>
      <c r="R11" t="n">
        <v>68.78</v>
      </c>
      <c r="S11" t="n">
        <v>55.15</v>
      </c>
      <c r="T11" t="n">
        <v>4783.1</v>
      </c>
      <c r="U11" t="n">
        <v>0.8</v>
      </c>
      <c r="V11" t="n">
        <v>0.86</v>
      </c>
      <c r="W11" t="n">
        <v>6.83</v>
      </c>
      <c r="X11" t="n">
        <v>0.29</v>
      </c>
      <c r="Y11" t="n">
        <v>2</v>
      </c>
      <c r="Z11" t="n">
        <v>10</v>
      </c>
      <c r="AA11" t="n">
        <v>189.8159765570769</v>
      </c>
      <c r="AB11" t="n">
        <v>259.7145932151456</v>
      </c>
      <c r="AC11" t="n">
        <v>234.9277969504889</v>
      </c>
      <c r="AD11" t="n">
        <v>189815.9765570769</v>
      </c>
      <c r="AE11" t="n">
        <v>259714.5932151456</v>
      </c>
      <c r="AF11" t="n">
        <v>5.761155412566409e-06</v>
      </c>
      <c r="AG11" t="n">
        <v>7.253086419753087</v>
      </c>
      <c r="AH11" t="n">
        <v>234927.7969504889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3.6552</v>
      </c>
      <c r="E2" t="n">
        <v>27.36</v>
      </c>
      <c r="F2" t="n">
        <v>21.09</v>
      </c>
      <c r="G2" t="n">
        <v>7.81</v>
      </c>
      <c r="H2" t="n">
        <v>0.14</v>
      </c>
      <c r="I2" t="n">
        <v>162</v>
      </c>
      <c r="J2" t="n">
        <v>124.63</v>
      </c>
      <c r="K2" t="n">
        <v>45</v>
      </c>
      <c r="L2" t="n">
        <v>1</v>
      </c>
      <c r="M2" t="n">
        <v>160</v>
      </c>
      <c r="N2" t="n">
        <v>18.64</v>
      </c>
      <c r="O2" t="n">
        <v>15605.44</v>
      </c>
      <c r="P2" t="n">
        <v>223.57</v>
      </c>
      <c r="Q2" t="n">
        <v>434.56</v>
      </c>
      <c r="R2" t="n">
        <v>215.31</v>
      </c>
      <c r="S2" t="n">
        <v>55.15</v>
      </c>
      <c r="T2" t="n">
        <v>77296.47</v>
      </c>
      <c r="U2" t="n">
        <v>0.26</v>
      </c>
      <c r="V2" t="n">
        <v>0.68</v>
      </c>
      <c r="W2" t="n">
        <v>7.07</v>
      </c>
      <c r="X2" t="n">
        <v>4.77</v>
      </c>
      <c r="Y2" t="n">
        <v>2</v>
      </c>
      <c r="Z2" t="n">
        <v>10</v>
      </c>
      <c r="AA2" t="n">
        <v>362.5646544694237</v>
      </c>
      <c r="AB2" t="n">
        <v>496.0769554687354</v>
      </c>
      <c r="AC2" t="n">
        <v>448.7320670871785</v>
      </c>
      <c r="AD2" t="n">
        <v>362564.6544694237</v>
      </c>
      <c r="AE2" t="n">
        <v>496076.9554687354</v>
      </c>
      <c r="AF2" t="n">
        <v>3.695847492585657e-06</v>
      </c>
      <c r="AG2" t="n">
        <v>10.55555555555556</v>
      </c>
      <c r="AH2" t="n">
        <v>448732.0670871785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4.4796</v>
      </c>
      <c r="E3" t="n">
        <v>22.32</v>
      </c>
      <c r="F3" t="n">
        <v>18.38</v>
      </c>
      <c r="G3" t="n">
        <v>15.53</v>
      </c>
      <c r="H3" t="n">
        <v>0.28</v>
      </c>
      <c r="I3" t="n">
        <v>71</v>
      </c>
      <c r="J3" t="n">
        <v>125.95</v>
      </c>
      <c r="K3" t="n">
        <v>45</v>
      </c>
      <c r="L3" t="n">
        <v>2</v>
      </c>
      <c r="M3" t="n">
        <v>69</v>
      </c>
      <c r="N3" t="n">
        <v>18.95</v>
      </c>
      <c r="O3" t="n">
        <v>15767.7</v>
      </c>
      <c r="P3" t="n">
        <v>192.99</v>
      </c>
      <c r="Q3" t="n">
        <v>433.85</v>
      </c>
      <c r="R3" t="n">
        <v>127.69</v>
      </c>
      <c r="S3" t="n">
        <v>55.15</v>
      </c>
      <c r="T3" t="n">
        <v>33936.68</v>
      </c>
      <c r="U3" t="n">
        <v>0.43</v>
      </c>
      <c r="V3" t="n">
        <v>0.78</v>
      </c>
      <c r="W3" t="n">
        <v>6.91</v>
      </c>
      <c r="X3" t="n">
        <v>2.08</v>
      </c>
      <c r="Y3" t="n">
        <v>2</v>
      </c>
      <c r="Z3" t="n">
        <v>10</v>
      </c>
      <c r="AA3" t="n">
        <v>282.673314517107</v>
      </c>
      <c r="AB3" t="n">
        <v>386.7660995888079</v>
      </c>
      <c r="AC3" t="n">
        <v>349.8536858736813</v>
      </c>
      <c r="AD3" t="n">
        <v>282673.314517107</v>
      </c>
      <c r="AE3" t="n">
        <v>386766.0995888079</v>
      </c>
      <c r="AF3" t="n">
        <v>4.529415196921292e-06</v>
      </c>
      <c r="AG3" t="n">
        <v>8.611111111111111</v>
      </c>
      <c r="AH3" t="n">
        <v>349853.6858736813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4.796</v>
      </c>
      <c r="E4" t="n">
        <v>20.85</v>
      </c>
      <c r="F4" t="n">
        <v>17.57</v>
      </c>
      <c r="G4" t="n">
        <v>23.42</v>
      </c>
      <c r="H4" t="n">
        <v>0.42</v>
      </c>
      <c r="I4" t="n">
        <v>45</v>
      </c>
      <c r="J4" t="n">
        <v>127.27</v>
      </c>
      <c r="K4" t="n">
        <v>45</v>
      </c>
      <c r="L4" t="n">
        <v>3</v>
      </c>
      <c r="M4" t="n">
        <v>43</v>
      </c>
      <c r="N4" t="n">
        <v>19.27</v>
      </c>
      <c r="O4" t="n">
        <v>15930.42</v>
      </c>
      <c r="P4" t="n">
        <v>182.38</v>
      </c>
      <c r="Q4" t="n">
        <v>433.67</v>
      </c>
      <c r="R4" t="n">
        <v>101.4</v>
      </c>
      <c r="S4" t="n">
        <v>55.15</v>
      </c>
      <c r="T4" t="n">
        <v>20924.88</v>
      </c>
      <c r="U4" t="n">
        <v>0.54</v>
      </c>
      <c r="V4" t="n">
        <v>0.82</v>
      </c>
      <c r="W4" t="n">
        <v>6.86</v>
      </c>
      <c r="X4" t="n">
        <v>1.27</v>
      </c>
      <c r="Y4" t="n">
        <v>2</v>
      </c>
      <c r="Z4" t="n">
        <v>10</v>
      </c>
      <c r="AA4" t="n">
        <v>256.4132291519668</v>
      </c>
      <c r="AB4" t="n">
        <v>350.8358922788547</v>
      </c>
      <c r="AC4" t="n">
        <v>317.3526071211329</v>
      </c>
      <c r="AD4" t="n">
        <v>256413.2291519668</v>
      </c>
      <c r="AE4" t="n">
        <v>350835.8922788547</v>
      </c>
      <c r="AF4" t="n">
        <v>4.849333709356755e-06</v>
      </c>
      <c r="AG4" t="n">
        <v>8.043981481481483</v>
      </c>
      <c r="AH4" t="n">
        <v>317352.6071211329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4.9525</v>
      </c>
      <c r="E5" t="n">
        <v>20.19</v>
      </c>
      <c r="F5" t="n">
        <v>17.22</v>
      </c>
      <c r="G5" t="n">
        <v>31.3</v>
      </c>
      <c r="H5" t="n">
        <v>0.55</v>
      </c>
      <c r="I5" t="n">
        <v>33</v>
      </c>
      <c r="J5" t="n">
        <v>128.59</v>
      </c>
      <c r="K5" t="n">
        <v>45</v>
      </c>
      <c r="L5" t="n">
        <v>4</v>
      </c>
      <c r="M5" t="n">
        <v>31</v>
      </c>
      <c r="N5" t="n">
        <v>19.59</v>
      </c>
      <c r="O5" t="n">
        <v>16093.6</v>
      </c>
      <c r="P5" t="n">
        <v>176.61</v>
      </c>
      <c r="Q5" t="n">
        <v>433.85</v>
      </c>
      <c r="R5" t="n">
        <v>89.70999999999999</v>
      </c>
      <c r="S5" t="n">
        <v>55.15</v>
      </c>
      <c r="T5" t="n">
        <v>15139.2</v>
      </c>
      <c r="U5" t="n">
        <v>0.61</v>
      </c>
      <c r="V5" t="n">
        <v>0.83</v>
      </c>
      <c r="W5" t="n">
        <v>6.85</v>
      </c>
      <c r="X5" t="n">
        <v>0.92</v>
      </c>
      <c r="Y5" t="n">
        <v>2</v>
      </c>
      <c r="Z5" t="n">
        <v>10</v>
      </c>
      <c r="AA5" t="n">
        <v>239.1423548215851</v>
      </c>
      <c r="AB5" t="n">
        <v>327.2051200828375</v>
      </c>
      <c r="AC5" t="n">
        <v>295.9771226574991</v>
      </c>
      <c r="AD5" t="n">
        <v>239142.3548215851</v>
      </c>
      <c r="AE5" t="n">
        <v>327205.1200828375</v>
      </c>
      <c r="AF5" t="n">
        <v>5.007574060798443e-06</v>
      </c>
      <c r="AG5" t="n">
        <v>7.789351851851852</v>
      </c>
      <c r="AH5" t="n">
        <v>295977.1226574991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5.0462</v>
      </c>
      <c r="E6" t="n">
        <v>19.82</v>
      </c>
      <c r="F6" t="n">
        <v>17.02</v>
      </c>
      <c r="G6" t="n">
        <v>39.28</v>
      </c>
      <c r="H6" t="n">
        <v>0.68</v>
      </c>
      <c r="I6" t="n">
        <v>26</v>
      </c>
      <c r="J6" t="n">
        <v>129.92</v>
      </c>
      <c r="K6" t="n">
        <v>45</v>
      </c>
      <c r="L6" t="n">
        <v>5</v>
      </c>
      <c r="M6" t="n">
        <v>24</v>
      </c>
      <c r="N6" t="n">
        <v>19.92</v>
      </c>
      <c r="O6" t="n">
        <v>16257.24</v>
      </c>
      <c r="P6" t="n">
        <v>172.24</v>
      </c>
      <c r="Q6" t="n">
        <v>433.54</v>
      </c>
      <c r="R6" t="n">
        <v>83.45999999999999</v>
      </c>
      <c r="S6" t="n">
        <v>55.15</v>
      </c>
      <c r="T6" t="n">
        <v>12048.98</v>
      </c>
      <c r="U6" t="n">
        <v>0.66</v>
      </c>
      <c r="V6" t="n">
        <v>0.84</v>
      </c>
      <c r="W6" t="n">
        <v>6.84</v>
      </c>
      <c r="X6" t="n">
        <v>0.73</v>
      </c>
      <c r="Y6" t="n">
        <v>2</v>
      </c>
      <c r="Z6" t="n">
        <v>10</v>
      </c>
      <c r="AA6" t="n">
        <v>234.4219051421933</v>
      </c>
      <c r="AB6" t="n">
        <v>320.7463925799548</v>
      </c>
      <c r="AC6" t="n">
        <v>290.1348070426084</v>
      </c>
      <c r="AD6" t="n">
        <v>234421.9051421933</v>
      </c>
      <c r="AE6" t="n">
        <v>320746.3925799548</v>
      </c>
      <c r="AF6" t="n">
        <v>5.102316047572154e-06</v>
      </c>
      <c r="AG6" t="n">
        <v>7.646604938271604</v>
      </c>
      <c r="AH6" t="n">
        <v>290134.8070426084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5.1049</v>
      </c>
      <c r="E7" t="n">
        <v>19.59</v>
      </c>
      <c r="F7" t="n">
        <v>16.89</v>
      </c>
      <c r="G7" t="n">
        <v>46.08</v>
      </c>
      <c r="H7" t="n">
        <v>0.8100000000000001</v>
      </c>
      <c r="I7" t="n">
        <v>22</v>
      </c>
      <c r="J7" t="n">
        <v>131.25</v>
      </c>
      <c r="K7" t="n">
        <v>45</v>
      </c>
      <c r="L7" t="n">
        <v>6</v>
      </c>
      <c r="M7" t="n">
        <v>20</v>
      </c>
      <c r="N7" t="n">
        <v>20.25</v>
      </c>
      <c r="O7" t="n">
        <v>16421.36</v>
      </c>
      <c r="P7" t="n">
        <v>168.57</v>
      </c>
      <c r="Q7" t="n">
        <v>433.59</v>
      </c>
      <c r="R7" t="n">
        <v>79.16</v>
      </c>
      <c r="S7" t="n">
        <v>55.15</v>
      </c>
      <c r="T7" t="n">
        <v>9918.879999999999</v>
      </c>
      <c r="U7" t="n">
        <v>0.7</v>
      </c>
      <c r="V7" t="n">
        <v>0.85</v>
      </c>
      <c r="W7" t="n">
        <v>6.83</v>
      </c>
      <c r="X7" t="n">
        <v>0.6</v>
      </c>
      <c r="Y7" t="n">
        <v>2</v>
      </c>
      <c r="Z7" t="n">
        <v>10</v>
      </c>
      <c r="AA7" t="n">
        <v>231.1021851383595</v>
      </c>
      <c r="AB7" t="n">
        <v>316.2042052150015</v>
      </c>
      <c r="AC7" t="n">
        <v>286.0261196647648</v>
      </c>
      <c r="AD7" t="n">
        <v>231102.1851383595</v>
      </c>
      <c r="AE7" t="n">
        <v>316204.2052150015</v>
      </c>
      <c r="AF7" t="n">
        <v>5.161668818368494e-06</v>
      </c>
      <c r="AG7" t="n">
        <v>7.55787037037037</v>
      </c>
      <c r="AH7" t="n">
        <v>286026.1196647648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5.1663</v>
      </c>
      <c r="E8" t="n">
        <v>19.36</v>
      </c>
      <c r="F8" t="n">
        <v>16.76</v>
      </c>
      <c r="G8" t="n">
        <v>55.88</v>
      </c>
      <c r="H8" t="n">
        <v>0.93</v>
      </c>
      <c r="I8" t="n">
        <v>18</v>
      </c>
      <c r="J8" t="n">
        <v>132.58</v>
      </c>
      <c r="K8" t="n">
        <v>45</v>
      </c>
      <c r="L8" t="n">
        <v>7</v>
      </c>
      <c r="M8" t="n">
        <v>16</v>
      </c>
      <c r="N8" t="n">
        <v>20.59</v>
      </c>
      <c r="O8" t="n">
        <v>16585.95</v>
      </c>
      <c r="P8" t="n">
        <v>165.06</v>
      </c>
      <c r="Q8" t="n">
        <v>433.47</v>
      </c>
      <c r="R8" t="n">
        <v>75.09999999999999</v>
      </c>
      <c r="S8" t="n">
        <v>55.15</v>
      </c>
      <c r="T8" t="n">
        <v>7908.07</v>
      </c>
      <c r="U8" t="n">
        <v>0.73</v>
      </c>
      <c r="V8" t="n">
        <v>0.85</v>
      </c>
      <c r="W8" t="n">
        <v>6.82</v>
      </c>
      <c r="X8" t="n">
        <v>0.47</v>
      </c>
      <c r="Y8" t="n">
        <v>2</v>
      </c>
      <c r="Z8" t="n">
        <v>10</v>
      </c>
      <c r="AA8" t="n">
        <v>227.7052123917519</v>
      </c>
      <c r="AB8" t="n">
        <v>311.5563172392345</v>
      </c>
      <c r="AC8" t="n">
        <v>281.8218195940518</v>
      </c>
      <c r="AD8" t="n">
        <v>227705.2123917519</v>
      </c>
      <c r="AE8" t="n">
        <v>311556.3172392346</v>
      </c>
      <c r="AF8" t="n">
        <v>5.223751614397374e-06</v>
      </c>
      <c r="AG8" t="n">
        <v>7.469135802469136</v>
      </c>
      <c r="AH8" t="n">
        <v>281821.8195940518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5.1881</v>
      </c>
      <c r="E9" t="n">
        <v>19.27</v>
      </c>
      <c r="F9" t="n">
        <v>16.73</v>
      </c>
      <c r="G9" t="n">
        <v>62.75</v>
      </c>
      <c r="H9" t="n">
        <v>1.06</v>
      </c>
      <c r="I9" t="n">
        <v>16</v>
      </c>
      <c r="J9" t="n">
        <v>133.92</v>
      </c>
      <c r="K9" t="n">
        <v>45</v>
      </c>
      <c r="L9" t="n">
        <v>8</v>
      </c>
      <c r="M9" t="n">
        <v>14</v>
      </c>
      <c r="N9" t="n">
        <v>20.93</v>
      </c>
      <c r="O9" t="n">
        <v>16751.02</v>
      </c>
      <c r="P9" t="n">
        <v>162.63</v>
      </c>
      <c r="Q9" t="n">
        <v>433.63</v>
      </c>
      <c r="R9" t="n">
        <v>73.8</v>
      </c>
      <c r="S9" t="n">
        <v>55.15</v>
      </c>
      <c r="T9" t="n">
        <v>7270.78</v>
      </c>
      <c r="U9" t="n">
        <v>0.75</v>
      </c>
      <c r="V9" t="n">
        <v>0.86</v>
      </c>
      <c r="W9" t="n">
        <v>6.83</v>
      </c>
      <c r="X9" t="n">
        <v>0.44</v>
      </c>
      <c r="Y9" t="n">
        <v>2</v>
      </c>
      <c r="Z9" t="n">
        <v>10</v>
      </c>
      <c r="AA9" t="n">
        <v>226.0568075265851</v>
      </c>
      <c r="AB9" t="n">
        <v>309.3008969802243</v>
      </c>
      <c r="AC9" t="n">
        <v>279.7816534790585</v>
      </c>
      <c r="AD9" t="n">
        <v>226056.8075265851</v>
      </c>
      <c r="AE9" t="n">
        <v>309300.8969802243</v>
      </c>
      <c r="AF9" t="n">
        <v>5.245794040348996e-06</v>
      </c>
      <c r="AG9" t="n">
        <v>7.434413580246915</v>
      </c>
      <c r="AH9" t="n">
        <v>279781.6534790585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5.2219</v>
      </c>
      <c r="E10" t="n">
        <v>19.15</v>
      </c>
      <c r="F10" t="n">
        <v>16.66</v>
      </c>
      <c r="G10" t="n">
        <v>71.40000000000001</v>
      </c>
      <c r="H10" t="n">
        <v>1.18</v>
      </c>
      <c r="I10" t="n">
        <v>14</v>
      </c>
      <c r="J10" t="n">
        <v>135.27</v>
      </c>
      <c r="K10" t="n">
        <v>45</v>
      </c>
      <c r="L10" t="n">
        <v>9</v>
      </c>
      <c r="M10" t="n">
        <v>12</v>
      </c>
      <c r="N10" t="n">
        <v>21.27</v>
      </c>
      <c r="O10" t="n">
        <v>16916.71</v>
      </c>
      <c r="P10" t="n">
        <v>159.66</v>
      </c>
      <c r="Q10" t="n">
        <v>433.47</v>
      </c>
      <c r="R10" t="n">
        <v>71.58</v>
      </c>
      <c r="S10" t="n">
        <v>55.15</v>
      </c>
      <c r="T10" t="n">
        <v>6167.67</v>
      </c>
      <c r="U10" t="n">
        <v>0.77</v>
      </c>
      <c r="V10" t="n">
        <v>0.86</v>
      </c>
      <c r="W10" t="n">
        <v>6.82</v>
      </c>
      <c r="X10" t="n">
        <v>0.37</v>
      </c>
      <c r="Y10" t="n">
        <v>2</v>
      </c>
      <c r="Z10" t="n">
        <v>10</v>
      </c>
      <c r="AA10" t="n">
        <v>223.8534543842881</v>
      </c>
      <c r="AB10" t="n">
        <v>306.2861720058548</v>
      </c>
      <c r="AC10" t="n">
        <v>277.0546496250489</v>
      </c>
      <c r="AD10" t="n">
        <v>223853.4543842881</v>
      </c>
      <c r="AE10" t="n">
        <v>306286.1720058548</v>
      </c>
      <c r="AF10" t="n">
        <v>5.279969911778573e-06</v>
      </c>
      <c r="AG10" t="n">
        <v>7.388117283950617</v>
      </c>
      <c r="AH10" t="n">
        <v>277054.6496250489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5.2332</v>
      </c>
      <c r="E11" t="n">
        <v>19.11</v>
      </c>
      <c r="F11" t="n">
        <v>16.64</v>
      </c>
      <c r="G11" t="n">
        <v>76.81999999999999</v>
      </c>
      <c r="H11" t="n">
        <v>1.29</v>
      </c>
      <c r="I11" t="n">
        <v>13</v>
      </c>
      <c r="J11" t="n">
        <v>136.61</v>
      </c>
      <c r="K11" t="n">
        <v>45</v>
      </c>
      <c r="L11" t="n">
        <v>10</v>
      </c>
      <c r="M11" t="n">
        <v>11</v>
      </c>
      <c r="N11" t="n">
        <v>21.61</v>
      </c>
      <c r="O11" t="n">
        <v>17082.76</v>
      </c>
      <c r="P11" t="n">
        <v>156.81</v>
      </c>
      <c r="Q11" t="n">
        <v>433.41</v>
      </c>
      <c r="R11" t="n">
        <v>71.02</v>
      </c>
      <c r="S11" t="n">
        <v>55.15</v>
      </c>
      <c r="T11" t="n">
        <v>5892.24</v>
      </c>
      <c r="U11" t="n">
        <v>0.78</v>
      </c>
      <c r="V11" t="n">
        <v>0.86</v>
      </c>
      <c r="W11" t="n">
        <v>6.82</v>
      </c>
      <c r="X11" t="n">
        <v>0.35</v>
      </c>
      <c r="Y11" t="n">
        <v>2</v>
      </c>
      <c r="Z11" t="n">
        <v>10</v>
      </c>
      <c r="AA11" t="n">
        <v>222.2712806378265</v>
      </c>
      <c r="AB11" t="n">
        <v>304.1213720853677</v>
      </c>
      <c r="AC11" t="n">
        <v>275.0964551706566</v>
      </c>
      <c r="AD11" t="n">
        <v>222271.2806378265</v>
      </c>
      <c r="AE11" t="n">
        <v>304121.3720853677</v>
      </c>
      <c r="AF11" t="n">
        <v>5.291395572936982e-06</v>
      </c>
      <c r="AG11" t="n">
        <v>7.372685185185186</v>
      </c>
      <c r="AH11" t="n">
        <v>275096.4551706566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5.2668</v>
      </c>
      <c r="E12" t="n">
        <v>18.99</v>
      </c>
      <c r="F12" t="n">
        <v>16.57</v>
      </c>
      <c r="G12" t="n">
        <v>90.40000000000001</v>
      </c>
      <c r="H12" t="n">
        <v>1.41</v>
      </c>
      <c r="I12" t="n">
        <v>11</v>
      </c>
      <c r="J12" t="n">
        <v>137.96</v>
      </c>
      <c r="K12" t="n">
        <v>45</v>
      </c>
      <c r="L12" t="n">
        <v>11</v>
      </c>
      <c r="M12" t="n">
        <v>9</v>
      </c>
      <c r="N12" t="n">
        <v>21.96</v>
      </c>
      <c r="O12" t="n">
        <v>17249.3</v>
      </c>
      <c r="P12" t="n">
        <v>153.06</v>
      </c>
      <c r="Q12" t="n">
        <v>433.4</v>
      </c>
      <c r="R12" t="n">
        <v>68.95999999999999</v>
      </c>
      <c r="S12" t="n">
        <v>55.15</v>
      </c>
      <c r="T12" t="n">
        <v>4871.89</v>
      </c>
      <c r="U12" t="n">
        <v>0.8</v>
      </c>
      <c r="V12" t="n">
        <v>0.86</v>
      </c>
      <c r="W12" t="n">
        <v>6.81</v>
      </c>
      <c r="X12" t="n">
        <v>0.28</v>
      </c>
      <c r="Y12" t="n">
        <v>2</v>
      </c>
      <c r="Z12" t="n">
        <v>10</v>
      </c>
      <c r="AA12" t="n">
        <v>219.7567484809591</v>
      </c>
      <c r="AB12" t="n">
        <v>300.6808782550141</v>
      </c>
      <c r="AC12" t="n">
        <v>271.9843172427074</v>
      </c>
      <c r="AD12" t="n">
        <v>219756.7484809592</v>
      </c>
      <c r="AE12" t="n">
        <v>300680.8782550141</v>
      </c>
      <c r="AF12" t="n">
        <v>5.325369220275262e-06</v>
      </c>
      <c r="AG12" t="n">
        <v>7.326388888888889</v>
      </c>
      <c r="AH12" t="n">
        <v>271984.3172427074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5.2791</v>
      </c>
      <c r="E13" t="n">
        <v>18.94</v>
      </c>
      <c r="F13" t="n">
        <v>16.55</v>
      </c>
      <c r="G13" t="n">
        <v>99.33</v>
      </c>
      <c r="H13" t="n">
        <v>1.52</v>
      </c>
      <c r="I13" t="n">
        <v>10</v>
      </c>
      <c r="J13" t="n">
        <v>139.32</v>
      </c>
      <c r="K13" t="n">
        <v>45</v>
      </c>
      <c r="L13" t="n">
        <v>12</v>
      </c>
      <c r="M13" t="n">
        <v>8</v>
      </c>
      <c r="N13" t="n">
        <v>22.32</v>
      </c>
      <c r="O13" t="n">
        <v>17416.34</v>
      </c>
      <c r="P13" t="n">
        <v>150.24</v>
      </c>
      <c r="Q13" t="n">
        <v>433.45</v>
      </c>
      <c r="R13" t="n">
        <v>68.40000000000001</v>
      </c>
      <c r="S13" t="n">
        <v>55.15</v>
      </c>
      <c r="T13" t="n">
        <v>4598.95</v>
      </c>
      <c r="U13" t="n">
        <v>0.8100000000000001</v>
      </c>
      <c r="V13" t="n">
        <v>0.86</v>
      </c>
      <c r="W13" t="n">
        <v>6.81</v>
      </c>
      <c r="X13" t="n">
        <v>0.26</v>
      </c>
      <c r="Y13" t="n">
        <v>2</v>
      </c>
      <c r="Z13" t="n">
        <v>10</v>
      </c>
      <c r="AA13" t="n">
        <v>218.191671463675</v>
      </c>
      <c r="AB13" t="n">
        <v>298.539470833642</v>
      </c>
      <c r="AC13" t="n">
        <v>270.0472827401462</v>
      </c>
      <c r="AD13" t="n">
        <v>218191.671463675</v>
      </c>
      <c r="AE13" t="n">
        <v>298539.470833642</v>
      </c>
      <c r="AF13" t="n">
        <v>5.337806001890167e-06</v>
      </c>
      <c r="AG13" t="n">
        <v>7.3070987654321</v>
      </c>
      <c r="AH13" t="n">
        <v>270047.2827401462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5.28</v>
      </c>
      <c r="E14" t="n">
        <v>18.94</v>
      </c>
      <c r="F14" t="n">
        <v>16.55</v>
      </c>
      <c r="G14" t="n">
        <v>99.31</v>
      </c>
      <c r="H14" t="n">
        <v>1.63</v>
      </c>
      <c r="I14" t="n">
        <v>10</v>
      </c>
      <c r="J14" t="n">
        <v>140.67</v>
      </c>
      <c r="K14" t="n">
        <v>45</v>
      </c>
      <c r="L14" t="n">
        <v>13</v>
      </c>
      <c r="M14" t="n">
        <v>8</v>
      </c>
      <c r="N14" t="n">
        <v>22.68</v>
      </c>
      <c r="O14" t="n">
        <v>17583.88</v>
      </c>
      <c r="P14" t="n">
        <v>147.01</v>
      </c>
      <c r="Q14" t="n">
        <v>433.4</v>
      </c>
      <c r="R14" t="n">
        <v>68.16</v>
      </c>
      <c r="S14" t="n">
        <v>55.15</v>
      </c>
      <c r="T14" t="n">
        <v>4480.28</v>
      </c>
      <c r="U14" t="n">
        <v>0.8100000000000001</v>
      </c>
      <c r="V14" t="n">
        <v>0.87</v>
      </c>
      <c r="W14" t="n">
        <v>6.81</v>
      </c>
      <c r="X14" t="n">
        <v>0.26</v>
      </c>
      <c r="Y14" t="n">
        <v>2</v>
      </c>
      <c r="Z14" t="n">
        <v>10</v>
      </c>
      <c r="AA14" t="n">
        <v>216.6950953130707</v>
      </c>
      <c r="AB14" t="n">
        <v>296.4917893201062</v>
      </c>
      <c r="AC14" t="n">
        <v>268.1950290763226</v>
      </c>
      <c r="AD14" t="n">
        <v>216695.0953130707</v>
      </c>
      <c r="AE14" t="n">
        <v>296491.7893201062</v>
      </c>
      <c r="AF14" t="n">
        <v>5.338716010301015e-06</v>
      </c>
      <c r="AG14" t="n">
        <v>7.3070987654321</v>
      </c>
      <c r="AH14" t="n">
        <v>268195.0290763226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5.293</v>
      </c>
      <c r="E15" t="n">
        <v>18.89</v>
      </c>
      <c r="F15" t="n">
        <v>16.53</v>
      </c>
      <c r="G15" t="n">
        <v>110.21</v>
      </c>
      <c r="H15" t="n">
        <v>1.74</v>
      </c>
      <c r="I15" t="n">
        <v>9</v>
      </c>
      <c r="J15" t="n">
        <v>142.04</v>
      </c>
      <c r="K15" t="n">
        <v>45</v>
      </c>
      <c r="L15" t="n">
        <v>14</v>
      </c>
      <c r="M15" t="n">
        <v>6</v>
      </c>
      <c r="N15" t="n">
        <v>23.04</v>
      </c>
      <c r="O15" t="n">
        <v>17751.93</v>
      </c>
      <c r="P15" t="n">
        <v>146.01</v>
      </c>
      <c r="Q15" t="n">
        <v>433.47</v>
      </c>
      <c r="R15" t="n">
        <v>67.37</v>
      </c>
      <c r="S15" t="n">
        <v>55.15</v>
      </c>
      <c r="T15" t="n">
        <v>4089.88</v>
      </c>
      <c r="U15" t="n">
        <v>0.82</v>
      </c>
      <c r="V15" t="n">
        <v>0.87</v>
      </c>
      <c r="W15" t="n">
        <v>6.81</v>
      </c>
      <c r="X15" t="n">
        <v>0.24</v>
      </c>
      <c r="Y15" t="n">
        <v>2</v>
      </c>
      <c r="Z15" t="n">
        <v>10</v>
      </c>
      <c r="AA15" t="n">
        <v>215.9599149179231</v>
      </c>
      <c r="AB15" t="n">
        <v>295.4858830695958</v>
      </c>
      <c r="AC15" t="n">
        <v>267.2851251065623</v>
      </c>
      <c r="AD15" t="n">
        <v>215959.9149179231</v>
      </c>
      <c r="AE15" t="n">
        <v>295485.8830695958</v>
      </c>
      <c r="AF15" t="n">
        <v>5.351860576235468e-06</v>
      </c>
      <c r="AG15" t="n">
        <v>7.287808641975309</v>
      </c>
      <c r="AH15" t="n">
        <v>267285.1251065623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5.292</v>
      </c>
      <c r="E16" t="n">
        <v>18.9</v>
      </c>
      <c r="F16" t="n">
        <v>16.53</v>
      </c>
      <c r="G16" t="n">
        <v>110.23</v>
      </c>
      <c r="H16" t="n">
        <v>1.85</v>
      </c>
      <c r="I16" t="n">
        <v>9</v>
      </c>
      <c r="J16" t="n">
        <v>143.4</v>
      </c>
      <c r="K16" t="n">
        <v>45</v>
      </c>
      <c r="L16" t="n">
        <v>15</v>
      </c>
      <c r="M16" t="n">
        <v>0</v>
      </c>
      <c r="N16" t="n">
        <v>23.41</v>
      </c>
      <c r="O16" t="n">
        <v>17920.49</v>
      </c>
      <c r="P16" t="n">
        <v>146.12</v>
      </c>
      <c r="Q16" t="n">
        <v>433.58</v>
      </c>
      <c r="R16" t="n">
        <v>67.25</v>
      </c>
      <c r="S16" t="n">
        <v>55.15</v>
      </c>
      <c r="T16" t="n">
        <v>4030.6</v>
      </c>
      <c r="U16" t="n">
        <v>0.82</v>
      </c>
      <c r="V16" t="n">
        <v>0.87</v>
      </c>
      <c r="W16" t="n">
        <v>6.82</v>
      </c>
      <c r="X16" t="n">
        <v>0.24</v>
      </c>
      <c r="Y16" t="n">
        <v>2</v>
      </c>
      <c r="Z16" t="n">
        <v>10</v>
      </c>
      <c r="AA16" t="n">
        <v>216.0285984270659</v>
      </c>
      <c r="AB16" t="n">
        <v>295.5798588769076</v>
      </c>
      <c r="AC16" t="n">
        <v>267.3701319947201</v>
      </c>
      <c r="AD16" t="n">
        <v>216028.5984270659</v>
      </c>
      <c r="AE16" t="n">
        <v>295579.8588769076</v>
      </c>
      <c r="AF16" t="n">
        <v>5.350849455778971e-06</v>
      </c>
      <c r="AG16" t="n">
        <v>7.291666666666667</v>
      </c>
      <c r="AH16" t="n">
        <v>267370.1319947201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2024-09-25T23:06:06Z</dcterms:created>
  <dcterms:modified xmlns:dcterms="http://purl.org/dc/terms/" xmlns:xsi="http://www.w3.org/2001/XMLSchema-instance" xsi:type="dcterms:W3CDTF">2024-09-25T23:06:06Z</dcterms:modified>
</cp:coreProperties>
</file>