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xVal>
          <yVal>
            <numRef>
              <f>gráficos!$B$7:$B$157</f>
              <numCache>
                <formatCode>General</formatCode>
                <ptCount val="1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  <c r="AA2" t="n">
        <v>451.598695684511</v>
      </c>
      <c r="AB2" t="n">
        <v>617.8972585638987</v>
      </c>
      <c r="AC2" t="n">
        <v>558.9260114308086</v>
      </c>
      <c r="AD2" t="n">
        <v>451598.695684511</v>
      </c>
      <c r="AE2" t="n">
        <v>617897.2585638987</v>
      </c>
      <c r="AF2" t="n">
        <v>3.77505718187001e-06</v>
      </c>
      <c r="AG2" t="n">
        <v>9.073350694444445</v>
      </c>
      <c r="AH2" t="n">
        <v>558926.0114308086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  <c r="AA3" t="n">
        <v>239.0749855323563</v>
      </c>
      <c r="AB3" t="n">
        <v>327.1129424491916</v>
      </c>
      <c r="AC3" t="n">
        <v>295.8937423278361</v>
      </c>
      <c r="AD3" t="n">
        <v>239074.9855323563</v>
      </c>
      <c r="AE3" t="n">
        <v>327112.9424491916</v>
      </c>
      <c r="AF3" t="n">
        <v>5.812928289246508e-06</v>
      </c>
      <c r="AG3" t="n">
        <v>5.891927083333333</v>
      </c>
      <c r="AH3" t="n">
        <v>295893.7423278361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  <c r="AA4" t="n">
        <v>201.4131901112056</v>
      </c>
      <c r="AB4" t="n">
        <v>275.5824124328494</v>
      </c>
      <c r="AC4" t="n">
        <v>249.2812137726841</v>
      </c>
      <c r="AD4" t="n">
        <v>201413.1901112056</v>
      </c>
      <c r="AE4" t="n">
        <v>275582.4124328493</v>
      </c>
      <c r="AF4" t="n">
        <v>6.56992850851517e-06</v>
      </c>
      <c r="AG4" t="n">
        <v>5.212673611111111</v>
      </c>
      <c r="AH4" t="n">
        <v>249281.2137726841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  <c r="AA5" t="n">
        <v>189.3437658112495</v>
      </c>
      <c r="AB5" t="n">
        <v>259.0684936402371</v>
      </c>
      <c r="AC5" t="n">
        <v>234.3433602122029</v>
      </c>
      <c r="AD5" t="n">
        <v>189343.7658112495</v>
      </c>
      <c r="AE5" t="n">
        <v>259068.4936402371</v>
      </c>
      <c r="AF5" t="n">
        <v>6.977629001920289e-06</v>
      </c>
      <c r="AG5" t="n">
        <v>4.908854166666667</v>
      </c>
      <c r="AH5" t="n">
        <v>234343.3602122029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  <c r="AA6" t="n">
        <v>182.7058415111214</v>
      </c>
      <c r="AB6" t="n">
        <v>249.9861927682541</v>
      </c>
      <c r="AC6" t="n">
        <v>226.1278613883498</v>
      </c>
      <c r="AD6" t="n">
        <v>182705.8415111214</v>
      </c>
      <c r="AE6" t="n">
        <v>249986.1927682541</v>
      </c>
      <c r="AF6" t="n">
        <v>7.22212302603354e-06</v>
      </c>
      <c r="AG6" t="n">
        <v>4.743923611111111</v>
      </c>
      <c r="AH6" t="n">
        <v>226127.8613883498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  <c r="AA7" t="n">
        <v>178.146565410412</v>
      </c>
      <c r="AB7" t="n">
        <v>243.747990066201</v>
      </c>
      <c r="AC7" t="n">
        <v>220.4850239968061</v>
      </c>
      <c r="AD7" t="n">
        <v>178146.565410412</v>
      </c>
      <c r="AE7" t="n">
        <v>243747.990066201</v>
      </c>
      <c r="AF7" t="n">
        <v>7.40206052602651e-06</v>
      </c>
      <c r="AG7" t="n">
        <v>4.626736111111111</v>
      </c>
      <c r="AH7" t="n">
        <v>220485.0239968062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  <c r="AA8" t="n">
        <v>164.7260045833262</v>
      </c>
      <c r="AB8" t="n">
        <v>225.3853866692342</v>
      </c>
      <c r="AC8" t="n">
        <v>203.8749216959643</v>
      </c>
      <c r="AD8" t="n">
        <v>164726.0045833262</v>
      </c>
      <c r="AE8" t="n">
        <v>225385.3866692342</v>
      </c>
      <c r="AF8" t="n">
        <v>7.517283661986917e-06</v>
      </c>
      <c r="AG8" t="n">
        <v>4.557291666666667</v>
      </c>
      <c r="AH8" t="n">
        <v>203874.9216959643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  <c r="AA9" t="n">
        <v>161.4407924401681</v>
      </c>
      <c r="AB9" t="n">
        <v>220.8904144816366</v>
      </c>
      <c r="AC9" t="n">
        <v>199.8089433452164</v>
      </c>
      <c r="AD9" t="n">
        <v>161440.7924401681</v>
      </c>
      <c r="AE9" t="n">
        <v>220890.4144816366</v>
      </c>
      <c r="AF9" t="n">
        <v>7.632506797947327e-06</v>
      </c>
      <c r="AG9" t="n">
        <v>4.487847222222222</v>
      </c>
      <c r="AH9" t="n">
        <v>199808.9433452165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  <c r="AA10" t="n">
        <v>159.2750589568419</v>
      </c>
      <c r="AB10" t="n">
        <v>217.9271623843331</v>
      </c>
      <c r="AC10" t="n">
        <v>197.1284998691283</v>
      </c>
      <c r="AD10" t="n">
        <v>159275.0589568419</v>
      </c>
      <c r="AE10" t="n">
        <v>217927.1623843331</v>
      </c>
      <c r="AF10" t="n">
        <v>7.688066447067963e-06</v>
      </c>
      <c r="AG10" t="n">
        <v>4.455295138888889</v>
      </c>
      <c r="AH10" t="n">
        <v>197128.4998691283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  <c r="AA11" t="n">
        <v>157.4233427667349</v>
      </c>
      <c r="AB11" t="n">
        <v>215.3935626010773</v>
      </c>
      <c r="AC11" t="n">
        <v>194.836703293256</v>
      </c>
      <c r="AD11" t="n">
        <v>157423.3427667349</v>
      </c>
      <c r="AE11" t="n">
        <v>215393.5626010773</v>
      </c>
      <c r="AF11" t="n">
        <v>7.742836896627224e-06</v>
      </c>
      <c r="AG11" t="n">
        <v>4.424913194444445</v>
      </c>
      <c r="AH11" t="n">
        <v>194836.703293256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  <c r="AA12" t="n">
        <v>155.680993982081</v>
      </c>
      <c r="AB12" t="n">
        <v>213.0096041269117</v>
      </c>
      <c r="AC12" t="n">
        <v>192.6802664699572</v>
      </c>
      <c r="AD12" t="n">
        <v>155680.993982081</v>
      </c>
      <c r="AE12" t="n">
        <v>213009.6041269117</v>
      </c>
      <c r="AF12" t="n">
        <v>7.799659265046056e-06</v>
      </c>
      <c r="AG12" t="n">
        <v>4.392361111111111</v>
      </c>
      <c r="AH12" t="n">
        <v>192680.2664699572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  <c r="AA13" t="n">
        <v>153.5988643793815</v>
      </c>
      <c r="AB13" t="n">
        <v>210.1607425474245</v>
      </c>
      <c r="AC13" t="n">
        <v>190.103296241213</v>
      </c>
      <c r="AD13" t="n">
        <v>153598.8643793815</v>
      </c>
      <c r="AE13" t="n">
        <v>210160.7425474245</v>
      </c>
      <c r="AF13" t="n">
        <v>7.828859648816845e-06</v>
      </c>
      <c r="AG13" t="n">
        <v>4.375</v>
      </c>
      <c r="AH13" t="n">
        <v>190103.296241213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  <c r="AA14" t="n">
        <v>151.7555010601957</v>
      </c>
      <c r="AB14" t="n">
        <v>207.6385715306656</v>
      </c>
      <c r="AC14" t="n">
        <v>187.8218376864035</v>
      </c>
      <c r="AD14" t="n">
        <v>151755.5010601957</v>
      </c>
      <c r="AE14" t="n">
        <v>207638.5715306656</v>
      </c>
      <c r="AF14" t="n">
        <v>7.88852313565662e-06</v>
      </c>
      <c r="AG14" t="n">
        <v>4.342447916666667</v>
      </c>
      <c r="AH14" t="n">
        <v>187821.8376864035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  <c r="AA15" t="n">
        <v>150.12503798827</v>
      </c>
      <c r="AB15" t="n">
        <v>205.4077000247038</v>
      </c>
      <c r="AC15" t="n">
        <v>185.8038774259223</v>
      </c>
      <c r="AD15" t="n">
        <v>150125.03798827</v>
      </c>
      <c r="AE15" t="n">
        <v>205407.7000247038</v>
      </c>
      <c r="AF15" t="n">
        <v>7.920406797936074e-06</v>
      </c>
      <c r="AG15" t="n">
        <v>4.325086805555555</v>
      </c>
      <c r="AH15" t="n">
        <v>185803.8774259223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  <c r="AA16" t="n">
        <v>149.6490322390975</v>
      </c>
      <c r="AB16" t="n">
        <v>204.7564079587949</v>
      </c>
      <c r="AC16" t="n">
        <v>185.2147437606893</v>
      </c>
      <c r="AD16" t="n">
        <v>149649.0322390975</v>
      </c>
      <c r="AE16" t="n">
        <v>204756.4079587949</v>
      </c>
      <c r="AF16" t="n">
        <v>7.912830482146897e-06</v>
      </c>
      <c r="AG16" t="n">
        <v>4.329427083333333</v>
      </c>
      <c r="AH16" t="n">
        <v>185214.7437606892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  <c r="AA17" t="n">
        <v>148.9716352134767</v>
      </c>
      <c r="AB17" t="n">
        <v>203.8295634636934</v>
      </c>
      <c r="AC17" t="n">
        <v>184.3763560033655</v>
      </c>
      <c r="AD17" t="n">
        <v>148971.6352134767</v>
      </c>
      <c r="AE17" t="n">
        <v>203829.5634636934</v>
      </c>
      <c r="AF17" t="n">
        <v>7.944240624689528e-06</v>
      </c>
      <c r="AG17" t="n">
        <v>4.312065972222222</v>
      </c>
      <c r="AH17" t="n">
        <v>184376.3560033655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  <c r="AA18" t="n">
        <v>149.1875194367308</v>
      </c>
      <c r="AB18" t="n">
        <v>204.1249457820892</v>
      </c>
      <c r="AC18" t="n">
        <v>184.6435474478654</v>
      </c>
      <c r="AD18" t="n">
        <v>149187.5194367308</v>
      </c>
      <c r="AE18" t="n">
        <v>204124.9457820892</v>
      </c>
      <c r="AF18" t="n">
        <v>7.948028782584119e-06</v>
      </c>
      <c r="AG18" t="n">
        <v>4.309895833333333</v>
      </c>
      <c r="AH18" t="n">
        <v>184643.5474478655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2.828</v>
      </c>
      <c r="E2" t="n">
        <v>35.36</v>
      </c>
      <c r="F2" t="n">
        <v>25.63</v>
      </c>
      <c r="G2" t="n">
        <v>6.68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314.31</v>
      </c>
      <c r="Q2" t="n">
        <v>874.9400000000001</v>
      </c>
      <c r="R2" t="n">
        <v>386.79</v>
      </c>
      <c r="S2" t="n">
        <v>67.59999999999999</v>
      </c>
      <c r="T2" t="n">
        <v>149949.98</v>
      </c>
      <c r="U2" t="n">
        <v>0.17</v>
      </c>
      <c r="V2" t="n">
        <v>0.48</v>
      </c>
      <c r="W2" t="n">
        <v>5.06</v>
      </c>
      <c r="X2" t="n">
        <v>9</v>
      </c>
      <c r="Y2" t="n">
        <v>2</v>
      </c>
      <c r="Z2" t="n">
        <v>10</v>
      </c>
      <c r="AA2" t="n">
        <v>330.7223243248901</v>
      </c>
      <c r="AB2" t="n">
        <v>452.5088745805232</v>
      </c>
      <c r="AC2" t="n">
        <v>409.3220626907516</v>
      </c>
      <c r="AD2" t="n">
        <v>330722.32432489</v>
      </c>
      <c r="AE2" t="n">
        <v>452508.8745805232</v>
      </c>
      <c r="AF2" t="n">
        <v>4.730297072370722e-06</v>
      </c>
      <c r="AG2" t="n">
        <v>7.673611111111111</v>
      </c>
      <c r="AH2" t="n">
        <v>409322.0626907516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19.92</v>
      </c>
      <c r="G3" t="n">
        <v>13.58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240.4</v>
      </c>
      <c r="Q3" t="n">
        <v>874.46</v>
      </c>
      <c r="R3" t="n">
        <v>195.62</v>
      </c>
      <c r="S3" t="n">
        <v>67.59999999999999</v>
      </c>
      <c r="T3" t="n">
        <v>55078.58</v>
      </c>
      <c r="U3" t="n">
        <v>0.35</v>
      </c>
      <c r="V3" t="n">
        <v>0.62</v>
      </c>
      <c r="W3" t="n">
        <v>4.83</v>
      </c>
      <c r="X3" t="n">
        <v>3.3</v>
      </c>
      <c r="Y3" t="n">
        <v>2</v>
      </c>
      <c r="Z3" t="n">
        <v>10</v>
      </c>
      <c r="AA3" t="n">
        <v>205.6839131654408</v>
      </c>
      <c r="AB3" t="n">
        <v>281.4258041266548</v>
      </c>
      <c r="AC3" t="n">
        <v>254.5669203644864</v>
      </c>
      <c r="AD3" t="n">
        <v>205683.9131654408</v>
      </c>
      <c r="AE3" t="n">
        <v>281425.8041266548</v>
      </c>
      <c r="AF3" t="n">
        <v>6.668581459733944e-06</v>
      </c>
      <c r="AG3" t="n">
        <v>5.442708333333333</v>
      </c>
      <c r="AH3" t="n">
        <v>254566.9203644863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4.4144</v>
      </c>
      <c r="E4" t="n">
        <v>22.65</v>
      </c>
      <c r="F4" t="n">
        <v>18.59</v>
      </c>
      <c r="G4" t="n">
        <v>20.65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220.08</v>
      </c>
      <c r="Q4" t="n">
        <v>874.37</v>
      </c>
      <c r="R4" t="n">
        <v>151.53</v>
      </c>
      <c r="S4" t="n">
        <v>67.59999999999999</v>
      </c>
      <c r="T4" t="n">
        <v>33200.36</v>
      </c>
      <c r="U4" t="n">
        <v>0.45</v>
      </c>
      <c r="V4" t="n">
        <v>0.66</v>
      </c>
      <c r="W4" t="n">
        <v>4.76</v>
      </c>
      <c r="X4" t="n">
        <v>1.97</v>
      </c>
      <c r="Y4" t="n">
        <v>2</v>
      </c>
      <c r="Z4" t="n">
        <v>10</v>
      </c>
      <c r="AA4" t="n">
        <v>176.5077028637395</v>
      </c>
      <c r="AB4" t="n">
        <v>241.505626028332</v>
      </c>
      <c r="AC4" t="n">
        <v>218.4566680355329</v>
      </c>
      <c r="AD4" t="n">
        <v>176507.7028637395</v>
      </c>
      <c r="AE4" t="n">
        <v>241505.626028332</v>
      </c>
      <c r="AF4" t="n">
        <v>7.383813082133421e-06</v>
      </c>
      <c r="AG4" t="n">
        <v>4.915364583333333</v>
      </c>
      <c r="AH4" t="n">
        <v>218456.6680355329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4.6283</v>
      </c>
      <c r="E5" t="n">
        <v>21.61</v>
      </c>
      <c r="F5" t="n">
        <v>18.02</v>
      </c>
      <c r="G5" t="n">
        <v>27.73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209.25</v>
      </c>
      <c r="Q5" t="n">
        <v>874.37</v>
      </c>
      <c r="R5" t="n">
        <v>132.54</v>
      </c>
      <c r="S5" t="n">
        <v>67.59999999999999</v>
      </c>
      <c r="T5" t="n">
        <v>23778.98</v>
      </c>
      <c r="U5" t="n">
        <v>0.51</v>
      </c>
      <c r="V5" t="n">
        <v>0.68</v>
      </c>
      <c r="W5" t="n">
        <v>4.74</v>
      </c>
      <c r="X5" t="n">
        <v>1.41</v>
      </c>
      <c r="Y5" t="n">
        <v>2</v>
      </c>
      <c r="Z5" t="n">
        <v>10</v>
      </c>
      <c r="AA5" t="n">
        <v>168.216010720325</v>
      </c>
      <c r="AB5" t="n">
        <v>230.1605670340777</v>
      </c>
      <c r="AC5" t="n">
        <v>208.1943655487964</v>
      </c>
      <c r="AD5" t="n">
        <v>168216.010720325</v>
      </c>
      <c r="AE5" t="n">
        <v>230160.5670340777</v>
      </c>
      <c r="AF5" t="n">
        <v>7.741596159849155e-06</v>
      </c>
      <c r="AG5" t="n">
        <v>4.689670138888889</v>
      </c>
      <c r="AH5" t="n">
        <v>208194.3655487964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17.7</v>
      </c>
      <c r="G6" t="n">
        <v>35.41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28</v>
      </c>
      <c r="N6" t="n">
        <v>29.55</v>
      </c>
      <c r="O6" t="n">
        <v>20563.61</v>
      </c>
      <c r="P6" t="n">
        <v>201.1</v>
      </c>
      <c r="Q6" t="n">
        <v>874.23</v>
      </c>
      <c r="R6" t="n">
        <v>121.57</v>
      </c>
      <c r="S6" t="n">
        <v>67.59999999999999</v>
      </c>
      <c r="T6" t="n">
        <v>18339.24</v>
      </c>
      <c r="U6" t="n">
        <v>0.5600000000000001</v>
      </c>
      <c r="V6" t="n">
        <v>0.7</v>
      </c>
      <c r="W6" t="n">
        <v>4.73</v>
      </c>
      <c r="X6" t="n">
        <v>1.09</v>
      </c>
      <c r="Y6" t="n">
        <v>2</v>
      </c>
      <c r="Z6" t="n">
        <v>10</v>
      </c>
      <c r="AA6" t="n">
        <v>153.1242387616696</v>
      </c>
      <c r="AB6" t="n">
        <v>209.5113388382669</v>
      </c>
      <c r="AC6" t="n">
        <v>189.5158707106134</v>
      </c>
      <c r="AD6" t="n">
        <v>153124.2387616696</v>
      </c>
      <c r="AE6" t="n">
        <v>209511.3388382669</v>
      </c>
      <c r="AF6" t="n">
        <v>7.967238689927944e-06</v>
      </c>
      <c r="AG6" t="n">
        <v>4.555121527777778</v>
      </c>
      <c r="AH6" t="n">
        <v>189515.8707106134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4.8461</v>
      </c>
      <c r="E7" t="n">
        <v>20.64</v>
      </c>
      <c r="F7" t="n">
        <v>17.5</v>
      </c>
      <c r="G7" t="n">
        <v>42.01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194.9</v>
      </c>
      <c r="Q7" t="n">
        <v>874.24</v>
      </c>
      <c r="R7" t="n">
        <v>115.12</v>
      </c>
      <c r="S7" t="n">
        <v>67.59999999999999</v>
      </c>
      <c r="T7" t="n">
        <v>15141.03</v>
      </c>
      <c r="U7" t="n">
        <v>0.59</v>
      </c>
      <c r="V7" t="n">
        <v>0.7</v>
      </c>
      <c r="W7" t="n">
        <v>4.72</v>
      </c>
      <c r="X7" t="n">
        <v>0.89</v>
      </c>
      <c r="Y7" t="n">
        <v>2</v>
      </c>
      <c r="Z7" t="n">
        <v>10</v>
      </c>
      <c r="AA7" t="n">
        <v>149.5793948893432</v>
      </c>
      <c r="AB7" t="n">
        <v>204.6611270646779</v>
      </c>
      <c r="AC7" t="n">
        <v>185.1285563413792</v>
      </c>
      <c r="AD7" t="n">
        <v>149579.3948893432</v>
      </c>
      <c r="AE7" t="n">
        <v>204661.1270646779</v>
      </c>
      <c r="AF7" t="n">
        <v>8.105902631688739e-06</v>
      </c>
      <c r="AG7" t="n">
        <v>4.479166666666667</v>
      </c>
      <c r="AH7" t="n">
        <v>185128.5563413792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4.9101</v>
      </c>
      <c r="E8" t="n">
        <v>20.37</v>
      </c>
      <c r="F8" t="n">
        <v>17.36</v>
      </c>
      <c r="G8" t="n">
        <v>49.61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188.34</v>
      </c>
      <c r="Q8" t="n">
        <v>874.28</v>
      </c>
      <c r="R8" t="n">
        <v>110.62</v>
      </c>
      <c r="S8" t="n">
        <v>67.59999999999999</v>
      </c>
      <c r="T8" t="n">
        <v>12913.08</v>
      </c>
      <c r="U8" t="n">
        <v>0.61</v>
      </c>
      <c r="V8" t="n">
        <v>0.71</v>
      </c>
      <c r="W8" t="n">
        <v>4.71</v>
      </c>
      <c r="X8" t="n">
        <v>0.75</v>
      </c>
      <c r="Y8" t="n">
        <v>2</v>
      </c>
      <c r="Z8" t="n">
        <v>10</v>
      </c>
      <c r="AA8" t="n">
        <v>146.5791721893983</v>
      </c>
      <c r="AB8" t="n">
        <v>200.5560900061314</v>
      </c>
      <c r="AC8" t="n">
        <v>181.4152982582434</v>
      </c>
      <c r="AD8" t="n">
        <v>146579.1721893983</v>
      </c>
      <c r="AE8" t="n">
        <v>200556.0900061314</v>
      </c>
      <c r="AF8" t="n">
        <v>8.212953201926267e-06</v>
      </c>
      <c r="AG8" t="n">
        <v>4.420572916666667</v>
      </c>
      <c r="AH8" t="n">
        <v>181415.2982582434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4.9613</v>
      </c>
      <c r="E9" t="n">
        <v>20.16</v>
      </c>
      <c r="F9" t="n">
        <v>17.25</v>
      </c>
      <c r="G9" t="n">
        <v>57.51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182.45</v>
      </c>
      <c r="Q9" t="n">
        <v>874.22</v>
      </c>
      <c r="R9" t="n">
        <v>106.68</v>
      </c>
      <c r="S9" t="n">
        <v>67.59999999999999</v>
      </c>
      <c r="T9" t="n">
        <v>10955.65</v>
      </c>
      <c r="U9" t="n">
        <v>0.63</v>
      </c>
      <c r="V9" t="n">
        <v>0.71</v>
      </c>
      <c r="W9" t="n">
        <v>4.71</v>
      </c>
      <c r="X9" t="n">
        <v>0.64</v>
      </c>
      <c r="Y9" t="n">
        <v>2</v>
      </c>
      <c r="Z9" t="n">
        <v>10</v>
      </c>
      <c r="AA9" t="n">
        <v>144.0611795293299</v>
      </c>
      <c r="AB9" t="n">
        <v>197.1108613626315</v>
      </c>
      <c r="AC9" t="n">
        <v>178.2988774010692</v>
      </c>
      <c r="AD9" t="n">
        <v>144061.1795293299</v>
      </c>
      <c r="AE9" t="n">
        <v>197110.8613626315</v>
      </c>
      <c r="AF9" t="n">
        <v>8.298593658116288e-06</v>
      </c>
      <c r="AG9" t="n">
        <v>4.375</v>
      </c>
      <c r="AH9" t="n">
        <v>178298.8774010692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5.0136</v>
      </c>
      <c r="E10" t="n">
        <v>19.95</v>
      </c>
      <c r="F10" t="n">
        <v>17.14</v>
      </c>
      <c r="G10" t="n">
        <v>68.55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175.24</v>
      </c>
      <c r="Q10" t="n">
        <v>874.26</v>
      </c>
      <c r="R10" t="n">
        <v>102.98</v>
      </c>
      <c r="S10" t="n">
        <v>67.59999999999999</v>
      </c>
      <c r="T10" t="n">
        <v>9120.379999999999</v>
      </c>
      <c r="U10" t="n">
        <v>0.66</v>
      </c>
      <c r="V10" t="n">
        <v>0.72</v>
      </c>
      <c r="W10" t="n">
        <v>4.7</v>
      </c>
      <c r="X10" t="n">
        <v>0.52</v>
      </c>
      <c r="Y10" t="n">
        <v>2</v>
      </c>
      <c r="Z10" t="n">
        <v>10</v>
      </c>
      <c r="AA10" t="n">
        <v>141.2212583234083</v>
      </c>
      <c r="AB10" t="n">
        <v>193.2251558802103</v>
      </c>
      <c r="AC10" t="n">
        <v>174.7840181962672</v>
      </c>
      <c r="AD10" t="n">
        <v>141221.2583234083</v>
      </c>
      <c r="AE10" t="n">
        <v>193225.1558802103</v>
      </c>
      <c r="AF10" t="n">
        <v>8.386074045982268e-06</v>
      </c>
      <c r="AG10" t="n">
        <v>4.329427083333333</v>
      </c>
      <c r="AH10" t="n">
        <v>174784.0181962672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5.0284</v>
      </c>
      <c r="E11" t="n">
        <v>19.89</v>
      </c>
      <c r="F11" t="n">
        <v>17.11</v>
      </c>
      <c r="G11" t="n">
        <v>73.33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168.49</v>
      </c>
      <c r="Q11" t="n">
        <v>874.26</v>
      </c>
      <c r="R11" t="n">
        <v>102.02</v>
      </c>
      <c r="S11" t="n">
        <v>67.59999999999999</v>
      </c>
      <c r="T11" t="n">
        <v>8647.049999999999</v>
      </c>
      <c r="U11" t="n">
        <v>0.66</v>
      </c>
      <c r="V11" t="n">
        <v>0.72</v>
      </c>
      <c r="W11" t="n">
        <v>4.71</v>
      </c>
      <c r="X11" t="n">
        <v>0.5</v>
      </c>
      <c r="Y11" t="n">
        <v>2</v>
      </c>
      <c r="Z11" t="n">
        <v>10</v>
      </c>
      <c r="AA11" t="n">
        <v>139.1554666243541</v>
      </c>
      <c r="AB11" t="n">
        <v>190.3986485412681</v>
      </c>
      <c r="AC11" t="n">
        <v>172.2272687507248</v>
      </c>
      <c r="AD11" t="n">
        <v>139155.4666243542</v>
      </c>
      <c r="AE11" t="n">
        <v>190398.6485412681</v>
      </c>
      <c r="AF11" t="n">
        <v>8.410829490349696e-06</v>
      </c>
      <c r="AG11" t="n">
        <v>4.31640625</v>
      </c>
      <c r="AH11" t="n">
        <v>172227.2687507248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5.0406</v>
      </c>
      <c r="E12" t="n">
        <v>19.84</v>
      </c>
      <c r="F12" t="n">
        <v>17.1</v>
      </c>
      <c r="G12" t="n">
        <v>78.90000000000001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167.57</v>
      </c>
      <c r="Q12" t="n">
        <v>874.24</v>
      </c>
      <c r="R12" t="n">
        <v>101.18</v>
      </c>
      <c r="S12" t="n">
        <v>67.59999999999999</v>
      </c>
      <c r="T12" t="n">
        <v>8231.309999999999</v>
      </c>
      <c r="U12" t="n">
        <v>0.67</v>
      </c>
      <c r="V12" t="n">
        <v>0.72</v>
      </c>
      <c r="W12" t="n">
        <v>4.71</v>
      </c>
      <c r="X12" t="n">
        <v>0.48</v>
      </c>
      <c r="Y12" t="n">
        <v>2</v>
      </c>
      <c r="Z12" t="n">
        <v>10</v>
      </c>
      <c r="AA12" t="n">
        <v>138.7333497084356</v>
      </c>
      <c r="AB12" t="n">
        <v>189.8210895544246</v>
      </c>
      <c r="AC12" t="n">
        <v>171.7048311829763</v>
      </c>
      <c r="AD12" t="n">
        <v>138733.3497084356</v>
      </c>
      <c r="AE12" t="n">
        <v>189821.0895544246</v>
      </c>
      <c r="AF12" t="n">
        <v>8.431236005301225e-06</v>
      </c>
      <c r="AG12" t="n">
        <v>4.305555555555555</v>
      </c>
      <c r="AH12" t="n">
        <v>171704.8311829763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5.0629</v>
      </c>
      <c r="E13" t="n">
        <v>19.75</v>
      </c>
      <c r="F13" t="n">
        <v>17.04</v>
      </c>
      <c r="G13" t="n">
        <v>85.2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166.41</v>
      </c>
      <c r="Q13" t="n">
        <v>874.25</v>
      </c>
      <c r="R13" t="n">
        <v>99</v>
      </c>
      <c r="S13" t="n">
        <v>67.59999999999999</v>
      </c>
      <c r="T13" t="n">
        <v>7145.18</v>
      </c>
      <c r="U13" t="n">
        <v>0.68</v>
      </c>
      <c r="V13" t="n">
        <v>0.72</v>
      </c>
      <c r="W13" t="n">
        <v>4.72</v>
      </c>
      <c r="X13" t="n">
        <v>0.43</v>
      </c>
      <c r="Y13" t="n">
        <v>2</v>
      </c>
      <c r="Z13" t="n">
        <v>10</v>
      </c>
      <c r="AA13" t="n">
        <v>138.0560294929735</v>
      </c>
      <c r="AB13" t="n">
        <v>188.894350154371</v>
      </c>
      <c r="AC13" t="n">
        <v>170.8665384905765</v>
      </c>
      <c r="AD13" t="n">
        <v>138056.0294929735</v>
      </c>
      <c r="AE13" t="n">
        <v>188894.3501543709</v>
      </c>
      <c r="AF13" t="n">
        <v>8.468536438368362e-06</v>
      </c>
      <c r="AG13" t="n">
        <v>4.286024305555555</v>
      </c>
      <c r="AH13" t="n">
        <v>170866.5384905765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4.002</v>
      </c>
      <c r="E2" t="n">
        <v>24.99</v>
      </c>
      <c r="F2" t="n">
        <v>21.08</v>
      </c>
      <c r="G2" t="n">
        <v>10.81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115</v>
      </c>
      <c r="N2" t="n">
        <v>9.74</v>
      </c>
      <c r="O2" t="n">
        <v>10204.21</v>
      </c>
      <c r="P2" t="n">
        <v>160.03</v>
      </c>
      <c r="Q2" t="n">
        <v>874.5700000000001</v>
      </c>
      <c r="R2" t="n">
        <v>234.34</v>
      </c>
      <c r="S2" t="n">
        <v>67.59999999999999</v>
      </c>
      <c r="T2" t="n">
        <v>74293.49000000001</v>
      </c>
      <c r="U2" t="n">
        <v>0.29</v>
      </c>
      <c r="V2" t="n">
        <v>0.58</v>
      </c>
      <c r="W2" t="n">
        <v>4.88</v>
      </c>
      <c r="X2" t="n">
        <v>4.46</v>
      </c>
      <c r="Y2" t="n">
        <v>2</v>
      </c>
      <c r="Z2" t="n">
        <v>10</v>
      </c>
      <c r="AA2" t="n">
        <v>161.680003523629</v>
      </c>
      <c r="AB2" t="n">
        <v>221.2177136392759</v>
      </c>
      <c r="AC2" t="n">
        <v>200.105005530618</v>
      </c>
      <c r="AD2" t="n">
        <v>161680.003523629</v>
      </c>
      <c r="AE2" t="n">
        <v>221217.7136392759</v>
      </c>
      <c r="AF2" t="n">
        <v>8.161474718303135e-06</v>
      </c>
      <c r="AG2" t="n">
        <v>5.423177083333333</v>
      </c>
      <c r="AH2" t="n">
        <v>200105.005530618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4.7366</v>
      </c>
      <c r="E3" t="n">
        <v>21.11</v>
      </c>
      <c r="F3" t="n">
        <v>18.39</v>
      </c>
      <c r="G3" t="n">
        <v>22.99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46</v>
      </c>
      <c r="N3" t="n">
        <v>9.94</v>
      </c>
      <c r="O3" t="n">
        <v>10352.53</v>
      </c>
      <c r="P3" t="n">
        <v>130.3</v>
      </c>
      <c r="Q3" t="n">
        <v>874.3</v>
      </c>
      <c r="R3" t="n">
        <v>144.71</v>
      </c>
      <c r="S3" t="n">
        <v>67.59999999999999</v>
      </c>
      <c r="T3" t="n">
        <v>29819.92</v>
      </c>
      <c r="U3" t="n">
        <v>0.47</v>
      </c>
      <c r="V3" t="n">
        <v>0.67</v>
      </c>
      <c r="W3" t="n">
        <v>4.76</v>
      </c>
      <c r="X3" t="n">
        <v>1.78</v>
      </c>
      <c r="Y3" t="n">
        <v>2</v>
      </c>
      <c r="Z3" t="n">
        <v>10</v>
      </c>
      <c r="AA3" t="n">
        <v>120.481756565486</v>
      </c>
      <c r="AB3" t="n">
        <v>164.8484546127925</v>
      </c>
      <c r="AC3" t="n">
        <v>149.1155494708524</v>
      </c>
      <c r="AD3" t="n">
        <v>120481.756565486</v>
      </c>
      <c r="AE3" t="n">
        <v>164848.4546127925</v>
      </c>
      <c r="AF3" t="n">
        <v>9.659580497429943e-06</v>
      </c>
      <c r="AG3" t="n">
        <v>4.581163194444445</v>
      </c>
      <c r="AH3" t="n">
        <v>149115.5494708524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4.9781</v>
      </c>
      <c r="E4" t="n">
        <v>20.09</v>
      </c>
      <c r="F4" t="n">
        <v>17.7</v>
      </c>
      <c r="G4" t="n">
        <v>36.61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22</v>
      </c>
      <c r="N4" t="n">
        <v>10.15</v>
      </c>
      <c r="O4" t="n">
        <v>10501.19</v>
      </c>
      <c r="P4" t="n">
        <v>114.89</v>
      </c>
      <c r="Q4" t="n">
        <v>874.39</v>
      </c>
      <c r="R4" t="n">
        <v>121.08</v>
      </c>
      <c r="S4" t="n">
        <v>67.59999999999999</v>
      </c>
      <c r="T4" t="n">
        <v>18103.68</v>
      </c>
      <c r="U4" t="n">
        <v>0.5600000000000001</v>
      </c>
      <c r="V4" t="n">
        <v>0.7</v>
      </c>
      <c r="W4" t="n">
        <v>4.74</v>
      </c>
      <c r="X4" t="n">
        <v>1.08</v>
      </c>
      <c r="Y4" t="n">
        <v>2</v>
      </c>
      <c r="Z4" t="n">
        <v>10</v>
      </c>
      <c r="AA4" t="n">
        <v>112.8292999336521</v>
      </c>
      <c r="AB4" t="n">
        <v>154.3780258465628</v>
      </c>
      <c r="AC4" t="n">
        <v>139.6444037307292</v>
      </c>
      <c r="AD4" t="n">
        <v>112829.2999336521</v>
      </c>
      <c r="AE4" t="n">
        <v>154378.0258465628</v>
      </c>
      <c r="AF4" t="n">
        <v>1.015208328215513e-05</v>
      </c>
      <c r="AG4" t="n">
        <v>4.359809027777778</v>
      </c>
      <c r="AH4" t="n">
        <v>139644.4037307292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5.0197</v>
      </c>
      <c r="E5" t="n">
        <v>19.92</v>
      </c>
      <c r="F5" t="n">
        <v>17.58</v>
      </c>
      <c r="G5" t="n">
        <v>40.57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112.29</v>
      </c>
      <c r="Q5" t="n">
        <v>874.53</v>
      </c>
      <c r="R5" t="n">
        <v>116.42</v>
      </c>
      <c r="S5" t="n">
        <v>67.59999999999999</v>
      </c>
      <c r="T5" t="n">
        <v>15785.04</v>
      </c>
      <c r="U5" t="n">
        <v>0.58</v>
      </c>
      <c r="V5" t="n">
        <v>0.7</v>
      </c>
      <c r="W5" t="n">
        <v>4.76</v>
      </c>
      <c r="X5" t="n">
        <v>0.96</v>
      </c>
      <c r="Y5" t="n">
        <v>2</v>
      </c>
      <c r="Z5" t="n">
        <v>10</v>
      </c>
      <c r="AA5" t="n">
        <v>111.6269356762088</v>
      </c>
      <c r="AB5" t="n">
        <v>152.7328980249625</v>
      </c>
      <c r="AC5" t="n">
        <v>138.1562845994705</v>
      </c>
      <c r="AD5" t="n">
        <v>111626.9356762088</v>
      </c>
      <c r="AE5" t="n">
        <v>152732.8980249625</v>
      </c>
      <c r="AF5" t="n">
        <v>1.023692020076618e-05</v>
      </c>
      <c r="AG5" t="n">
        <v>4.322916666666667</v>
      </c>
      <c r="AH5" t="n">
        <v>138156.2845994705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3.575</v>
      </c>
      <c r="E2" t="n">
        <v>27.97</v>
      </c>
      <c r="F2" t="n">
        <v>22.51</v>
      </c>
      <c r="G2" t="n">
        <v>8.77</v>
      </c>
      <c r="H2" t="n">
        <v>0.16</v>
      </c>
      <c r="I2" t="n">
        <v>154</v>
      </c>
      <c r="J2" t="n">
        <v>107.41</v>
      </c>
      <c r="K2" t="n">
        <v>41.65</v>
      </c>
      <c r="L2" t="n">
        <v>1</v>
      </c>
      <c r="M2" t="n">
        <v>152</v>
      </c>
      <c r="N2" t="n">
        <v>14.77</v>
      </c>
      <c r="O2" t="n">
        <v>13481.73</v>
      </c>
      <c r="P2" t="n">
        <v>211.05</v>
      </c>
      <c r="Q2" t="n">
        <v>875.01</v>
      </c>
      <c r="R2" t="n">
        <v>282.29</v>
      </c>
      <c r="S2" t="n">
        <v>67.59999999999999</v>
      </c>
      <c r="T2" t="n">
        <v>98079.3</v>
      </c>
      <c r="U2" t="n">
        <v>0.24</v>
      </c>
      <c r="V2" t="n">
        <v>0.55</v>
      </c>
      <c r="W2" t="n">
        <v>4.94</v>
      </c>
      <c r="X2" t="n">
        <v>5.89</v>
      </c>
      <c r="Y2" t="n">
        <v>2</v>
      </c>
      <c r="Z2" t="n">
        <v>10</v>
      </c>
      <c r="AA2" t="n">
        <v>209.6064176137531</v>
      </c>
      <c r="AB2" t="n">
        <v>286.7927477615161</v>
      </c>
      <c r="AC2" t="n">
        <v>259.4216504313909</v>
      </c>
      <c r="AD2" t="n">
        <v>209606.4176137531</v>
      </c>
      <c r="AE2" t="n">
        <v>286792.7477615161</v>
      </c>
      <c r="AF2" t="n">
        <v>6.715139657511398e-06</v>
      </c>
      <c r="AG2" t="n">
        <v>6.069878472222222</v>
      </c>
      <c r="AH2" t="n">
        <v>259421.6504313909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4.4668</v>
      </c>
      <c r="E3" t="n">
        <v>22.39</v>
      </c>
      <c r="F3" t="n">
        <v>18.95</v>
      </c>
      <c r="G3" t="n">
        <v>18.05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171.24</v>
      </c>
      <c r="Q3" t="n">
        <v>874.3099999999999</v>
      </c>
      <c r="R3" t="n">
        <v>162.93</v>
      </c>
      <c r="S3" t="n">
        <v>67.59999999999999</v>
      </c>
      <c r="T3" t="n">
        <v>38855.09</v>
      </c>
      <c r="U3" t="n">
        <v>0.41</v>
      </c>
      <c r="V3" t="n">
        <v>0.65</v>
      </c>
      <c r="W3" t="n">
        <v>4.8</v>
      </c>
      <c r="X3" t="n">
        <v>2.33</v>
      </c>
      <c r="Y3" t="n">
        <v>2</v>
      </c>
      <c r="Z3" t="n">
        <v>10</v>
      </c>
      <c r="AA3" t="n">
        <v>151.7286048133284</v>
      </c>
      <c r="AB3" t="n">
        <v>207.6017708991231</v>
      </c>
      <c r="AC3" t="n">
        <v>187.7885492554854</v>
      </c>
      <c r="AD3" t="n">
        <v>151728.6048133284</v>
      </c>
      <c r="AE3" t="n">
        <v>207601.7708991231</v>
      </c>
      <c r="AF3" t="n">
        <v>8.390261768439696e-06</v>
      </c>
      <c r="AG3" t="n">
        <v>4.858940972222222</v>
      </c>
      <c r="AH3" t="n">
        <v>187788.5492554854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4.7732</v>
      </c>
      <c r="E4" t="n">
        <v>20.95</v>
      </c>
      <c r="F4" t="n">
        <v>18.05</v>
      </c>
      <c r="G4" t="n">
        <v>27.77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156.32</v>
      </c>
      <c r="Q4" t="n">
        <v>874.41</v>
      </c>
      <c r="R4" t="n">
        <v>133.15</v>
      </c>
      <c r="S4" t="n">
        <v>67.59999999999999</v>
      </c>
      <c r="T4" t="n">
        <v>24086.42</v>
      </c>
      <c r="U4" t="n">
        <v>0.51</v>
      </c>
      <c r="V4" t="n">
        <v>0.68</v>
      </c>
      <c r="W4" t="n">
        <v>4.75</v>
      </c>
      <c r="X4" t="n">
        <v>1.43</v>
      </c>
      <c r="Y4" t="n">
        <v>2</v>
      </c>
      <c r="Z4" t="n">
        <v>10</v>
      </c>
      <c r="AA4" t="n">
        <v>132.4341359037906</v>
      </c>
      <c r="AB4" t="n">
        <v>181.202227325214</v>
      </c>
      <c r="AC4" t="n">
        <v>163.9085410682697</v>
      </c>
      <c r="AD4" t="n">
        <v>132434.1359037906</v>
      </c>
      <c r="AE4" t="n">
        <v>181202.227325214</v>
      </c>
      <c r="AF4" t="n">
        <v>8.965791500205148e-06</v>
      </c>
      <c r="AG4" t="n">
        <v>4.546440972222222</v>
      </c>
      <c r="AH4" t="n">
        <v>163908.5410682697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4.9457</v>
      </c>
      <c r="E5" t="n">
        <v>20.22</v>
      </c>
      <c r="F5" t="n">
        <v>17.58</v>
      </c>
      <c r="G5" t="n">
        <v>39.07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144.57</v>
      </c>
      <c r="Q5" t="n">
        <v>874.21</v>
      </c>
      <c r="R5" t="n">
        <v>117.42</v>
      </c>
      <c r="S5" t="n">
        <v>67.59999999999999</v>
      </c>
      <c r="T5" t="n">
        <v>16280.27</v>
      </c>
      <c r="U5" t="n">
        <v>0.58</v>
      </c>
      <c r="V5" t="n">
        <v>0.7</v>
      </c>
      <c r="W5" t="n">
        <v>4.74</v>
      </c>
      <c r="X5" t="n">
        <v>0.97</v>
      </c>
      <c r="Y5" t="n">
        <v>2</v>
      </c>
      <c r="Z5" t="n">
        <v>10</v>
      </c>
      <c r="AA5" t="n">
        <v>126.311333106079</v>
      </c>
      <c r="AB5" t="n">
        <v>172.8247384183937</v>
      </c>
      <c r="AC5" t="n">
        <v>156.3305879448342</v>
      </c>
      <c r="AD5" t="n">
        <v>126311.333106079</v>
      </c>
      <c r="AE5" t="n">
        <v>172824.7384183937</v>
      </c>
      <c r="AF5" t="n">
        <v>9.28980872843472e-06</v>
      </c>
      <c r="AG5" t="n">
        <v>4.388020833333333</v>
      </c>
      <c r="AH5" t="n">
        <v>156330.5879448342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5.0301</v>
      </c>
      <c r="E6" t="n">
        <v>19.88</v>
      </c>
      <c r="F6" t="n">
        <v>17.38</v>
      </c>
      <c r="G6" t="n">
        <v>49.65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134.76</v>
      </c>
      <c r="Q6" t="n">
        <v>874.25</v>
      </c>
      <c r="R6" t="n">
        <v>110.67</v>
      </c>
      <c r="S6" t="n">
        <v>67.59999999999999</v>
      </c>
      <c r="T6" t="n">
        <v>12938.69</v>
      </c>
      <c r="U6" t="n">
        <v>0.61</v>
      </c>
      <c r="V6" t="n">
        <v>0.71</v>
      </c>
      <c r="W6" t="n">
        <v>4.72</v>
      </c>
      <c r="X6" t="n">
        <v>0.76</v>
      </c>
      <c r="Y6" t="n">
        <v>2</v>
      </c>
      <c r="Z6" t="n">
        <v>10</v>
      </c>
      <c r="AA6" t="n">
        <v>122.48002001009</v>
      </c>
      <c r="AB6" t="n">
        <v>167.5825668148597</v>
      </c>
      <c r="AC6" t="n">
        <v>151.5887218417057</v>
      </c>
      <c r="AD6" t="n">
        <v>122480.02001009</v>
      </c>
      <c r="AE6" t="n">
        <v>167582.5668148597</v>
      </c>
      <c r="AF6" t="n">
        <v>9.448342375174288e-06</v>
      </c>
      <c r="AG6" t="n">
        <v>4.314236111111111</v>
      </c>
      <c r="AH6" t="n">
        <v>151588.7218417057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5.0575</v>
      </c>
      <c r="E7" t="n">
        <v>19.77</v>
      </c>
      <c r="F7" t="n">
        <v>17.31</v>
      </c>
      <c r="G7" t="n">
        <v>54.68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132.15</v>
      </c>
      <c r="Q7" t="n">
        <v>874.27</v>
      </c>
      <c r="R7" t="n">
        <v>107.83</v>
      </c>
      <c r="S7" t="n">
        <v>67.59999999999999</v>
      </c>
      <c r="T7" t="n">
        <v>11524.76</v>
      </c>
      <c r="U7" t="n">
        <v>0.63</v>
      </c>
      <c r="V7" t="n">
        <v>0.71</v>
      </c>
      <c r="W7" t="n">
        <v>4.74</v>
      </c>
      <c r="X7" t="n">
        <v>0.7</v>
      </c>
      <c r="Y7" t="n">
        <v>2</v>
      </c>
      <c r="Z7" t="n">
        <v>10</v>
      </c>
      <c r="AA7" t="n">
        <v>121.4131627048973</v>
      </c>
      <c r="AB7" t="n">
        <v>166.1228455834733</v>
      </c>
      <c r="AC7" t="n">
        <v>150.2683143559107</v>
      </c>
      <c r="AD7" t="n">
        <v>121413.1627048973</v>
      </c>
      <c r="AE7" t="n">
        <v>166122.8455834733</v>
      </c>
      <c r="AF7" t="n">
        <v>9.499809459542348e-06</v>
      </c>
      <c r="AG7" t="n">
        <v>4.290364583333333</v>
      </c>
      <c r="AH7" t="n">
        <v>150268.3143559108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4.3436</v>
      </c>
      <c r="E2" t="n">
        <v>23.02</v>
      </c>
      <c r="F2" t="n">
        <v>19.99</v>
      </c>
      <c r="G2" t="n">
        <v>13.48</v>
      </c>
      <c r="H2" t="n">
        <v>0.28</v>
      </c>
      <c r="I2" t="n">
        <v>89</v>
      </c>
      <c r="J2" t="n">
        <v>61.76</v>
      </c>
      <c r="K2" t="n">
        <v>28.92</v>
      </c>
      <c r="L2" t="n">
        <v>1</v>
      </c>
      <c r="M2" t="n">
        <v>87</v>
      </c>
      <c r="N2" t="n">
        <v>6.84</v>
      </c>
      <c r="O2" t="n">
        <v>7851.41</v>
      </c>
      <c r="P2" t="n">
        <v>121.65</v>
      </c>
      <c r="Q2" t="n">
        <v>874.28</v>
      </c>
      <c r="R2" t="n">
        <v>197.74</v>
      </c>
      <c r="S2" t="n">
        <v>67.59999999999999</v>
      </c>
      <c r="T2" t="n">
        <v>56133.11</v>
      </c>
      <c r="U2" t="n">
        <v>0.34</v>
      </c>
      <c r="V2" t="n">
        <v>0.62</v>
      </c>
      <c r="W2" t="n">
        <v>4.84</v>
      </c>
      <c r="X2" t="n">
        <v>3.37</v>
      </c>
      <c r="Y2" t="n">
        <v>2</v>
      </c>
      <c r="Z2" t="n">
        <v>10</v>
      </c>
      <c r="AA2" t="n">
        <v>128.2047592904197</v>
      </c>
      <c r="AB2" t="n">
        <v>175.4154076558752</v>
      </c>
      <c r="AC2" t="n">
        <v>158.6740073463184</v>
      </c>
      <c r="AD2" t="n">
        <v>128204.7592904197</v>
      </c>
      <c r="AE2" t="n">
        <v>175415.4076558752</v>
      </c>
      <c r="AF2" t="n">
        <v>9.527900548682589e-06</v>
      </c>
      <c r="AG2" t="n">
        <v>4.995659722222222</v>
      </c>
      <c r="AH2" t="n">
        <v>158674.0073463184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4.9126</v>
      </c>
      <c r="E3" t="n">
        <v>20.36</v>
      </c>
      <c r="F3" t="n">
        <v>18.03</v>
      </c>
      <c r="G3" t="n">
        <v>28.47</v>
      </c>
      <c r="H3" t="n">
        <v>0.55</v>
      </c>
      <c r="I3" t="n">
        <v>38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97.20999999999999</v>
      </c>
      <c r="Q3" t="n">
        <v>874.79</v>
      </c>
      <c r="R3" t="n">
        <v>131.55</v>
      </c>
      <c r="S3" t="n">
        <v>67.59999999999999</v>
      </c>
      <c r="T3" t="n">
        <v>23291.85</v>
      </c>
      <c r="U3" t="n">
        <v>0.51</v>
      </c>
      <c r="V3" t="n">
        <v>0.68</v>
      </c>
      <c r="W3" t="n">
        <v>4.78</v>
      </c>
      <c r="X3" t="n">
        <v>1.42</v>
      </c>
      <c r="Y3" t="n">
        <v>2</v>
      </c>
      <c r="Z3" t="n">
        <v>10</v>
      </c>
      <c r="AA3" t="n">
        <v>104.5999606008233</v>
      </c>
      <c r="AB3" t="n">
        <v>143.1182807185637</v>
      </c>
      <c r="AC3" t="n">
        <v>129.4592728745912</v>
      </c>
      <c r="AD3" t="n">
        <v>104599.9606008233</v>
      </c>
      <c r="AE3" t="n">
        <v>143118.2807185637</v>
      </c>
      <c r="AF3" t="n">
        <v>1.077603007538864e-05</v>
      </c>
      <c r="AG3" t="n">
        <v>4.418402777777778</v>
      </c>
      <c r="AH3" t="n">
        <v>129459.2728745912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4.936</v>
      </c>
      <c r="E4" t="n">
        <v>20.26</v>
      </c>
      <c r="F4" t="n">
        <v>17.96</v>
      </c>
      <c r="G4" t="n">
        <v>29.94</v>
      </c>
      <c r="H4" t="n">
        <v>0.8100000000000001</v>
      </c>
      <c r="I4" t="n">
        <v>36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97.40000000000001</v>
      </c>
      <c r="Q4" t="n">
        <v>874.35</v>
      </c>
      <c r="R4" t="n">
        <v>128.73</v>
      </c>
      <c r="S4" t="n">
        <v>67.59999999999999</v>
      </c>
      <c r="T4" t="n">
        <v>21890.53</v>
      </c>
      <c r="U4" t="n">
        <v>0.53</v>
      </c>
      <c r="V4" t="n">
        <v>0.6899999999999999</v>
      </c>
      <c r="W4" t="n">
        <v>4.79</v>
      </c>
      <c r="X4" t="n">
        <v>1.35</v>
      </c>
      <c r="Y4" t="n">
        <v>2</v>
      </c>
      <c r="Z4" t="n">
        <v>10</v>
      </c>
      <c r="AA4" t="n">
        <v>104.4020239509611</v>
      </c>
      <c r="AB4" t="n">
        <v>142.8474550618736</v>
      </c>
      <c r="AC4" t="n">
        <v>129.2142944384694</v>
      </c>
      <c r="AD4" t="n">
        <v>104402.0239509611</v>
      </c>
      <c r="AE4" t="n">
        <v>142847.4550618736</v>
      </c>
      <c r="AF4" t="n">
        <v>1.082735912798076e-05</v>
      </c>
      <c r="AG4" t="n">
        <v>4.396701388888889</v>
      </c>
      <c r="AH4" t="n">
        <v>129214.2944384694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2.7115</v>
      </c>
      <c r="E2" t="n">
        <v>36.88</v>
      </c>
      <c r="F2" t="n">
        <v>26.24</v>
      </c>
      <c r="G2" t="n">
        <v>6.45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333.41</v>
      </c>
      <c r="Q2" t="n">
        <v>875.2</v>
      </c>
      <c r="R2" t="n">
        <v>406.87</v>
      </c>
      <c r="S2" t="n">
        <v>67.59999999999999</v>
      </c>
      <c r="T2" t="n">
        <v>159920.18</v>
      </c>
      <c r="U2" t="n">
        <v>0.17</v>
      </c>
      <c r="V2" t="n">
        <v>0.47</v>
      </c>
      <c r="W2" t="n">
        <v>5.1</v>
      </c>
      <c r="X2" t="n">
        <v>9.609999999999999</v>
      </c>
      <c r="Y2" t="n">
        <v>2</v>
      </c>
      <c r="Z2" t="n">
        <v>10</v>
      </c>
      <c r="AA2" t="n">
        <v>363.3028453908905</v>
      </c>
      <c r="AB2" t="n">
        <v>497.0869808541714</v>
      </c>
      <c r="AC2" t="n">
        <v>449.6456970674079</v>
      </c>
      <c r="AD2" t="n">
        <v>363302.8453908905</v>
      </c>
      <c r="AE2" t="n">
        <v>497086.9808541714</v>
      </c>
      <c r="AF2" t="n">
        <v>4.465336671005636e-06</v>
      </c>
      <c r="AG2" t="n">
        <v>8.003472222222221</v>
      </c>
      <c r="AH2" t="n">
        <v>449645.6970674079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3.9098</v>
      </c>
      <c r="E3" t="n">
        <v>25.58</v>
      </c>
      <c r="F3" t="n">
        <v>20.09</v>
      </c>
      <c r="G3" t="n">
        <v>13.1</v>
      </c>
      <c r="H3" t="n">
        <v>0.21</v>
      </c>
      <c r="I3" t="n">
        <v>92</v>
      </c>
      <c r="J3" t="n">
        <v>169.33</v>
      </c>
      <c r="K3" t="n">
        <v>51.39</v>
      </c>
      <c r="L3" t="n">
        <v>2</v>
      </c>
      <c r="M3" t="n">
        <v>90</v>
      </c>
      <c r="N3" t="n">
        <v>30.94</v>
      </c>
      <c r="O3" t="n">
        <v>21118.46</v>
      </c>
      <c r="P3" t="n">
        <v>251.47</v>
      </c>
      <c r="Q3" t="n">
        <v>874.55</v>
      </c>
      <c r="R3" t="n">
        <v>201.47</v>
      </c>
      <c r="S3" t="n">
        <v>67.59999999999999</v>
      </c>
      <c r="T3" t="n">
        <v>57981.35</v>
      </c>
      <c r="U3" t="n">
        <v>0.34</v>
      </c>
      <c r="V3" t="n">
        <v>0.61</v>
      </c>
      <c r="W3" t="n">
        <v>4.83</v>
      </c>
      <c r="X3" t="n">
        <v>3.47</v>
      </c>
      <c r="Y3" t="n">
        <v>2</v>
      </c>
      <c r="Z3" t="n">
        <v>10</v>
      </c>
      <c r="AA3" t="n">
        <v>213.7595158584986</v>
      </c>
      <c r="AB3" t="n">
        <v>292.4752000017375</v>
      </c>
      <c r="AC3" t="n">
        <v>264.5617774051792</v>
      </c>
      <c r="AD3" t="n">
        <v>213759.5158584986</v>
      </c>
      <c r="AE3" t="n">
        <v>292475.2000017375</v>
      </c>
      <c r="AF3" t="n">
        <v>6.438714112593707e-06</v>
      </c>
      <c r="AG3" t="n">
        <v>5.551215277777778</v>
      </c>
      <c r="AH3" t="n">
        <v>264561.7774051792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4.3364</v>
      </c>
      <c r="E4" t="n">
        <v>23.06</v>
      </c>
      <c r="F4" t="n">
        <v>18.76</v>
      </c>
      <c r="G4" t="n">
        <v>19.74</v>
      </c>
      <c r="H4" t="n">
        <v>0.31</v>
      </c>
      <c r="I4" t="n">
        <v>57</v>
      </c>
      <c r="J4" t="n">
        <v>170.79</v>
      </c>
      <c r="K4" t="n">
        <v>51.39</v>
      </c>
      <c r="L4" t="n">
        <v>3</v>
      </c>
      <c r="M4" t="n">
        <v>55</v>
      </c>
      <c r="N4" t="n">
        <v>31.4</v>
      </c>
      <c r="O4" t="n">
        <v>21297.94</v>
      </c>
      <c r="P4" t="n">
        <v>231.09</v>
      </c>
      <c r="Q4" t="n">
        <v>874.4299999999999</v>
      </c>
      <c r="R4" t="n">
        <v>156.89</v>
      </c>
      <c r="S4" t="n">
        <v>67.59999999999999</v>
      </c>
      <c r="T4" t="n">
        <v>35865.29</v>
      </c>
      <c r="U4" t="n">
        <v>0.43</v>
      </c>
      <c r="V4" t="n">
        <v>0.66</v>
      </c>
      <c r="W4" t="n">
        <v>4.78</v>
      </c>
      <c r="X4" t="n">
        <v>2.14</v>
      </c>
      <c r="Y4" t="n">
        <v>2</v>
      </c>
      <c r="Z4" t="n">
        <v>10</v>
      </c>
      <c r="AA4" t="n">
        <v>183.4126762515719</v>
      </c>
      <c r="AB4" t="n">
        <v>250.953315243486</v>
      </c>
      <c r="AC4" t="n">
        <v>227.0026830519107</v>
      </c>
      <c r="AD4" t="n">
        <v>183412.6762515719</v>
      </c>
      <c r="AE4" t="n">
        <v>250953.315243486</v>
      </c>
      <c r="AF4" t="n">
        <v>7.141245045232839e-06</v>
      </c>
      <c r="AG4" t="n">
        <v>5.004340277777778</v>
      </c>
      <c r="AH4" t="n">
        <v>227002.6830519107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4.5706</v>
      </c>
      <c r="E5" t="n">
        <v>21.88</v>
      </c>
      <c r="F5" t="n">
        <v>18.12</v>
      </c>
      <c r="G5" t="n">
        <v>26.51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219.04</v>
      </c>
      <c r="Q5" t="n">
        <v>874.25</v>
      </c>
      <c r="R5" t="n">
        <v>135.73</v>
      </c>
      <c r="S5" t="n">
        <v>67.59999999999999</v>
      </c>
      <c r="T5" t="n">
        <v>25364.79</v>
      </c>
      <c r="U5" t="n">
        <v>0.5</v>
      </c>
      <c r="V5" t="n">
        <v>0.68</v>
      </c>
      <c r="W5" t="n">
        <v>4.75</v>
      </c>
      <c r="X5" t="n">
        <v>1.5</v>
      </c>
      <c r="Y5" t="n">
        <v>2</v>
      </c>
      <c r="Z5" t="n">
        <v>10</v>
      </c>
      <c r="AA5" t="n">
        <v>173.6383479416742</v>
      </c>
      <c r="AB5" t="n">
        <v>237.5796480369592</v>
      </c>
      <c r="AC5" t="n">
        <v>214.9053798735108</v>
      </c>
      <c r="AD5" t="n">
        <v>173638.3479416742</v>
      </c>
      <c r="AE5" t="n">
        <v>237579.6480369592</v>
      </c>
      <c r="AF5" t="n">
        <v>7.526928928083481e-06</v>
      </c>
      <c r="AG5" t="n">
        <v>4.748263888888889</v>
      </c>
      <c r="AH5" t="n">
        <v>214905.3798735108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4.7106</v>
      </c>
      <c r="E6" t="n">
        <v>21.23</v>
      </c>
      <c r="F6" t="n">
        <v>17.77</v>
      </c>
      <c r="G6" t="n">
        <v>33.32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210.62</v>
      </c>
      <c r="Q6" t="n">
        <v>874.36</v>
      </c>
      <c r="R6" t="n">
        <v>123.85</v>
      </c>
      <c r="S6" t="n">
        <v>67.59999999999999</v>
      </c>
      <c r="T6" t="n">
        <v>19472.1</v>
      </c>
      <c r="U6" t="n">
        <v>0.55</v>
      </c>
      <c r="V6" t="n">
        <v>0.6899999999999999</v>
      </c>
      <c r="W6" t="n">
        <v>4.74</v>
      </c>
      <c r="X6" t="n">
        <v>1.16</v>
      </c>
      <c r="Y6" t="n">
        <v>2</v>
      </c>
      <c r="Z6" t="n">
        <v>10</v>
      </c>
      <c r="AA6" t="n">
        <v>158.0410495759432</v>
      </c>
      <c r="AB6" t="n">
        <v>216.2387363087368</v>
      </c>
      <c r="AC6" t="n">
        <v>195.6012148084654</v>
      </c>
      <c r="AD6" t="n">
        <v>158041.0495759432</v>
      </c>
      <c r="AE6" t="n">
        <v>216238.7363087368</v>
      </c>
      <c r="AF6" t="n">
        <v>7.75748291441606e-06</v>
      </c>
      <c r="AG6" t="n">
        <v>4.607204861111111</v>
      </c>
      <c r="AH6" t="n">
        <v>195601.2148084654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4.8092</v>
      </c>
      <c r="E7" t="n">
        <v>20.79</v>
      </c>
      <c r="F7" t="n">
        <v>17.54</v>
      </c>
      <c r="G7" t="n">
        <v>40.48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204.05</v>
      </c>
      <c r="Q7" t="n">
        <v>874.29</v>
      </c>
      <c r="R7" t="n">
        <v>116.43</v>
      </c>
      <c r="S7" t="n">
        <v>67.59999999999999</v>
      </c>
      <c r="T7" t="n">
        <v>15791.04</v>
      </c>
      <c r="U7" t="n">
        <v>0.58</v>
      </c>
      <c r="V7" t="n">
        <v>0.7</v>
      </c>
      <c r="W7" t="n">
        <v>4.72</v>
      </c>
      <c r="X7" t="n">
        <v>0.92</v>
      </c>
      <c r="Y7" t="n">
        <v>2</v>
      </c>
      <c r="Z7" t="n">
        <v>10</v>
      </c>
      <c r="AA7" t="n">
        <v>154.1387032645906</v>
      </c>
      <c r="AB7" t="n">
        <v>210.899373926178</v>
      </c>
      <c r="AC7" t="n">
        <v>190.7714336778542</v>
      </c>
      <c r="AD7" t="n">
        <v>154138.7032645906</v>
      </c>
      <c r="AE7" t="n">
        <v>210899.373926178</v>
      </c>
      <c r="AF7" t="n">
        <v>7.91985879336172e-06</v>
      </c>
      <c r="AG7" t="n">
        <v>4.51171875</v>
      </c>
      <c r="AH7" t="n">
        <v>190771.4336778542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4.8725</v>
      </c>
      <c r="E8" t="n">
        <v>20.52</v>
      </c>
      <c r="F8" t="n">
        <v>17.41</v>
      </c>
      <c r="G8" t="n">
        <v>47.47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198.39</v>
      </c>
      <c r="Q8" t="n">
        <v>874.26</v>
      </c>
      <c r="R8" t="n">
        <v>111.92</v>
      </c>
      <c r="S8" t="n">
        <v>67.59999999999999</v>
      </c>
      <c r="T8" t="n">
        <v>13556.69</v>
      </c>
      <c r="U8" t="n">
        <v>0.6</v>
      </c>
      <c r="V8" t="n">
        <v>0.71</v>
      </c>
      <c r="W8" t="n">
        <v>4.71</v>
      </c>
      <c r="X8" t="n">
        <v>0.79</v>
      </c>
      <c r="Y8" t="n">
        <v>2</v>
      </c>
      <c r="Z8" t="n">
        <v>10</v>
      </c>
      <c r="AA8" t="n">
        <v>151.1664863697846</v>
      </c>
      <c r="AB8" t="n">
        <v>206.8326556457515</v>
      </c>
      <c r="AC8" t="n">
        <v>187.0928372824353</v>
      </c>
      <c r="AD8" t="n">
        <v>151166.4863697847</v>
      </c>
      <c r="AE8" t="n">
        <v>206832.6556457515</v>
      </c>
      <c r="AF8" t="n">
        <v>8.024102131467808e-06</v>
      </c>
      <c r="AG8" t="n">
        <v>4.453125</v>
      </c>
      <c r="AH8" t="n">
        <v>187092.8372824353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4.9242</v>
      </c>
      <c r="E9" t="n">
        <v>20.31</v>
      </c>
      <c r="F9" t="n">
        <v>17.29</v>
      </c>
      <c r="G9" t="n">
        <v>54.6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192.08</v>
      </c>
      <c r="Q9" t="n">
        <v>874.1900000000001</v>
      </c>
      <c r="R9" t="n">
        <v>107.86</v>
      </c>
      <c r="S9" t="n">
        <v>67.59999999999999</v>
      </c>
      <c r="T9" t="n">
        <v>11540.43</v>
      </c>
      <c r="U9" t="n">
        <v>0.63</v>
      </c>
      <c r="V9" t="n">
        <v>0.71</v>
      </c>
      <c r="W9" t="n">
        <v>4.72</v>
      </c>
      <c r="X9" t="n">
        <v>0.68</v>
      </c>
      <c r="Y9" t="n">
        <v>2</v>
      </c>
      <c r="Z9" t="n">
        <v>10</v>
      </c>
      <c r="AA9" t="n">
        <v>148.447689622992</v>
      </c>
      <c r="AB9" t="n">
        <v>203.1126779919443</v>
      </c>
      <c r="AC9" t="n">
        <v>183.7278890748849</v>
      </c>
      <c r="AD9" t="n">
        <v>148447.689622992</v>
      </c>
      <c r="AE9" t="n">
        <v>203112.6779919443</v>
      </c>
      <c r="AF9" t="n">
        <v>8.109242424992053e-06</v>
      </c>
      <c r="AG9" t="n">
        <v>4.407552083333333</v>
      </c>
      <c r="AH9" t="n">
        <v>183727.8890748849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4.9788</v>
      </c>
      <c r="E10" t="n">
        <v>20.09</v>
      </c>
      <c r="F10" t="n">
        <v>17.17</v>
      </c>
      <c r="G10" t="n">
        <v>64.39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186.02</v>
      </c>
      <c r="Q10" t="n">
        <v>874.27</v>
      </c>
      <c r="R10" t="n">
        <v>104.03</v>
      </c>
      <c r="S10" t="n">
        <v>67.59999999999999</v>
      </c>
      <c r="T10" t="n">
        <v>9643.110000000001</v>
      </c>
      <c r="U10" t="n">
        <v>0.65</v>
      </c>
      <c r="V10" t="n">
        <v>0.72</v>
      </c>
      <c r="W10" t="n">
        <v>4.71</v>
      </c>
      <c r="X10" t="n">
        <v>0.5600000000000001</v>
      </c>
      <c r="Y10" t="n">
        <v>2</v>
      </c>
      <c r="Z10" t="n">
        <v>10</v>
      </c>
      <c r="AA10" t="n">
        <v>145.8113278201415</v>
      </c>
      <c r="AB10" t="n">
        <v>199.505491465212</v>
      </c>
      <c r="AC10" t="n">
        <v>180.4649673675447</v>
      </c>
      <c r="AD10" t="n">
        <v>145811.3278201415</v>
      </c>
      <c r="AE10" t="n">
        <v>199505.491465212</v>
      </c>
      <c r="AF10" t="n">
        <v>8.199158479661759e-06</v>
      </c>
      <c r="AG10" t="n">
        <v>4.359809027777778</v>
      </c>
      <c r="AH10" t="n">
        <v>180464.9673675447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5.0149</v>
      </c>
      <c r="E11" t="n">
        <v>19.94</v>
      </c>
      <c r="F11" t="n">
        <v>17.09</v>
      </c>
      <c r="G11" t="n">
        <v>73.26000000000001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180.65</v>
      </c>
      <c r="Q11" t="n">
        <v>874.28</v>
      </c>
      <c r="R11" t="n">
        <v>101.39</v>
      </c>
      <c r="S11" t="n">
        <v>67.59999999999999</v>
      </c>
      <c r="T11" t="n">
        <v>8329.49</v>
      </c>
      <c r="U11" t="n">
        <v>0.67</v>
      </c>
      <c r="V11" t="n">
        <v>0.72</v>
      </c>
      <c r="W11" t="n">
        <v>4.71</v>
      </c>
      <c r="X11" t="n">
        <v>0.48</v>
      </c>
      <c r="Y11" t="n">
        <v>2</v>
      </c>
      <c r="Z11" t="n">
        <v>10</v>
      </c>
      <c r="AA11" t="n">
        <v>143.7290796859403</v>
      </c>
      <c r="AB11" t="n">
        <v>196.6564677056951</v>
      </c>
      <c r="AC11" t="n">
        <v>177.8878504370052</v>
      </c>
      <c r="AD11" t="n">
        <v>143729.0796859403</v>
      </c>
      <c r="AE11" t="n">
        <v>196656.4677056951</v>
      </c>
      <c r="AF11" t="n">
        <v>8.258608471851803e-06</v>
      </c>
      <c r="AG11" t="n">
        <v>4.327256944444445</v>
      </c>
      <c r="AH11" t="n">
        <v>177887.8504370052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5.0279</v>
      </c>
      <c r="E12" t="n">
        <v>19.89</v>
      </c>
      <c r="F12" t="n">
        <v>17.08</v>
      </c>
      <c r="G12" t="n">
        <v>78.81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177.13</v>
      </c>
      <c r="Q12" t="n">
        <v>874.24</v>
      </c>
      <c r="R12" t="n">
        <v>100.76</v>
      </c>
      <c r="S12" t="n">
        <v>67.59999999999999</v>
      </c>
      <c r="T12" t="n">
        <v>8021.59</v>
      </c>
      <c r="U12" t="n">
        <v>0.67</v>
      </c>
      <c r="V12" t="n">
        <v>0.72</v>
      </c>
      <c r="W12" t="n">
        <v>4.71</v>
      </c>
      <c r="X12" t="n">
        <v>0.46</v>
      </c>
      <c r="Y12" t="n">
        <v>2</v>
      </c>
      <c r="Z12" t="n">
        <v>10</v>
      </c>
      <c r="AA12" t="n">
        <v>142.5811616032516</v>
      </c>
      <c r="AB12" t="n">
        <v>195.0858355423895</v>
      </c>
      <c r="AC12" t="n">
        <v>176.4671172029689</v>
      </c>
      <c r="AD12" t="n">
        <v>142581.1616032516</v>
      </c>
      <c r="AE12" t="n">
        <v>195085.8355423895</v>
      </c>
      <c r="AF12" t="n">
        <v>8.280017056296971e-06</v>
      </c>
      <c r="AG12" t="n">
        <v>4.31640625</v>
      </c>
      <c r="AH12" t="n">
        <v>176467.1172029689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5.0463</v>
      </c>
      <c r="E13" t="n">
        <v>19.82</v>
      </c>
      <c r="F13" t="n">
        <v>17.04</v>
      </c>
      <c r="G13" t="n">
        <v>85.19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172.93</v>
      </c>
      <c r="Q13" t="n">
        <v>874.38</v>
      </c>
      <c r="R13" t="n">
        <v>99.3</v>
      </c>
      <c r="S13" t="n">
        <v>67.59999999999999</v>
      </c>
      <c r="T13" t="n">
        <v>7295.76</v>
      </c>
      <c r="U13" t="n">
        <v>0.68</v>
      </c>
      <c r="V13" t="n">
        <v>0.72</v>
      </c>
      <c r="W13" t="n">
        <v>4.71</v>
      </c>
      <c r="X13" t="n">
        <v>0.42</v>
      </c>
      <c r="Y13" t="n">
        <v>2</v>
      </c>
      <c r="Z13" t="n">
        <v>10</v>
      </c>
      <c r="AA13" t="n">
        <v>141.1447998441533</v>
      </c>
      <c r="AB13" t="n">
        <v>193.1205420157836</v>
      </c>
      <c r="AC13" t="n">
        <v>174.6893885322349</v>
      </c>
      <c r="AD13" t="n">
        <v>141144.7998441533</v>
      </c>
      <c r="AE13" t="n">
        <v>193120.5420157836</v>
      </c>
      <c r="AF13" t="n">
        <v>8.310318437357824e-06</v>
      </c>
      <c r="AG13" t="n">
        <v>4.301215277777778</v>
      </c>
      <c r="AH13" t="n">
        <v>174689.3885322349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5.0464</v>
      </c>
      <c r="E14" t="n">
        <v>19.82</v>
      </c>
      <c r="F14" t="n">
        <v>17.04</v>
      </c>
      <c r="G14" t="n">
        <v>85.18000000000001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172.97</v>
      </c>
      <c r="Q14" t="n">
        <v>874.41</v>
      </c>
      <c r="R14" t="n">
        <v>98.98</v>
      </c>
      <c r="S14" t="n">
        <v>67.59999999999999</v>
      </c>
      <c r="T14" t="n">
        <v>7134.71</v>
      </c>
      <c r="U14" t="n">
        <v>0.68</v>
      </c>
      <c r="V14" t="n">
        <v>0.72</v>
      </c>
      <c r="W14" t="n">
        <v>4.72</v>
      </c>
      <c r="X14" t="n">
        <v>0.42</v>
      </c>
      <c r="Y14" t="n">
        <v>2</v>
      </c>
      <c r="Z14" t="n">
        <v>10</v>
      </c>
      <c r="AA14" t="n">
        <v>141.1542339710355</v>
      </c>
      <c r="AB14" t="n">
        <v>193.1334502043882</v>
      </c>
      <c r="AC14" t="n">
        <v>174.7010647814358</v>
      </c>
      <c r="AD14" t="n">
        <v>141154.2339710355</v>
      </c>
      <c r="AE14" t="n">
        <v>193133.4502043882</v>
      </c>
      <c r="AF14" t="n">
        <v>8.310483118776633e-06</v>
      </c>
      <c r="AG14" t="n">
        <v>4.301215277777778</v>
      </c>
      <c r="AH14" t="n">
        <v>174701.0647814358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4.5601</v>
      </c>
      <c r="E2" t="n">
        <v>21.93</v>
      </c>
      <c r="F2" t="n">
        <v>19.3</v>
      </c>
      <c r="G2" t="n">
        <v>16.08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70</v>
      </c>
      <c r="N2" t="n">
        <v>5.51</v>
      </c>
      <c r="O2" t="n">
        <v>6564.78</v>
      </c>
      <c r="P2" t="n">
        <v>98.61</v>
      </c>
      <c r="Q2" t="n">
        <v>874.5</v>
      </c>
      <c r="R2" t="n">
        <v>175.03</v>
      </c>
      <c r="S2" t="n">
        <v>67.59999999999999</v>
      </c>
      <c r="T2" t="n">
        <v>44862.34</v>
      </c>
      <c r="U2" t="n">
        <v>0.39</v>
      </c>
      <c r="V2" t="n">
        <v>0.64</v>
      </c>
      <c r="W2" t="n">
        <v>4.8</v>
      </c>
      <c r="X2" t="n">
        <v>2.68</v>
      </c>
      <c r="Y2" t="n">
        <v>2</v>
      </c>
      <c r="Z2" t="n">
        <v>10</v>
      </c>
      <c r="AA2" t="n">
        <v>115.1886254323017</v>
      </c>
      <c r="AB2" t="n">
        <v>157.6061590799086</v>
      </c>
      <c r="AC2" t="n">
        <v>142.564448458999</v>
      </c>
      <c r="AD2" t="n">
        <v>115188.6254323017</v>
      </c>
      <c r="AE2" t="n">
        <v>157606.1590799086</v>
      </c>
      <c r="AF2" t="n">
        <v>1.047166121911227e-05</v>
      </c>
      <c r="AG2" t="n">
        <v>4.759114583333333</v>
      </c>
      <c r="AH2" t="n">
        <v>142564.448458999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4.8489</v>
      </c>
      <c r="E3" t="n">
        <v>20.62</v>
      </c>
      <c r="F3" t="n">
        <v>18.33</v>
      </c>
      <c r="G3" t="n">
        <v>24.43</v>
      </c>
      <c r="H3" t="n">
        <v>0.66</v>
      </c>
      <c r="I3" t="n">
        <v>45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87.23999999999999</v>
      </c>
      <c r="Q3" t="n">
        <v>874.96</v>
      </c>
      <c r="R3" t="n">
        <v>140.08</v>
      </c>
      <c r="S3" t="n">
        <v>67.59999999999999</v>
      </c>
      <c r="T3" t="n">
        <v>27519.96</v>
      </c>
      <c r="U3" t="n">
        <v>0.48</v>
      </c>
      <c r="V3" t="n">
        <v>0.67</v>
      </c>
      <c r="W3" t="n">
        <v>4.82</v>
      </c>
      <c r="X3" t="n">
        <v>1.71</v>
      </c>
      <c r="Y3" t="n">
        <v>2</v>
      </c>
      <c r="Z3" t="n">
        <v>10</v>
      </c>
      <c r="AA3" t="n">
        <v>100.0236494766255</v>
      </c>
      <c r="AB3" t="n">
        <v>136.8567699458415</v>
      </c>
      <c r="AC3" t="n">
        <v>123.7953519019301</v>
      </c>
      <c r="AD3" t="n">
        <v>100023.6494766255</v>
      </c>
      <c r="AE3" t="n">
        <v>136856.7699458415</v>
      </c>
      <c r="AF3" t="n">
        <v>1.113485188600107e-05</v>
      </c>
      <c r="AG3" t="n">
        <v>4.474826388888889</v>
      </c>
      <c r="AH3" t="n">
        <v>123795.3519019301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3.1834</v>
      </c>
      <c r="E2" t="n">
        <v>31.41</v>
      </c>
      <c r="F2" t="n">
        <v>24.03</v>
      </c>
      <c r="G2" t="n">
        <v>7.55</v>
      </c>
      <c r="H2" t="n">
        <v>0.13</v>
      </c>
      <c r="I2" t="n">
        <v>191</v>
      </c>
      <c r="J2" t="n">
        <v>133.21</v>
      </c>
      <c r="K2" t="n">
        <v>46.47</v>
      </c>
      <c r="L2" t="n">
        <v>1</v>
      </c>
      <c r="M2" t="n">
        <v>189</v>
      </c>
      <c r="N2" t="n">
        <v>20.75</v>
      </c>
      <c r="O2" t="n">
        <v>16663.42</v>
      </c>
      <c r="P2" t="n">
        <v>261.67</v>
      </c>
      <c r="Q2" t="n">
        <v>874.96</v>
      </c>
      <c r="R2" t="n">
        <v>333.12</v>
      </c>
      <c r="S2" t="n">
        <v>67.59999999999999</v>
      </c>
      <c r="T2" t="n">
        <v>123309.97</v>
      </c>
      <c r="U2" t="n">
        <v>0.2</v>
      </c>
      <c r="V2" t="n">
        <v>0.51</v>
      </c>
      <c r="W2" t="n">
        <v>5</v>
      </c>
      <c r="X2" t="n">
        <v>7.41</v>
      </c>
      <c r="Y2" t="n">
        <v>2</v>
      </c>
      <c r="Z2" t="n">
        <v>10</v>
      </c>
      <c r="AA2" t="n">
        <v>264.8724534797113</v>
      </c>
      <c r="AB2" t="n">
        <v>362.4101761988791</v>
      </c>
      <c r="AC2" t="n">
        <v>327.8222576283343</v>
      </c>
      <c r="AD2" t="n">
        <v>264872.4534797113</v>
      </c>
      <c r="AE2" t="n">
        <v>362410.1761988791</v>
      </c>
      <c r="AF2" t="n">
        <v>5.610601025337259e-06</v>
      </c>
      <c r="AG2" t="n">
        <v>6.81640625</v>
      </c>
      <c r="AH2" t="n">
        <v>327822.2576283343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4.2115</v>
      </c>
      <c r="E3" t="n">
        <v>23.74</v>
      </c>
      <c r="F3" t="n">
        <v>19.5</v>
      </c>
      <c r="G3" t="n">
        <v>15.39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207.24</v>
      </c>
      <c r="Q3" t="n">
        <v>874.42</v>
      </c>
      <c r="R3" t="n">
        <v>180.91</v>
      </c>
      <c r="S3" t="n">
        <v>67.59999999999999</v>
      </c>
      <c r="T3" t="n">
        <v>47781.05</v>
      </c>
      <c r="U3" t="n">
        <v>0.37</v>
      </c>
      <c r="V3" t="n">
        <v>0.63</v>
      </c>
      <c r="W3" t="n">
        <v>4.82</v>
      </c>
      <c r="X3" t="n">
        <v>2.88</v>
      </c>
      <c r="Y3" t="n">
        <v>2</v>
      </c>
      <c r="Z3" t="n">
        <v>10</v>
      </c>
      <c r="AA3" t="n">
        <v>173.8792838821607</v>
      </c>
      <c r="AB3" t="n">
        <v>237.9093072200762</v>
      </c>
      <c r="AC3" t="n">
        <v>215.2035768468708</v>
      </c>
      <c r="AD3" t="n">
        <v>173879.2838821607</v>
      </c>
      <c r="AE3" t="n">
        <v>237909.3072200762</v>
      </c>
      <c r="AF3" t="n">
        <v>7.422581585162991e-06</v>
      </c>
      <c r="AG3" t="n">
        <v>5.151909722222222</v>
      </c>
      <c r="AH3" t="n">
        <v>215203.5768468708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4.5842</v>
      </c>
      <c r="E4" t="n">
        <v>21.81</v>
      </c>
      <c r="F4" t="n">
        <v>18.35</v>
      </c>
      <c r="G4" t="n">
        <v>23.43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189.94</v>
      </c>
      <c r="Q4" t="n">
        <v>874.4</v>
      </c>
      <c r="R4" t="n">
        <v>143.01</v>
      </c>
      <c r="S4" t="n">
        <v>67.59999999999999</v>
      </c>
      <c r="T4" t="n">
        <v>28977.22</v>
      </c>
      <c r="U4" t="n">
        <v>0.47</v>
      </c>
      <c r="V4" t="n">
        <v>0.67</v>
      </c>
      <c r="W4" t="n">
        <v>4.77</v>
      </c>
      <c r="X4" t="n">
        <v>1.74</v>
      </c>
      <c r="Y4" t="n">
        <v>2</v>
      </c>
      <c r="Z4" t="n">
        <v>10</v>
      </c>
      <c r="AA4" t="n">
        <v>159.5487974448589</v>
      </c>
      <c r="AB4" t="n">
        <v>218.3017034601276</v>
      </c>
      <c r="AC4" t="n">
        <v>197.4672952703207</v>
      </c>
      <c r="AD4" t="n">
        <v>159548.7974448589</v>
      </c>
      <c r="AE4" t="n">
        <v>218301.7034601276</v>
      </c>
      <c r="AF4" t="n">
        <v>8.079448771863751e-06</v>
      </c>
      <c r="AG4" t="n">
        <v>4.733072916666667</v>
      </c>
      <c r="AH4" t="n">
        <v>197467.2952703207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4.767</v>
      </c>
      <c r="E5" t="n">
        <v>20.98</v>
      </c>
      <c r="F5" t="n">
        <v>17.87</v>
      </c>
      <c r="G5" t="n">
        <v>31.54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179.39</v>
      </c>
      <c r="Q5" t="n">
        <v>874.29</v>
      </c>
      <c r="R5" t="n">
        <v>127.21</v>
      </c>
      <c r="S5" t="n">
        <v>67.59999999999999</v>
      </c>
      <c r="T5" t="n">
        <v>21143.35</v>
      </c>
      <c r="U5" t="n">
        <v>0.53</v>
      </c>
      <c r="V5" t="n">
        <v>0.6899999999999999</v>
      </c>
      <c r="W5" t="n">
        <v>4.74</v>
      </c>
      <c r="X5" t="n">
        <v>1.26</v>
      </c>
      <c r="Y5" t="n">
        <v>2</v>
      </c>
      <c r="Z5" t="n">
        <v>10</v>
      </c>
      <c r="AA5" t="n">
        <v>143.2808788219967</v>
      </c>
      <c r="AB5" t="n">
        <v>196.0432195104212</v>
      </c>
      <c r="AC5" t="n">
        <v>177.3331297887888</v>
      </c>
      <c r="AD5" t="n">
        <v>143280.8788219967</v>
      </c>
      <c r="AE5" t="n">
        <v>196043.2195104212</v>
      </c>
      <c r="AF5" t="n">
        <v>8.401625647981e-06</v>
      </c>
      <c r="AG5" t="n">
        <v>4.552951388888889</v>
      </c>
      <c r="AH5" t="n">
        <v>177333.1297887888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4.8908</v>
      </c>
      <c r="E6" t="n">
        <v>20.45</v>
      </c>
      <c r="F6" t="n">
        <v>17.56</v>
      </c>
      <c r="G6" t="n">
        <v>40.52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170.44</v>
      </c>
      <c r="Q6" t="n">
        <v>874.41</v>
      </c>
      <c r="R6" t="n">
        <v>116.84</v>
      </c>
      <c r="S6" t="n">
        <v>67.59999999999999</v>
      </c>
      <c r="T6" t="n">
        <v>15996.37</v>
      </c>
      <c r="U6" t="n">
        <v>0.58</v>
      </c>
      <c r="V6" t="n">
        <v>0.7</v>
      </c>
      <c r="W6" t="n">
        <v>4.73</v>
      </c>
      <c r="X6" t="n">
        <v>0.9399999999999999</v>
      </c>
      <c r="Y6" t="n">
        <v>2</v>
      </c>
      <c r="Z6" t="n">
        <v>10</v>
      </c>
      <c r="AA6" t="n">
        <v>138.4207146585055</v>
      </c>
      <c r="AB6" t="n">
        <v>189.3933284866256</v>
      </c>
      <c r="AC6" t="n">
        <v>171.3178950311215</v>
      </c>
      <c r="AD6" t="n">
        <v>138420.7146585055</v>
      </c>
      <c r="AE6" t="n">
        <v>189393.3284866256</v>
      </c>
      <c r="AF6" t="n">
        <v>8.61981764613918e-06</v>
      </c>
      <c r="AG6" t="n">
        <v>4.437934027777778</v>
      </c>
      <c r="AH6" t="n">
        <v>171317.8950311214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4.9693</v>
      </c>
      <c r="E7" t="n">
        <v>20.12</v>
      </c>
      <c r="F7" t="n">
        <v>17.37</v>
      </c>
      <c r="G7" t="n">
        <v>49.63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163.06</v>
      </c>
      <c r="Q7" t="n">
        <v>874.36</v>
      </c>
      <c r="R7" t="n">
        <v>110.67</v>
      </c>
      <c r="S7" t="n">
        <v>67.59999999999999</v>
      </c>
      <c r="T7" t="n">
        <v>12937.08</v>
      </c>
      <c r="U7" t="n">
        <v>0.61</v>
      </c>
      <c r="V7" t="n">
        <v>0.71</v>
      </c>
      <c r="W7" t="n">
        <v>4.72</v>
      </c>
      <c r="X7" t="n">
        <v>0.76</v>
      </c>
      <c r="Y7" t="n">
        <v>2</v>
      </c>
      <c r="Z7" t="n">
        <v>10</v>
      </c>
      <c r="AA7" t="n">
        <v>135.1089487659701</v>
      </c>
      <c r="AB7" t="n">
        <v>184.8620242876612</v>
      </c>
      <c r="AC7" t="n">
        <v>167.2190521451794</v>
      </c>
      <c r="AD7" t="n">
        <v>135108.9487659701</v>
      </c>
      <c r="AE7" t="n">
        <v>184862.0242876612</v>
      </c>
      <c r="AF7" t="n">
        <v>8.7581704074915e-06</v>
      </c>
      <c r="AG7" t="n">
        <v>4.366319444444445</v>
      </c>
      <c r="AH7" t="n">
        <v>167219.0521451794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5.0317</v>
      </c>
      <c r="E8" t="n">
        <v>19.87</v>
      </c>
      <c r="F8" t="n">
        <v>17.23</v>
      </c>
      <c r="G8" t="n">
        <v>60.82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155.06</v>
      </c>
      <c r="Q8" t="n">
        <v>874.2</v>
      </c>
      <c r="R8" t="n">
        <v>105.92</v>
      </c>
      <c r="S8" t="n">
        <v>67.59999999999999</v>
      </c>
      <c r="T8" t="n">
        <v>10580.51</v>
      </c>
      <c r="U8" t="n">
        <v>0.64</v>
      </c>
      <c r="V8" t="n">
        <v>0.71</v>
      </c>
      <c r="W8" t="n">
        <v>4.71</v>
      </c>
      <c r="X8" t="n">
        <v>0.62</v>
      </c>
      <c r="Y8" t="n">
        <v>2</v>
      </c>
      <c r="Z8" t="n">
        <v>10</v>
      </c>
      <c r="AA8" t="n">
        <v>131.9857588883827</v>
      </c>
      <c r="AB8" t="n">
        <v>180.5887381117354</v>
      </c>
      <c r="AC8" t="n">
        <v>163.3536024042878</v>
      </c>
      <c r="AD8" t="n">
        <v>131985.7588883828</v>
      </c>
      <c r="AE8" t="n">
        <v>180588.7381117354</v>
      </c>
      <c r="AF8" t="n">
        <v>8.868147634349904e-06</v>
      </c>
      <c r="AG8" t="n">
        <v>4.312065972222222</v>
      </c>
      <c r="AH8" t="n">
        <v>163353.6024042878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5.0674</v>
      </c>
      <c r="E9" t="n">
        <v>19.73</v>
      </c>
      <c r="F9" t="n">
        <v>17.15</v>
      </c>
      <c r="G9" t="n">
        <v>68.58</v>
      </c>
      <c r="H9" t="n">
        <v>0.99</v>
      </c>
      <c r="I9" t="n">
        <v>15</v>
      </c>
      <c r="J9" t="n">
        <v>142.68</v>
      </c>
      <c r="K9" t="n">
        <v>46.47</v>
      </c>
      <c r="L9" t="n">
        <v>8</v>
      </c>
      <c r="M9" t="n">
        <v>4</v>
      </c>
      <c r="N9" t="n">
        <v>23.21</v>
      </c>
      <c r="O9" t="n">
        <v>17831.04</v>
      </c>
      <c r="P9" t="n">
        <v>149.46</v>
      </c>
      <c r="Q9" t="n">
        <v>874.51</v>
      </c>
      <c r="R9" t="n">
        <v>102.83</v>
      </c>
      <c r="S9" t="n">
        <v>67.59999999999999</v>
      </c>
      <c r="T9" t="n">
        <v>9048.18</v>
      </c>
      <c r="U9" t="n">
        <v>0.66</v>
      </c>
      <c r="V9" t="n">
        <v>0.72</v>
      </c>
      <c r="W9" t="n">
        <v>4.72</v>
      </c>
      <c r="X9" t="n">
        <v>0.53</v>
      </c>
      <c r="Y9" t="n">
        <v>2</v>
      </c>
      <c r="Z9" t="n">
        <v>10</v>
      </c>
      <c r="AA9" t="n">
        <v>129.9589590016757</v>
      </c>
      <c r="AB9" t="n">
        <v>177.8155810906439</v>
      </c>
      <c r="AC9" t="n">
        <v>160.845111597138</v>
      </c>
      <c r="AD9" t="n">
        <v>129958.9590016757</v>
      </c>
      <c r="AE9" t="n">
        <v>177815.5810906439</v>
      </c>
      <c r="AF9" t="n">
        <v>8.931067297792935e-06</v>
      </c>
      <c r="AG9" t="n">
        <v>4.281684027777778</v>
      </c>
      <c r="AH9" t="n">
        <v>160845.111597138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5.0626</v>
      </c>
      <c r="E10" t="n">
        <v>19.75</v>
      </c>
      <c r="F10" t="n">
        <v>17.16</v>
      </c>
      <c r="G10" t="n">
        <v>68.66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150.22</v>
      </c>
      <c r="Q10" t="n">
        <v>874.47</v>
      </c>
      <c r="R10" t="n">
        <v>103.21</v>
      </c>
      <c r="S10" t="n">
        <v>67.59999999999999</v>
      </c>
      <c r="T10" t="n">
        <v>9236.709999999999</v>
      </c>
      <c r="U10" t="n">
        <v>0.65</v>
      </c>
      <c r="V10" t="n">
        <v>0.72</v>
      </c>
      <c r="W10" t="n">
        <v>4.72</v>
      </c>
      <c r="X10" t="n">
        <v>0.55</v>
      </c>
      <c r="Y10" t="n">
        <v>2</v>
      </c>
      <c r="Z10" t="n">
        <v>10</v>
      </c>
      <c r="AA10" t="n">
        <v>130.2308503310375</v>
      </c>
      <c r="AB10" t="n">
        <v>178.1875948024754</v>
      </c>
      <c r="AC10" t="n">
        <v>161.181620842437</v>
      </c>
      <c r="AD10" t="n">
        <v>130230.8503310375</v>
      </c>
      <c r="AE10" t="n">
        <v>178187.5948024754</v>
      </c>
      <c r="AF10" t="n">
        <v>8.922607511111518e-06</v>
      </c>
      <c r="AG10" t="n">
        <v>4.286024305555555</v>
      </c>
      <c r="AH10" t="n">
        <v>161181.620842437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2.9389</v>
      </c>
      <c r="E2" t="n">
        <v>34.03</v>
      </c>
      <c r="F2" t="n">
        <v>25.12</v>
      </c>
      <c r="G2" t="n">
        <v>6.95</v>
      </c>
      <c r="H2" t="n">
        <v>0.12</v>
      </c>
      <c r="I2" t="n">
        <v>217</v>
      </c>
      <c r="J2" t="n">
        <v>150.44</v>
      </c>
      <c r="K2" t="n">
        <v>49.1</v>
      </c>
      <c r="L2" t="n">
        <v>1</v>
      </c>
      <c r="M2" t="n">
        <v>215</v>
      </c>
      <c r="N2" t="n">
        <v>25.34</v>
      </c>
      <c r="O2" t="n">
        <v>18787.76</v>
      </c>
      <c r="P2" t="n">
        <v>296.84</v>
      </c>
      <c r="Q2" t="n">
        <v>875.13</v>
      </c>
      <c r="R2" t="n">
        <v>369.24</v>
      </c>
      <c r="S2" t="n">
        <v>67.59999999999999</v>
      </c>
      <c r="T2" t="n">
        <v>141240.2</v>
      </c>
      <c r="U2" t="n">
        <v>0.18</v>
      </c>
      <c r="V2" t="n">
        <v>0.49</v>
      </c>
      <c r="W2" t="n">
        <v>5.05</v>
      </c>
      <c r="X2" t="n">
        <v>8.49</v>
      </c>
      <c r="Y2" t="n">
        <v>2</v>
      </c>
      <c r="Z2" t="n">
        <v>10</v>
      </c>
      <c r="AA2" t="n">
        <v>311.1323997015602</v>
      </c>
      <c r="AB2" t="n">
        <v>425.7050754644045</v>
      </c>
      <c r="AC2" t="n">
        <v>385.0763805429069</v>
      </c>
      <c r="AD2" t="n">
        <v>311132.3997015603</v>
      </c>
      <c r="AE2" t="n">
        <v>425705.0754644045</v>
      </c>
      <c r="AF2" t="n">
        <v>4.997222805920714e-06</v>
      </c>
      <c r="AG2" t="n">
        <v>7.384982638888889</v>
      </c>
      <c r="AH2" t="n">
        <v>385076.3805429069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4.0656</v>
      </c>
      <c r="E3" t="n">
        <v>24.6</v>
      </c>
      <c r="F3" t="n">
        <v>19.75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229.13</v>
      </c>
      <c r="Q3" t="n">
        <v>874.45</v>
      </c>
      <c r="R3" t="n">
        <v>190.38</v>
      </c>
      <c r="S3" t="n">
        <v>67.59999999999999</v>
      </c>
      <c r="T3" t="n">
        <v>52474.59</v>
      </c>
      <c r="U3" t="n">
        <v>0.36</v>
      </c>
      <c r="V3" t="n">
        <v>0.62</v>
      </c>
      <c r="W3" t="n">
        <v>4.81</v>
      </c>
      <c r="X3" t="n">
        <v>3.13</v>
      </c>
      <c r="Y3" t="n">
        <v>2</v>
      </c>
      <c r="Z3" t="n">
        <v>10</v>
      </c>
      <c r="AA3" t="n">
        <v>197.8908050356234</v>
      </c>
      <c r="AB3" t="n">
        <v>270.762929775778</v>
      </c>
      <c r="AC3" t="n">
        <v>244.9216957762157</v>
      </c>
      <c r="AD3" t="n">
        <v>197890.8050356234</v>
      </c>
      <c r="AE3" t="n">
        <v>270762.929775778</v>
      </c>
      <c r="AF3" t="n">
        <v>6.913031760097743e-06</v>
      </c>
      <c r="AG3" t="n">
        <v>5.338541666666667</v>
      </c>
      <c r="AH3" t="n">
        <v>244921.6957762157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4.465</v>
      </c>
      <c r="E4" t="n">
        <v>22.4</v>
      </c>
      <c r="F4" t="n">
        <v>18.53</v>
      </c>
      <c r="G4" t="n">
        <v>21.38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210.61</v>
      </c>
      <c r="Q4" t="n">
        <v>874.27</v>
      </c>
      <c r="R4" t="n">
        <v>149.19</v>
      </c>
      <c r="S4" t="n">
        <v>67.59999999999999</v>
      </c>
      <c r="T4" t="n">
        <v>32043.23</v>
      </c>
      <c r="U4" t="n">
        <v>0.45</v>
      </c>
      <c r="V4" t="n">
        <v>0.66</v>
      </c>
      <c r="W4" t="n">
        <v>4.77</v>
      </c>
      <c r="X4" t="n">
        <v>1.92</v>
      </c>
      <c r="Y4" t="n">
        <v>2</v>
      </c>
      <c r="Z4" t="n">
        <v>10</v>
      </c>
      <c r="AA4" t="n">
        <v>171.1043850022389</v>
      </c>
      <c r="AB4" t="n">
        <v>234.1125681526704</v>
      </c>
      <c r="AC4" t="n">
        <v>211.7691932273002</v>
      </c>
      <c r="AD4" t="n">
        <v>171104.3850022389</v>
      </c>
      <c r="AE4" t="n">
        <v>234112.5681526704</v>
      </c>
      <c r="AF4" t="n">
        <v>7.592160273720098e-06</v>
      </c>
      <c r="AG4" t="n">
        <v>4.861111111111111</v>
      </c>
      <c r="AH4" t="n">
        <v>211769.1932273002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4.677</v>
      </c>
      <c r="E5" t="n">
        <v>21.38</v>
      </c>
      <c r="F5" t="n">
        <v>17.97</v>
      </c>
      <c r="G5" t="n">
        <v>29.15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199.63</v>
      </c>
      <c r="Q5" t="n">
        <v>874.25</v>
      </c>
      <c r="R5" t="n">
        <v>130.59</v>
      </c>
      <c r="S5" t="n">
        <v>67.59999999999999</v>
      </c>
      <c r="T5" t="n">
        <v>22818.11</v>
      </c>
      <c r="U5" t="n">
        <v>0.52</v>
      </c>
      <c r="V5" t="n">
        <v>0.6899999999999999</v>
      </c>
      <c r="W5" t="n">
        <v>4.75</v>
      </c>
      <c r="X5" t="n">
        <v>1.36</v>
      </c>
      <c r="Y5" t="n">
        <v>2</v>
      </c>
      <c r="Z5" t="n">
        <v>10</v>
      </c>
      <c r="AA5" t="n">
        <v>163.138838837759</v>
      </c>
      <c r="AB5" t="n">
        <v>223.2137564753394</v>
      </c>
      <c r="AC5" t="n">
        <v>201.910548839872</v>
      </c>
      <c r="AD5" t="n">
        <v>163138.838837759</v>
      </c>
      <c r="AE5" t="n">
        <v>223213.7564753394</v>
      </c>
      <c r="AF5" t="n">
        <v>7.952639104185641e-06</v>
      </c>
      <c r="AG5" t="n">
        <v>4.639756944444445</v>
      </c>
      <c r="AH5" t="n">
        <v>201910.5488398719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4.799</v>
      </c>
      <c r="E6" t="n">
        <v>20.84</v>
      </c>
      <c r="F6" t="n">
        <v>17.68</v>
      </c>
      <c r="G6" t="n">
        <v>36.57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191.58</v>
      </c>
      <c r="Q6" t="n">
        <v>874.25</v>
      </c>
      <c r="R6" t="n">
        <v>121.07</v>
      </c>
      <c r="S6" t="n">
        <v>67.59999999999999</v>
      </c>
      <c r="T6" t="n">
        <v>18097.06</v>
      </c>
      <c r="U6" t="n">
        <v>0.5600000000000001</v>
      </c>
      <c r="V6" t="n">
        <v>0.7</v>
      </c>
      <c r="W6" t="n">
        <v>4.72</v>
      </c>
      <c r="X6" t="n">
        <v>1.06</v>
      </c>
      <c r="Y6" t="n">
        <v>2</v>
      </c>
      <c r="Z6" t="n">
        <v>10</v>
      </c>
      <c r="AA6" t="n">
        <v>148.5922754987463</v>
      </c>
      <c r="AB6" t="n">
        <v>203.31050676583</v>
      </c>
      <c r="AC6" t="n">
        <v>183.9068373482454</v>
      </c>
      <c r="AD6" t="n">
        <v>148592.2754987463</v>
      </c>
      <c r="AE6" t="n">
        <v>203310.50676583</v>
      </c>
      <c r="AF6" t="n">
        <v>8.160084468887514e-06</v>
      </c>
      <c r="AG6" t="n">
        <v>4.522569444444445</v>
      </c>
      <c r="AH6" t="n">
        <v>183906.8373482454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4.898</v>
      </c>
      <c r="E7" t="n">
        <v>20.42</v>
      </c>
      <c r="F7" t="n">
        <v>17.44</v>
      </c>
      <c r="G7" t="n">
        <v>45.49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183.48</v>
      </c>
      <c r="Q7" t="n">
        <v>874.25</v>
      </c>
      <c r="R7" t="n">
        <v>112.67</v>
      </c>
      <c r="S7" t="n">
        <v>67.59999999999999</v>
      </c>
      <c r="T7" t="n">
        <v>13925.65</v>
      </c>
      <c r="U7" t="n">
        <v>0.6</v>
      </c>
      <c r="V7" t="n">
        <v>0.71</v>
      </c>
      <c r="W7" t="n">
        <v>4.72</v>
      </c>
      <c r="X7" t="n">
        <v>0.82</v>
      </c>
      <c r="Y7" t="n">
        <v>2</v>
      </c>
      <c r="Z7" t="n">
        <v>10</v>
      </c>
      <c r="AA7" t="n">
        <v>144.3269695952536</v>
      </c>
      <c r="AB7" t="n">
        <v>197.4745270566584</v>
      </c>
      <c r="AC7" t="n">
        <v>178.6278353516662</v>
      </c>
      <c r="AD7" t="n">
        <v>144326.9695952536</v>
      </c>
      <c r="AE7" t="n">
        <v>197474.5270566583</v>
      </c>
      <c r="AF7" t="n">
        <v>8.328421281227555e-06</v>
      </c>
      <c r="AG7" t="n">
        <v>4.431423611111111</v>
      </c>
      <c r="AH7" t="n">
        <v>178627.8353516663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4.9474</v>
      </c>
      <c r="E8" t="n">
        <v>20.21</v>
      </c>
      <c r="F8" t="n">
        <v>17.33</v>
      </c>
      <c r="G8" t="n">
        <v>51.98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177.73</v>
      </c>
      <c r="Q8" t="n">
        <v>874.29</v>
      </c>
      <c r="R8" t="n">
        <v>109.03</v>
      </c>
      <c r="S8" t="n">
        <v>67.59999999999999</v>
      </c>
      <c r="T8" t="n">
        <v>12119.5</v>
      </c>
      <c r="U8" t="n">
        <v>0.62</v>
      </c>
      <c r="V8" t="n">
        <v>0.71</v>
      </c>
      <c r="W8" t="n">
        <v>4.72</v>
      </c>
      <c r="X8" t="n">
        <v>0.71</v>
      </c>
      <c r="Y8" t="n">
        <v>2</v>
      </c>
      <c r="Z8" t="n">
        <v>10</v>
      </c>
      <c r="AA8" t="n">
        <v>141.8872357607021</v>
      </c>
      <c r="AB8" t="n">
        <v>194.1363755907661</v>
      </c>
      <c r="AC8" t="n">
        <v>175.6082723765527</v>
      </c>
      <c r="AD8" t="n">
        <v>141887.2357607021</v>
      </c>
      <c r="AE8" t="n">
        <v>194136.3755907661</v>
      </c>
      <c r="AF8" t="n">
        <v>8.412419650213395e-06</v>
      </c>
      <c r="AG8" t="n">
        <v>4.385850694444445</v>
      </c>
      <c r="AH8" t="n">
        <v>175608.2723765527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4.9968</v>
      </c>
      <c r="E9" t="n">
        <v>20.01</v>
      </c>
      <c r="F9" t="n">
        <v>17.22</v>
      </c>
      <c r="G9" t="n">
        <v>60.77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171.27</v>
      </c>
      <c r="Q9" t="n">
        <v>874.21</v>
      </c>
      <c r="R9" t="n">
        <v>105.65</v>
      </c>
      <c r="S9" t="n">
        <v>67.59999999999999</v>
      </c>
      <c r="T9" t="n">
        <v>10444.88</v>
      </c>
      <c r="U9" t="n">
        <v>0.64</v>
      </c>
      <c r="V9" t="n">
        <v>0.72</v>
      </c>
      <c r="W9" t="n">
        <v>4.71</v>
      </c>
      <c r="X9" t="n">
        <v>0.6</v>
      </c>
      <c r="Y9" t="n">
        <v>2</v>
      </c>
      <c r="Z9" t="n">
        <v>10</v>
      </c>
      <c r="AA9" t="n">
        <v>139.3024286907236</v>
      </c>
      <c r="AB9" t="n">
        <v>190.5997285239835</v>
      </c>
      <c r="AC9" t="n">
        <v>172.4091579421074</v>
      </c>
      <c r="AD9" t="n">
        <v>139302.4286907236</v>
      </c>
      <c r="AE9" t="n">
        <v>190599.7285239835</v>
      </c>
      <c r="AF9" t="n">
        <v>8.496418019199235e-06</v>
      </c>
      <c r="AG9" t="n">
        <v>4.342447916666667</v>
      </c>
      <c r="AH9" t="n">
        <v>172409.1579421074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5.0525</v>
      </c>
      <c r="E10" t="n">
        <v>19.79</v>
      </c>
      <c r="F10" t="n">
        <v>17.09</v>
      </c>
      <c r="G10" t="n">
        <v>73.23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163.4</v>
      </c>
      <c r="Q10" t="n">
        <v>874.3</v>
      </c>
      <c r="R10" t="n">
        <v>101.21</v>
      </c>
      <c r="S10" t="n">
        <v>67.59999999999999</v>
      </c>
      <c r="T10" t="n">
        <v>8243.360000000001</v>
      </c>
      <c r="U10" t="n">
        <v>0.67</v>
      </c>
      <c r="V10" t="n">
        <v>0.72</v>
      </c>
      <c r="W10" t="n">
        <v>4.7</v>
      </c>
      <c r="X10" t="n">
        <v>0.47</v>
      </c>
      <c r="Y10" t="n">
        <v>2</v>
      </c>
      <c r="Z10" t="n">
        <v>10</v>
      </c>
      <c r="AA10" t="n">
        <v>136.2836198292704</v>
      </c>
      <c r="AB10" t="n">
        <v>186.4692610592978</v>
      </c>
      <c r="AC10" t="n">
        <v>168.6728964951024</v>
      </c>
      <c r="AD10" t="n">
        <v>136283.6198292704</v>
      </c>
      <c r="AE10" t="n">
        <v>186469.2610592978</v>
      </c>
      <c r="AF10" t="n">
        <v>8.591128730788531e-06</v>
      </c>
      <c r="AG10" t="n">
        <v>4.294704861111111</v>
      </c>
      <c r="AH10" t="n">
        <v>168672.8964951024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5.0654</v>
      </c>
      <c r="E11" t="n">
        <v>19.74</v>
      </c>
      <c r="F11" t="n">
        <v>17.07</v>
      </c>
      <c r="G11" t="n">
        <v>78.78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159.96</v>
      </c>
      <c r="Q11" t="n">
        <v>874.46</v>
      </c>
      <c r="R11" t="n">
        <v>100.23</v>
      </c>
      <c r="S11" t="n">
        <v>67.59999999999999</v>
      </c>
      <c r="T11" t="n">
        <v>7755.79</v>
      </c>
      <c r="U11" t="n">
        <v>0.67</v>
      </c>
      <c r="V11" t="n">
        <v>0.72</v>
      </c>
      <c r="W11" t="n">
        <v>4.71</v>
      </c>
      <c r="X11" t="n">
        <v>0.45</v>
      </c>
      <c r="Y11" t="n">
        <v>2</v>
      </c>
      <c r="Z11" t="n">
        <v>10</v>
      </c>
      <c r="AA11" t="n">
        <v>135.1716237263448</v>
      </c>
      <c r="AB11" t="n">
        <v>184.94777893347</v>
      </c>
      <c r="AC11" t="n">
        <v>167.2966224879495</v>
      </c>
      <c r="AD11" t="n">
        <v>135171.6237263448</v>
      </c>
      <c r="AE11" t="n">
        <v>184947.77893347</v>
      </c>
      <c r="AF11" t="n">
        <v>8.613063527547991e-06</v>
      </c>
      <c r="AG11" t="n">
        <v>4.283854166666667</v>
      </c>
      <c r="AH11" t="n">
        <v>167296.6224879496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5.0646</v>
      </c>
      <c r="E12" t="n">
        <v>19.74</v>
      </c>
      <c r="F12" t="n">
        <v>17.07</v>
      </c>
      <c r="G12" t="n">
        <v>78.79000000000001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161.78</v>
      </c>
      <c r="Q12" t="n">
        <v>874.25</v>
      </c>
      <c r="R12" t="n">
        <v>100.25</v>
      </c>
      <c r="S12" t="n">
        <v>67.59999999999999</v>
      </c>
      <c r="T12" t="n">
        <v>7764.59</v>
      </c>
      <c r="U12" t="n">
        <v>0.67</v>
      </c>
      <c r="V12" t="n">
        <v>0.72</v>
      </c>
      <c r="W12" t="n">
        <v>4.72</v>
      </c>
      <c r="X12" t="n">
        <v>0.46</v>
      </c>
      <c r="Y12" t="n">
        <v>2</v>
      </c>
      <c r="Z12" t="n">
        <v>10</v>
      </c>
      <c r="AA12" t="n">
        <v>135.6705326139369</v>
      </c>
      <c r="AB12" t="n">
        <v>185.6304080837798</v>
      </c>
      <c r="AC12" t="n">
        <v>167.9141024702301</v>
      </c>
      <c r="AD12" t="n">
        <v>135670.5326139369</v>
      </c>
      <c r="AE12" t="n">
        <v>185630.4080837798</v>
      </c>
      <c r="AF12" t="n">
        <v>8.611703230074536e-06</v>
      </c>
      <c r="AG12" t="n">
        <v>4.283854166666667</v>
      </c>
      <c r="AH12" t="n">
        <v>167914.1024702301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2.5007</v>
      </c>
      <c r="E2" t="n">
        <v>39.99</v>
      </c>
      <c r="F2" t="n">
        <v>27.4</v>
      </c>
      <c r="G2" t="n">
        <v>6.04</v>
      </c>
      <c r="H2" t="n">
        <v>0.1</v>
      </c>
      <c r="I2" t="n">
        <v>272</v>
      </c>
      <c r="J2" t="n">
        <v>185.69</v>
      </c>
      <c r="K2" t="n">
        <v>53.44</v>
      </c>
      <c r="L2" t="n">
        <v>1</v>
      </c>
      <c r="M2" t="n">
        <v>270</v>
      </c>
      <c r="N2" t="n">
        <v>36.26</v>
      </c>
      <c r="O2" t="n">
        <v>23136.14</v>
      </c>
      <c r="P2" t="n">
        <v>371.77</v>
      </c>
      <c r="Q2" t="n">
        <v>875.41</v>
      </c>
      <c r="R2" t="n">
        <v>446.57</v>
      </c>
      <c r="S2" t="n">
        <v>67.59999999999999</v>
      </c>
      <c r="T2" t="n">
        <v>179629.94</v>
      </c>
      <c r="U2" t="n">
        <v>0.15</v>
      </c>
      <c r="V2" t="n">
        <v>0.45</v>
      </c>
      <c r="W2" t="n">
        <v>5.12</v>
      </c>
      <c r="X2" t="n">
        <v>10.76</v>
      </c>
      <c r="Y2" t="n">
        <v>2</v>
      </c>
      <c r="Z2" t="n">
        <v>10</v>
      </c>
      <c r="AA2" t="n">
        <v>422.0572358355778</v>
      </c>
      <c r="AB2" t="n">
        <v>577.4773299213604</v>
      </c>
      <c r="AC2" t="n">
        <v>522.363704048188</v>
      </c>
      <c r="AD2" t="n">
        <v>422057.2358355778</v>
      </c>
      <c r="AE2" t="n">
        <v>577477.3299213604</v>
      </c>
      <c r="AF2" t="n">
        <v>4.000741171793429e-06</v>
      </c>
      <c r="AG2" t="n">
        <v>8.678385416666666</v>
      </c>
      <c r="AH2" t="n">
        <v>522363.7040481879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3.7621</v>
      </c>
      <c r="E3" t="n">
        <v>26.58</v>
      </c>
      <c r="F3" t="n">
        <v>20.39</v>
      </c>
      <c r="G3" t="n">
        <v>12.23</v>
      </c>
      <c r="H3" t="n">
        <v>0.19</v>
      </c>
      <c r="I3" t="n">
        <v>100</v>
      </c>
      <c r="J3" t="n">
        <v>187.21</v>
      </c>
      <c r="K3" t="n">
        <v>53.44</v>
      </c>
      <c r="L3" t="n">
        <v>2</v>
      </c>
      <c r="M3" t="n">
        <v>98</v>
      </c>
      <c r="N3" t="n">
        <v>36.77</v>
      </c>
      <c r="O3" t="n">
        <v>23322.88</v>
      </c>
      <c r="P3" t="n">
        <v>273.46</v>
      </c>
      <c r="Q3" t="n">
        <v>874.58</v>
      </c>
      <c r="R3" t="n">
        <v>211.12</v>
      </c>
      <c r="S3" t="n">
        <v>67.59999999999999</v>
      </c>
      <c r="T3" t="n">
        <v>62768.72</v>
      </c>
      <c r="U3" t="n">
        <v>0.32</v>
      </c>
      <c r="V3" t="n">
        <v>0.6</v>
      </c>
      <c r="W3" t="n">
        <v>4.85</v>
      </c>
      <c r="X3" t="n">
        <v>3.77</v>
      </c>
      <c r="Y3" t="n">
        <v>2</v>
      </c>
      <c r="Z3" t="n">
        <v>10</v>
      </c>
      <c r="AA3" t="n">
        <v>229.976715700548</v>
      </c>
      <c r="AB3" t="n">
        <v>314.6642882779812</v>
      </c>
      <c r="AC3" t="n">
        <v>284.6331702389263</v>
      </c>
      <c r="AD3" t="n">
        <v>229976.715700548</v>
      </c>
      <c r="AE3" t="n">
        <v>314664.2882779812</v>
      </c>
      <c r="AF3" t="n">
        <v>6.018790083738176e-06</v>
      </c>
      <c r="AG3" t="n">
        <v>5.768229166666667</v>
      </c>
      <c r="AH3" t="n">
        <v>284633.1702389263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4.2353</v>
      </c>
      <c r="E4" t="n">
        <v>23.61</v>
      </c>
      <c r="F4" t="n">
        <v>18.87</v>
      </c>
      <c r="G4" t="n">
        <v>18.56</v>
      </c>
      <c r="H4" t="n">
        <v>0.28</v>
      </c>
      <c r="I4" t="n">
        <v>61</v>
      </c>
      <c r="J4" t="n">
        <v>188.73</v>
      </c>
      <c r="K4" t="n">
        <v>53.44</v>
      </c>
      <c r="L4" t="n">
        <v>3</v>
      </c>
      <c r="M4" t="n">
        <v>59</v>
      </c>
      <c r="N4" t="n">
        <v>37.29</v>
      </c>
      <c r="O4" t="n">
        <v>23510.33</v>
      </c>
      <c r="P4" t="n">
        <v>249.66</v>
      </c>
      <c r="Q4" t="n">
        <v>874.27</v>
      </c>
      <c r="R4" t="n">
        <v>160.92</v>
      </c>
      <c r="S4" t="n">
        <v>67.59999999999999</v>
      </c>
      <c r="T4" t="n">
        <v>37863.4</v>
      </c>
      <c r="U4" t="n">
        <v>0.42</v>
      </c>
      <c r="V4" t="n">
        <v>0.65</v>
      </c>
      <c r="W4" t="n">
        <v>4.77</v>
      </c>
      <c r="X4" t="n">
        <v>2.25</v>
      </c>
      <c r="Y4" t="n">
        <v>2</v>
      </c>
      <c r="Z4" t="n">
        <v>10</v>
      </c>
      <c r="AA4" t="n">
        <v>194.5258744973795</v>
      </c>
      <c r="AB4" t="n">
        <v>266.1588833630967</v>
      </c>
      <c r="AC4" t="n">
        <v>240.7570530913396</v>
      </c>
      <c r="AD4" t="n">
        <v>194525.8744973795</v>
      </c>
      <c r="AE4" t="n">
        <v>266158.8833630967</v>
      </c>
      <c r="AF4" t="n">
        <v>6.775838399206904e-06</v>
      </c>
      <c r="AG4" t="n">
        <v>5.123697916666667</v>
      </c>
      <c r="AH4" t="n">
        <v>240757.0530913396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4.4761</v>
      </c>
      <c r="E5" t="n">
        <v>22.34</v>
      </c>
      <c r="F5" t="n">
        <v>18.23</v>
      </c>
      <c r="G5" t="n">
        <v>24.87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237.99</v>
      </c>
      <c r="Q5" t="n">
        <v>874.34</v>
      </c>
      <c r="R5" t="n">
        <v>139.39</v>
      </c>
      <c r="S5" t="n">
        <v>67.59999999999999</v>
      </c>
      <c r="T5" t="n">
        <v>27183.59</v>
      </c>
      <c r="U5" t="n">
        <v>0.48</v>
      </c>
      <c r="V5" t="n">
        <v>0.68</v>
      </c>
      <c r="W5" t="n">
        <v>4.76</v>
      </c>
      <c r="X5" t="n">
        <v>1.62</v>
      </c>
      <c r="Y5" t="n">
        <v>2</v>
      </c>
      <c r="Z5" t="n">
        <v>10</v>
      </c>
      <c r="AA5" t="n">
        <v>183.9467808847258</v>
      </c>
      <c r="AB5" t="n">
        <v>251.6841007656002</v>
      </c>
      <c r="AC5" t="n">
        <v>227.6637234294586</v>
      </c>
      <c r="AD5" t="n">
        <v>183946.7808847258</v>
      </c>
      <c r="AE5" t="n">
        <v>251684.1007656002</v>
      </c>
      <c r="AF5" t="n">
        <v>7.161081920688033e-06</v>
      </c>
      <c r="AG5" t="n">
        <v>4.848090277777778</v>
      </c>
      <c r="AH5" t="n">
        <v>227663.7234294586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4.6285</v>
      </c>
      <c r="E6" t="n">
        <v>21.61</v>
      </c>
      <c r="F6" t="n">
        <v>17.87</v>
      </c>
      <c r="G6" t="n">
        <v>31.54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32</v>
      </c>
      <c r="N6" t="n">
        <v>38.35</v>
      </c>
      <c r="O6" t="n">
        <v>23887.36</v>
      </c>
      <c r="P6" t="n">
        <v>229.69</v>
      </c>
      <c r="Q6" t="n">
        <v>874.42</v>
      </c>
      <c r="R6" t="n">
        <v>127.17</v>
      </c>
      <c r="S6" t="n">
        <v>67.59999999999999</v>
      </c>
      <c r="T6" t="n">
        <v>21123.38</v>
      </c>
      <c r="U6" t="n">
        <v>0.53</v>
      </c>
      <c r="V6" t="n">
        <v>0.6899999999999999</v>
      </c>
      <c r="W6" t="n">
        <v>4.74</v>
      </c>
      <c r="X6" t="n">
        <v>1.25</v>
      </c>
      <c r="Y6" t="n">
        <v>2</v>
      </c>
      <c r="Z6" t="n">
        <v>10</v>
      </c>
      <c r="AA6" t="n">
        <v>177.7150328582097</v>
      </c>
      <c r="AB6" t="n">
        <v>243.1575481904054</v>
      </c>
      <c r="AC6" t="n">
        <v>219.950933064946</v>
      </c>
      <c r="AD6" t="n">
        <v>177715.0328582097</v>
      </c>
      <c r="AE6" t="n">
        <v>243157.5481904054</v>
      </c>
      <c r="AF6" t="n">
        <v>7.404898833784894e-06</v>
      </c>
      <c r="AG6" t="n">
        <v>4.689670138888889</v>
      </c>
      <c r="AH6" t="n">
        <v>219950.9330649459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4.7311</v>
      </c>
      <c r="E7" t="n">
        <v>21.14</v>
      </c>
      <c r="F7" t="n">
        <v>17.63</v>
      </c>
      <c r="G7" t="n">
        <v>37.77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26</v>
      </c>
      <c r="N7" t="n">
        <v>38.89</v>
      </c>
      <c r="O7" t="n">
        <v>24076.95</v>
      </c>
      <c r="P7" t="n">
        <v>223.17</v>
      </c>
      <c r="Q7" t="n">
        <v>874.27</v>
      </c>
      <c r="R7" t="n">
        <v>119.08</v>
      </c>
      <c r="S7" t="n">
        <v>67.59999999999999</v>
      </c>
      <c r="T7" t="n">
        <v>17104.76</v>
      </c>
      <c r="U7" t="n">
        <v>0.57</v>
      </c>
      <c r="V7" t="n">
        <v>0.7</v>
      </c>
      <c r="W7" t="n">
        <v>4.73</v>
      </c>
      <c r="X7" t="n">
        <v>1.01</v>
      </c>
      <c r="Y7" t="n">
        <v>2</v>
      </c>
      <c r="Z7" t="n">
        <v>10</v>
      </c>
      <c r="AA7" t="n">
        <v>163.3142814474489</v>
      </c>
      <c r="AB7" t="n">
        <v>223.4538047938986</v>
      </c>
      <c r="AC7" t="n">
        <v>202.1276872838179</v>
      </c>
      <c r="AD7" t="n">
        <v>163314.2814474489</v>
      </c>
      <c r="AE7" t="n">
        <v>223453.8047938986</v>
      </c>
      <c r="AF7" t="n">
        <v>7.569043291027268e-06</v>
      </c>
      <c r="AG7" t="n">
        <v>4.587673611111111</v>
      </c>
      <c r="AH7" t="n">
        <v>202127.6872838179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4.7981</v>
      </c>
      <c r="E8" t="n">
        <v>20.84</v>
      </c>
      <c r="F8" t="n">
        <v>17.48</v>
      </c>
      <c r="G8" t="n">
        <v>43.7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217.16</v>
      </c>
      <c r="Q8" t="n">
        <v>874.27</v>
      </c>
      <c r="R8" t="n">
        <v>114.3</v>
      </c>
      <c r="S8" t="n">
        <v>67.59999999999999</v>
      </c>
      <c r="T8" t="n">
        <v>14734.18</v>
      </c>
      <c r="U8" t="n">
        <v>0.59</v>
      </c>
      <c r="V8" t="n">
        <v>0.7</v>
      </c>
      <c r="W8" t="n">
        <v>4.72</v>
      </c>
      <c r="X8" t="n">
        <v>0.86</v>
      </c>
      <c r="Y8" t="n">
        <v>2</v>
      </c>
      <c r="Z8" t="n">
        <v>10</v>
      </c>
      <c r="AA8" t="n">
        <v>160.1595842603935</v>
      </c>
      <c r="AB8" t="n">
        <v>219.1374089271542</v>
      </c>
      <c r="AC8" t="n">
        <v>198.2232421804946</v>
      </c>
      <c r="AD8" t="n">
        <v>160159.5842603935</v>
      </c>
      <c r="AE8" t="n">
        <v>219137.4089271542</v>
      </c>
      <c r="AF8" t="n">
        <v>7.676233141273262e-06</v>
      </c>
      <c r="AG8" t="n">
        <v>4.522569444444445</v>
      </c>
      <c r="AH8" t="n">
        <v>198223.2421804946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4.8714</v>
      </c>
      <c r="E9" t="n">
        <v>20.53</v>
      </c>
      <c r="F9" t="n">
        <v>17.31</v>
      </c>
      <c r="G9" t="n">
        <v>51.94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211.53</v>
      </c>
      <c r="Q9" t="n">
        <v>874.23</v>
      </c>
      <c r="R9" t="n">
        <v>108.63</v>
      </c>
      <c r="S9" t="n">
        <v>67.59999999999999</v>
      </c>
      <c r="T9" t="n">
        <v>11923.83</v>
      </c>
      <c r="U9" t="n">
        <v>0.62</v>
      </c>
      <c r="V9" t="n">
        <v>0.71</v>
      </c>
      <c r="W9" t="n">
        <v>4.72</v>
      </c>
      <c r="X9" t="n">
        <v>0.7</v>
      </c>
      <c r="Y9" t="n">
        <v>2</v>
      </c>
      <c r="Z9" t="n">
        <v>10</v>
      </c>
      <c r="AA9" t="n">
        <v>156.8929586157213</v>
      </c>
      <c r="AB9" t="n">
        <v>214.6678676067636</v>
      </c>
      <c r="AC9" t="n">
        <v>194.18026761068</v>
      </c>
      <c r="AD9" t="n">
        <v>156892.9586157213</v>
      </c>
      <c r="AE9" t="n">
        <v>214667.8676067636</v>
      </c>
      <c r="AF9" t="n">
        <v>7.793502037139404e-06</v>
      </c>
      <c r="AG9" t="n">
        <v>4.455295138888889</v>
      </c>
      <c r="AH9" t="n">
        <v>194180.26761068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4.9062</v>
      </c>
      <c r="E10" t="n">
        <v>20.38</v>
      </c>
      <c r="F10" t="n">
        <v>17.24</v>
      </c>
      <c r="G10" t="n">
        <v>57.48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207.75</v>
      </c>
      <c r="Q10" t="n">
        <v>874.25</v>
      </c>
      <c r="R10" t="n">
        <v>106.42</v>
      </c>
      <c r="S10" t="n">
        <v>67.59999999999999</v>
      </c>
      <c r="T10" t="n">
        <v>10828.09</v>
      </c>
      <c r="U10" t="n">
        <v>0.64</v>
      </c>
      <c r="V10" t="n">
        <v>0.71</v>
      </c>
      <c r="W10" t="n">
        <v>4.71</v>
      </c>
      <c r="X10" t="n">
        <v>0.63</v>
      </c>
      <c r="Y10" t="n">
        <v>2</v>
      </c>
      <c r="Z10" t="n">
        <v>10</v>
      </c>
      <c r="AA10" t="n">
        <v>155.1630001461479</v>
      </c>
      <c r="AB10" t="n">
        <v>212.3008621083131</v>
      </c>
      <c r="AC10" t="n">
        <v>192.0391657948878</v>
      </c>
      <c r="AD10" t="n">
        <v>155163.0001461479</v>
      </c>
      <c r="AE10" t="n">
        <v>212300.8621083131</v>
      </c>
      <c r="AF10" t="n">
        <v>7.849176765326876e-06</v>
      </c>
      <c r="AG10" t="n">
        <v>4.422743055555555</v>
      </c>
      <c r="AH10" t="n">
        <v>192039.1657948878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4.9423</v>
      </c>
      <c r="E11" t="n">
        <v>20.23</v>
      </c>
      <c r="F11" t="n">
        <v>17.17</v>
      </c>
      <c r="G11" t="n">
        <v>64.38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202.1</v>
      </c>
      <c r="Q11" t="n">
        <v>874.22</v>
      </c>
      <c r="R11" t="n">
        <v>103.92</v>
      </c>
      <c r="S11" t="n">
        <v>67.59999999999999</v>
      </c>
      <c r="T11" t="n">
        <v>9585.780000000001</v>
      </c>
      <c r="U11" t="n">
        <v>0.65</v>
      </c>
      <c r="V11" t="n">
        <v>0.72</v>
      </c>
      <c r="W11" t="n">
        <v>4.71</v>
      </c>
      <c r="X11" t="n">
        <v>0.55</v>
      </c>
      <c r="Y11" t="n">
        <v>2</v>
      </c>
      <c r="Z11" t="n">
        <v>10</v>
      </c>
      <c r="AA11" t="n">
        <v>152.9217899729975</v>
      </c>
      <c r="AB11" t="n">
        <v>209.2343394741956</v>
      </c>
      <c r="AC11" t="n">
        <v>189.2653077770779</v>
      </c>
      <c r="AD11" t="n">
        <v>152921.7899729974</v>
      </c>
      <c r="AE11" t="n">
        <v>209234.3394741956</v>
      </c>
      <c r="AF11" t="n">
        <v>7.906931296578822e-06</v>
      </c>
      <c r="AG11" t="n">
        <v>4.390190972222222</v>
      </c>
      <c r="AH11" t="n">
        <v>189265.3077770779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4.9766</v>
      </c>
      <c r="E12" t="n">
        <v>20.09</v>
      </c>
      <c r="F12" t="n">
        <v>17.1</v>
      </c>
      <c r="G12" t="n">
        <v>73.3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197.64</v>
      </c>
      <c r="Q12" t="n">
        <v>874.22</v>
      </c>
      <c r="R12" t="n">
        <v>101.53</v>
      </c>
      <c r="S12" t="n">
        <v>67.59999999999999</v>
      </c>
      <c r="T12" t="n">
        <v>8399.129999999999</v>
      </c>
      <c r="U12" t="n">
        <v>0.67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151.0660892911994</v>
      </c>
      <c r="AB12" t="n">
        <v>206.6952879336247</v>
      </c>
      <c r="AC12" t="n">
        <v>186.968579751957</v>
      </c>
      <c r="AD12" t="n">
        <v>151066.0892911994</v>
      </c>
      <c r="AE12" t="n">
        <v>206695.2879336247</v>
      </c>
      <c r="AF12" t="n">
        <v>7.961806100510727e-06</v>
      </c>
      <c r="AG12" t="n">
        <v>4.359809027777778</v>
      </c>
      <c r="AH12" t="n">
        <v>186968.579751957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4.9968</v>
      </c>
      <c r="E13" t="n">
        <v>20.01</v>
      </c>
      <c r="F13" t="n">
        <v>17.06</v>
      </c>
      <c r="G13" t="n">
        <v>78.73999999999999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194.34</v>
      </c>
      <c r="Q13" t="n">
        <v>874.1900000000001</v>
      </c>
      <c r="R13" t="n">
        <v>100.29</v>
      </c>
      <c r="S13" t="n">
        <v>67.59999999999999</v>
      </c>
      <c r="T13" t="n">
        <v>7787.79</v>
      </c>
      <c r="U13" t="n">
        <v>0.67</v>
      </c>
      <c r="V13" t="n">
        <v>0.72</v>
      </c>
      <c r="W13" t="n">
        <v>4.7</v>
      </c>
      <c r="X13" t="n">
        <v>0.45</v>
      </c>
      <c r="Y13" t="n">
        <v>2</v>
      </c>
      <c r="Z13" t="n">
        <v>10</v>
      </c>
      <c r="AA13" t="n">
        <v>149.803427500725</v>
      </c>
      <c r="AB13" t="n">
        <v>204.9676583671917</v>
      </c>
      <c r="AC13" t="n">
        <v>185.4058327266005</v>
      </c>
      <c r="AD13" t="n">
        <v>149803.427500725</v>
      </c>
      <c r="AE13" t="n">
        <v>204967.6583671917</v>
      </c>
      <c r="AF13" t="n">
        <v>7.99412304043564e-06</v>
      </c>
      <c r="AG13" t="n">
        <v>4.342447916666667</v>
      </c>
      <c r="AH13" t="n">
        <v>185405.8327266005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5.0123</v>
      </c>
      <c r="E14" t="n">
        <v>19.95</v>
      </c>
      <c r="F14" t="n">
        <v>17.04</v>
      </c>
      <c r="G14" t="n">
        <v>85.18000000000001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188.93</v>
      </c>
      <c r="Q14" t="n">
        <v>874.3</v>
      </c>
      <c r="R14" t="n">
        <v>99.36</v>
      </c>
      <c r="S14" t="n">
        <v>67.59999999999999</v>
      </c>
      <c r="T14" t="n">
        <v>7327.59</v>
      </c>
      <c r="U14" t="n">
        <v>0.68</v>
      </c>
      <c r="V14" t="n">
        <v>0.72</v>
      </c>
      <c r="W14" t="n">
        <v>4.71</v>
      </c>
      <c r="X14" t="n">
        <v>0.42</v>
      </c>
      <c r="Y14" t="n">
        <v>2</v>
      </c>
      <c r="Z14" t="n">
        <v>10</v>
      </c>
      <c r="AA14" t="n">
        <v>148.0745263529003</v>
      </c>
      <c r="AB14" t="n">
        <v>202.6020995430035</v>
      </c>
      <c r="AC14" t="n">
        <v>183.2660395165095</v>
      </c>
      <c r="AD14" t="n">
        <v>148074.5263529003</v>
      </c>
      <c r="AE14" t="n">
        <v>202602.0995430035</v>
      </c>
      <c r="AF14" t="n">
        <v>8.018920692358221e-06</v>
      </c>
      <c r="AG14" t="n">
        <v>4.329427083333333</v>
      </c>
      <c r="AH14" t="n">
        <v>183266.0395165095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5.0351</v>
      </c>
      <c r="E15" t="n">
        <v>19.86</v>
      </c>
      <c r="F15" t="n">
        <v>16.98</v>
      </c>
      <c r="G15" t="n">
        <v>92.63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183.91</v>
      </c>
      <c r="Q15" t="n">
        <v>874.23</v>
      </c>
      <c r="R15" t="n">
        <v>97.45</v>
      </c>
      <c r="S15" t="n">
        <v>67.59999999999999</v>
      </c>
      <c r="T15" t="n">
        <v>6374.16</v>
      </c>
      <c r="U15" t="n">
        <v>0.6899999999999999</v>
      </c>
      <c r="V15" t="n">
        <v>0.73</v>
      </c>
      <c r="W15" t="n">
        <v>4.71</v>
      </c>
      <c r="X15" t="n">
        <v>0.37</v>
      </c>
      <c r="Y15" t="n">
        <v>2</v>
      </c>
      <c r="Z15" t="n">
        <v>10</v>
      </c>
      <c r="AA15" t="n">
        <v>146.3041207448711</v>
      </c>
      <c r="AB15" t="n">
        <v>200.1797524853163</v>
      </c>
      <c r="AC15" t="n">
        <v>181.0748778622217</v>
      </c>
      <c r="AD15" t="n">
        <v>146304.1207448712</v>
      </c>
      <c r="AE15" t="n">
        <v>200179.7524853163</v>
      </c>
      <c r="AF15" t="n">
        <v>8.055397238412081e-06</v>
      </c>
      <c r="AG15" t="n">
        <v>4.309895833333333</v>
      </c>
      <c r="AH15" t="n">
        <v>181074.8778622217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5.0336</v>
      </c>
      <c r="E16" t="n">
        <v>19.87</v>
      </c>
      <c r="F16" t="n">
        <v>16.99</v>
      </c>
      <c r="G16" t="n">
        <v>92.67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1</v>
      </c>
      <c r="N16" t="n">
        <v>44</v>
      </c>
      <c r="O16" t="n">
        <v>25817.56</v>
      </c>
      <c r="P16" t="n">
        <v>183.99</v>
      </c>
      <c r="Q16" t="n">
        <v>874.29</v>
      </c>
      <c r="R16" t="n">
        <v>97.69</v>
      </c>
      <c r="S16" t="n">
        <v>67.59999999999999</v>
      </c>
      <c r="T16" t="n">
        <v>6497.29</v>
      </c>
      <c r="U16" t="n">
        <v>0.6899999999999999</v>
      </c>
      <c r="V16" t="n">
        <v>0.72</v>
      </c>
      <c r="W16" t="n">
        <v>4.71</v>
      </c>
      <c r="X16" t="n">
        <v>0.37</v>
      </c>
      <c r="Y16" t="n">
        <v>2</v>
      </c>
      <c r="Z16" t="n">
        <v>10</v>
      </c>
      <c r="AA16" t="n">
        <v>146.3604640443699</v>
      </c>
      <c r="AB16" t="n">
        <v>200.2568438733813</v>
      </c>
      <c r="AC16" t="n">
        <v>181.1446117564083</v>
      </c>
      <c r="AD16" t="n">
        <v>146360.4640443699</v>
      </c>
      <c r="AE16" t="n">
        <v>200256.8438733813</v>
      </c>
      <c r="AF16" t="n">
        <v>8.052997465645379e-06</v>
      </c>
      <c r="AG16" t="n">
        <v>4.312065972222222</v>
      </c>
      <c r="AH16" t="n">
        <v>181144.6117564083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5.0328</v>
      </c>
      <c r="E17" t="n">
        <v>19.87</v>
      </c>
      <c r="F17" t="n">
        <v>16.99</v>
      </c>
      <c r="G17" t="n">
        <v>92.68000000000001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185.09</v>
      </c>
      <c r="Q17" t="n">
        <v>874.29</v>
      </c>
      <c r="R17" t="n">
        <v>97.55</v>
      </c>
      <c r="S17" t="n">
        <v>67.59999999999999</v>
      </c>
      <c r="T17" t="n">
        <v>6427.58</v>
      </c>
      <c r="U17" t="n">
        <v>0.6899999999999999</v>
      </c>
      <c r="V17" t="n">
        <v>0.72</v>
      </c>
      <c r="W17" t="n">
        <v>4.71</v>
      </c>
      <c r="X17" t="n">
        <v>0.38</v>
      </c>
      <c r="Y17" t="n">
        <v>2</v>
      </c>
      <c r="Z17" t="n">
        <v>10</v>
      </c>
      <c r="AA17" t="n">
        <v>146.6692971340958</v>
      </c>
      <c r="AB17" t="n">
        <v>200.6794029314984</v>
      </c>
      <c r="AC17" t="n">
        <v>181.5268423710842</v>
      </c>
      <c r="AD17" t="n">
        <v>146669.2971340958</v>
      </c>
      <c r="AE17" t="n">
        <v>200679.4029314984</v>
      </c>
      <c r="AF17" t="n">
        <v>8.051717586836472e-06</v>
      </c>
      <c r="AG17" t="n">
        <v>4.312065972222222</v>
      </c>
      <c r="AH17" t="n">
        <v>181526.8423710842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3.4314</v>
      </c>
      <c r="E2" t="n">
        <v>29.14</v>
      </c>
      <c r="F2" t="n">
        <v>23.07</v>
      </c>
      <c r="G2" t="n">
        <v>8.289999999999999</v>
      </c>
      <c r="H2" t="n">
        <v>0.15</v>
      </c>
      <c r="I2" t="n">
        <v>167</v>
      </c>
      <c r="J2" t="n">
        <v>116.05</v>
      </c>
      <c r="K2" t="n">
        <v>43.4</v>
      </c>
      <c r="L2" t="n">
        <v>1</v>
      </c>
      <c r="M2" t="n">
        <v>165</v>
      </c>
      <c r="N2" t="n">
        <v>16.65</v>
      </c>
      <c r="O2" t="n">
        <v>14546.17</v>
      </c>
      <c r="P2" t="n">
        <v>228.4</v>
      </c>
      <c r="Q2" t="n">
        <v>875.0599999999999</v>
      </c>
      <c r="R2" t="n">
        <v>300.62</v>
      </c>
      <c r="S2" t="n">
        <v>67.59999999999999</v>
      </c>
      <c r="T2" t="n">
        <v>107181.2</v>
      </c>
      <c r="U2" t="n">
        <v>0.22</v>
      </c>
      <c r="V2" t="n">
        <v>0.53</v>
      </c>
      <c r="W2" t="n">
        <v>4.97</v>
      </c>
      <c r="X2" t="n">
        <v>6.44</v>
      </c>
      <c r="Y2" t="n">
        <v>2</v>
      </c>
      <c r="Z2" t="n">
        <v>10</v>
      </c>
      <c r="AA2" t="n">
        <v>224.5078761927513</v>
      </c>
      <c r="AB2" t="n">
        <v>307.1815807952463</v>
      </c>
      <c r="AC2" t="n">
        <v>277.8646018562953</v>
      </c>
      <c r="AD2" t="n">
        <v>224507.8761927513</v>
      </c>
      <c r="AE2" t="n">
        <v>307181.5807952463</v>
      </c>
      <c r="AF2" t="n">
        <v>6.299945614396762e-06</v>
      </c>
      <c r="AG2" t="n">
        <v>6.323784722222222</v>
      </c>
      <c r="AH2" t="n">
        <v>277864.6018562953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19.12</v>
      </c>
      <c r="G3" t="n">
        <v>17.12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183.35</v>
      </c>
      <c r="Q3" t="n">
        <v>874.41</v>
      </c>
      <c r="R3" t="n">
        <v>169.05</v>
      </c>
      <c r="S3" t="n">
        <v>67.59999999999999</v>
      </c>
      <c r="T3" t="n">
        <v>41895.48</v>
      </c>
      <c r="U3" t="n">
        <v>0.4</v>
      </c>
      <c r="V3" t="n">
        <v>0.64</v>
      </c>
      <c r="W3" t="n">
        <v>4.79</v>
      </c>
      <c r="X3" t="n">
        <v>2.5</v>
      </c>
      <c r="Y3" t="n">
        <v>2</v>
      </c>
      <c r="Z3" t="n">
        <v>10</v>
      </c>
      <c r="AA3" t="n">
        <v>158.8329339808082</v>
      </c>
      <c r="AB3" t="n">
        <v>217.3222274869469</v>
      </c>
      <c r="AC3" t="n">
        <v>196.5812991093169</v>
      </c>
      <c r="AD3" t="n">
        <v>158832.9339808082</v>
      </c>
      <c r="AE3" t="n">
        <v>217322.2274869469</v>
      </c>
      <c r="AF3" t="n">
        <v>8.050909690998207e-06</v>
      </c>
      <c r="AG3" t="n">
        <v>4.947916666666667</v>
      </c>
      <c r="AH3" t="n">
        <v>196581.2991093169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4.7074</v>
      </c>
      <c r="E4" t="n">
        <v>21.24</v>
      </c>
      <c r="F4" t="n">
        <v>18.16</v>
      </c>
      <c r="G4" t="n">
        <v>25.94</v>
      </c>
      <c r="H4" t="n">
        <v>0.45</v>
      </c>
      <c r="I4" t="n">
        <v>42</v>
      </c>
      <c r="J4" t="n">
        <v>118.63</v>
      </c>
      <c r="K4" t="n">
        <v>43.4</v>
      </c>
      <c r="L4" t="n">
        <v>3</v>
      </c>
      <c r="M4" t="n">
        <v>40</v>
      </c>
      <c r="N4" t="n">
        <v>17.23</v>
      </c>
      <c r="O4" t="n">
        <v>14865.24</v>
      </c>
      <c r="P4" t="n">
        <v>167.9</v>
      </c>
      <c r="Q4" t="n">
        <v>874.41</v>
      </c>
      <c r="R4" t="n">
        <v>137.05</v>
      </c>
      <c r="S4" t="n">
        <v>67.59999999999999</v>
      </c>
      <c r="T4" t="n">
        <v>26023.24</v>
      </c>
      <c r="U4" t="n">
        <v>0.49</v>
      </c>
      <c r="V4" t="n">
        <v>0.68</v>
      </c>
      <c r="W4" t="n">
        <v>4.74</v>
      </c>
      <c r="X4" t="n">
        <v>1.54</v>
      </c>
      <c r="Y4" t="n">
        <v>2</v>
      </c>
      <c r="Z4" t="n">
        <v>10</v>
      </c>
      <c r="AA4" t="n">
        <v>138.3527640613941</v>
      </c>
      <c r="AB4" t="n">
        <v>189.300355481889</v>
      </c>
      <c r="AC4" t="n">
        <v>171.2337952394685</v>
      </c>
      <c r="AD4" t="n">
        <v>138352.7640613941</v>
      </c>
      <c r="AE4" t="n">
        <v>189300.355481889</v>
      </c>
      <c r="AF4" t="n">
        <v>8.642642648834677e-06</v>
      </c>
      <c r="AG4" t="n">
        <v>4.609375</v>
      </c>
      <c r="AH4" t="n">
        <v>171233.7952394685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4.8693</v>
      </c>
      <c r="E5" t="n">
        <v>20.54</v>
      </c>
      <c r="F5" t="n">
        <v>17.74</v>
      </c>
      <c r="G5" t="n">
        <v>35.47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28</v>
      </c>
      <c r="N5" t="n">
        <v>17.53</v>
      </c>
      <c r="O5" t="n">
        <v>15025.44</v>
      </c>
      <c r="P5" t="n">
        <v>157.5</v>
      </c>
      <c r="Q5" t="n">
        <v>874.4299999999999</v>
      </c>
      <c r="R5" t="n">
        <v>122.67</v>
      </c>
      <c r="S5" t="n">
        <v>67.59999999999999</v>
      </c>
      <c r="T5" t="n">
        <v>18891.33</v>
      </c>
      <c r="U5" t="n">
        <v>0.55</v>
      </c>
      <c r="V5" t="n">
        <v>0.6899999999999999</v>
      </c>
      <c r="W5" t="n">
        <v>4.74</v>
      </c>
      <c r="X5" t="n">
        <v>1.12</v>
      </c>
      <c r="Y5" t="n">
        <v>2</v>
      </c>
      <c r="Z5" t="n">
        <v>10</v>
      </c>
      <c r="AA5" t="n">
        <v>132.5176038247225</v>
      </c>
      <c r="AB5" t="n">
        <v>181.3164318169777</v>
      </c>
      <c r="AC5" t="n">
        <v>164.0118460436265</v>
      </c>
      <c r="AD5" t="n">
        <v>132517.6038247225</v>
      </c>
      <c r="AE5" t="n">
        <v>181316.4318169777</v>
      </c>
      <c r="AF5" t="n">
        <v>8.93988610484996e-06</v>
      </c>
      <c r="AG5" t="n">
        <v>4.457465277777778</v>
      </c>
      <c r="AH5" t="n">
        <v>164011.8460436265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4.981</v>
      </c>
      <c r="E6" t="n">
        <v>20.08</v>
      </c>
      <c r="F6" t="n">
        <v>17.44</v>
      </c>
      <c r="G6" t="n">
        <v>45.5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147.89</v>
      </c>
      <c r="Q6" t="n">
        <v>874.26</v>
      </c>
      <c r="R6" t="n">
        <v>112.93</v>
      </c>
      <c r="S6" t="n">
        <v>67.59999999999999</v>
      </c>
      <c r="T6" t="n">
        <v>14058.39</v>
      </c>
      <c r="U6" t="n">
        <v>0.6</v>
      </c>
      <c r="V6" t="n">
        <v>0.71</v>
      </c>
      <c r="W6" t="n">
        <v>4.72</v>
      </c>
      <c r="X6" t="n">
        <v>0.83</v>
      </c>
      <c r="Y6" t="n">
        <v>2</v>
      </c>
      <c r="Z6" t="n">
        <v>10</v>
      </c>
      <c r="AA6" t="n">
        <v>128.1481375860729</v>
      </c>
      <c r="AB6" t="n">
        <v>175.3379353420147</v>
      </c>
      <c r="AC6" t="n">
        <v>158.6039288813595</v>
      </c>
      <c r="AD6" t="n">
        <v>128148.1375860729</v>
      </c>
      <c r="AE6" t="n">
        <v>175337.9353420147</v>
      </c>
      <c r="AF6" t="n">
        <v>9.144963893836414e-06</v>
      </c>
      <c r="AG6" t="n">
        <v>4.357638888888889</v>
      </c>
      <c r="AH6" t="n">
        <v>158603.9288813595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5.0609</v>
      </c>
      <c r="E7" t="n">
        <v>19.76</v>
      </c>
      <c r="F7" t="n">
        <v>17.25</v>
      </c>
      <c r="G7" t="n">
        <v>57.48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11</v>
      </c>
      <c r="N7" t="n">
        <v>18.14</v>
      </c>
      <c r="O7" t="n">
        <v>15347.16</v>
      </c>
      <c r="P7" t="n">
        <v>138.87</v>
      </c>
      <c r="Q7" t="n">
        <v>874.4299999999999</v>
      </c>
      <c r="R7" t="n">
        <v>106.25</v>
      </c>
      <c r="S7" t="n">
        <v>67.59999999999999</v>
      </c>
      <c r="T7" t="n">
        <v>10740.68</v>
      </c>
      <c r="U7" t="n">
        <v>0.64</v>
      </c>
      <c r="V7" t="n">
        <v>0.71</v>
      </c>
      <c r="W7" t="n">
        <v>4.72</v>
      </c>
      <c r="X7" t="n">
        <v>0.63</v>
      </c>
      <c r="Y7" t="n">
        <v>2</v>
      </c>
      <c r="Z7" t="n">
        <v>10</v>
      </c>
      <c r="AA7" t="n">
        <v>124.5900296307859</v>
      </c>
      <c r="AB7" t="n">
        <v>170.4695750649492</v>
      </c>
      <c r="AC7" t="n">
        <v>154.200198076349</v>
      </c>
      <c r="AD7" t="n">
        <v>124590.029630786</v>
      </c>
      <c r="AE7" t="n">
        <v>170469.5750649492</v>
      </c>
      <c r="AF7" t="n">
        <v>9.291657853908192e-06</v>
      </c>
      <c r="AG7" t="n">
        <v>4.288194444444445</v>
      </c>
      <c r="AH7" t="n">
        <v>154200.198076349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5.0656</v>
      </c>
      <c r="E8" t="n">
        <v>19.74</v>
      </c>
      <c r="F8" t="n">
        <v>17.25</v>
      </c>
      <c r="G8" t="n">
        <v>60.89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138.02</v>
      </c>
      <c r="Q8" t="n">
        <v>874.48</v>
      </c>
      <c r="R8" t="n">
        <v>105.92</v>
      </c>
      <c r="S8" t="n">
        <v>67.59999999999999</v>
      </c>
      <c r="T8" t="n">
        <v>10580.62</v>
      </c>
      <c r="U8" t="n">
        <v>0.64</v>
      </c>
      <c r="V8" t="n">
        <v>0.71</v>
      </c>
      <c r="W8" t="n">
        <v>4.73</v>
      </c>
      <c r="X8" t="n">
        <v>0.64</v>
      </c>
      <c r="Y8" t="n">
        <v>2</v>
      </c>
      <c r="Z8" t="n">
        <v>10</v>
      </c>
      <c r="AA8" t="n">
        <v>124.3102190912734</v>
      </c>
      <c r="AB8" t="n">
        <v>170.0867259404185</v>
      </c>
      <c r="AC8" t="n">
        <v>153.8538875349314</v>
      </c>
      <c r="AD8" t="n">
        <v>124310.2190912734</v>
      </c>
      <c r="AE8" t="n">
        <v>170086.7259404185</v>
      </c>
      <c r="AF8" t="n">
        <v>9.300286910383002e-06</v>
      </c>
      <c r="AG8" t="n">
        <v>4.283854166666667</v>
      </c>
      <c r="AH8" t="n">
        <v>153853.8875349314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3.8499</v>
      </c>
      <c r="E2" t="n">
        <v>25.97</v>
      </c>
      <c r="F2" t="n">
        <v>21.58</v>
      </c>
      <c r="G2" t="n">
        <v>9.960000000000001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177.67</v>
      </c>
      <c r="Q2" t="n">
        <v>874.54</v>
      </c>
      <c r="R2" t="n">
        <v>251.44</v>
      </c>
      <c r="S2" t="n">
        <v>67.59999999999999</v>
      </c>
      <c r="T2" t="n">
        <v>82777.07000000001</v>
      </c>
      <c r="U2" t="n">
        <v>0.27</v>
      </c>
      <c r="V2" t="n">
        <v>0.57</v>
      </c>
      <c r="W2" t="n">
        <v>4.89</v>
      </c>
      <c r="X2" t="n">
        <v>4.96</v>
      </c>
      <c r="Y2" t="n">
        <v>2</v>
      </c>
      <c r="Z2" t="n">
        <v>10</v>
      </c>
      <c r="AA2" t="n">
        <v>174.3447330786008</v>
      </c>
      <c r="AB2" t="n">
        <v>238.5461553448144</v>
      </c>
      <c r="AC2" t="n">
        <v>215.7796450804062</v>
      </c>
      <c r="AD2" t="n">
        <v>174344.7330786008</v>
      </c>
      <c r="AE2" t="n">
        <v>238546.1553448144</v>
      </c>
      <c r="AF2" t="n">
        <v>7.617789274110622e-06</v>
      </c>
      <c r="AG2" t="n">
        <v>5.635850694444445</v>
      </c>
      <c r="AH2" t="n">
        <v>215779.6450804062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4.6509</v>
      </c>
      <c r="E3" t="n">
        <v>21.5</v>
      </c>
      <c r="F3" t="n">
        <v>18.56</v>
      </c>
      <c r="G3" t="n">
        <v>21.01</v>
      </c>
      <c r="H3" t="n">
        <v>0.39</v>
      </c>
      <c r="I3" t="n">
        <v>53</v>
      </c>
      <c r="J3" t="n">
        <v>91.09999999999999</v>
      </c>
      <c r="K3" t="n">
        <v>37.55</v>
      </c>
      <c r="L3" t="n">
        <v>2</v>
      </c>
      <c r="M3" t="n">
        <v>51</v>
      </c>
      <c r="N3" t="n">
        <v>11.54</v>
      </c>
      <c r="O3" t="n">
        <v>11468.97</v>
      </c>
      <c r="P3" t="n">
        <v>144.63</v>
      </c>
      <c r="Q3" t="n">
        <v>874.35</v>
      </c>
      <c r="R3" t="n">
        <v>150.39</v>
      </c>
      <c r="S3" t="n">
        <v>67.59999999999999</v>
      </c>
      <c r="T3" t="n">
        <v>32634.02</v>
      </c>
      <c r="U3" t="n">
        <v>0.45</v>
      </c>
      <c r="V3" t="n">
        <v>0.66</v>
      </c>
      <c r="W3" t="n">
        <v>4.77</v>
      </c>
      <c r="X3" t="n">
        <v>1.94</v>
      </c>
      <c r="Y3" t="n">
        <v>2</v>
      </c>
      <c r="Z3" t="n">
        <v>10</v>
      </c>
      <c r="AA3" t="n">
        <v>136.8622920903212</v>
      </c>
      <c r="AB3" t="n">
        <v>187.2610259760854</v>
      </c>
      <c r="AC3" t="n">
        <v>169.3890964794812</v>
      </c>
      <c r="AD3" t="n">
        <v>136862.2920903212</v>
      </c>
      <c r="AE3" t="n">
        <v>187261.0259760854</v>
      </c>
      <c r="AF3" t="n">
        <v>9.202726339635082e-06</v>
      </c>
      <c r="AG3" t="n">
        <v>4.665798611111111</v>
      </c>
      <c r="AH3" t="n">
        <v>169389.0964794812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4.9219</v>
      </c>
      <c r="E4" t="n">
        <v>20.32</v>
      </c>
      <c r="F4" t="n">
        <v>17.77</v>
      </c>
      <c r="G4" t="n">
        <v>33.32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129.56</v>
      </c>
      <c r="Q4" t="n">
        <v>874.34</v>
      </c>
      <c r="R4" t="n">
        <v>124.18</v>
      </c>
      <c r="S4" t="n">
        <v>67.59999999999999</v>
      </c>
      <c r="T4" t="n">
        <v>19635.22</v>
      </c>
      <c r="U4" t="n">
        <v>0.54</v>
      </c>
      <c r="V4" t="n">
        <v>0.6899999999999999</v>
      </c>
      <c r="W4" t="n">
        <v>4.73</v>
      </c>
      <c r="X4" t="n">
        <v>1.16</v>
      </c>
      <c r="Y4" t="n">
        <v>2</v>
      </c>
      <c r="Z4" t="n">
        <v>10</v>
      </c>
      <c r="AA4" t="n">
        <v>119.3302140956034</v>
      </c>
      <c r="AB4" t="n">
        <v>163.2728634030316</v>
      </c>
      <c r="AC4" t="n">
        <v>147.6903304747943</v>
      </c>
      <c r="AD4" t="n">
        <v>119330.2140956034</v>
      </c>
      <c r="AE4" t="n">
        <v>163272.8634030315</v>
      </c>
      <c r="AF4" t="n">
        <v>9.738953486647724e-06</v>
      </c>
      <c r="AG4" t="n">
        <v>4.409722222222222</v>
      </c>
      <c r="AH4" t="n">
        <v>147690.3304747943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5.0252</v>
      </c>
      <c r="E5" t="n">
        <v>19.9</v>
      </c>
      <c r="F5" t="n">
        <v>17.51</v>
      </c>
      <c r="G5" t="n">
        <v>43.77</v>
      </c>
      <c r="H5" t="n">
        <v>0.75</v>
      </c>
      <c r="I5" t="n">
        <v>24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119.37</v>
      </c>
      <c r="Q5" t="n">
        <v>874.62</v>
      </c>
      <c r="R5" t="n">
        <v>114.47</v>
      </c>
      <c r="S5" t="n">
        <v>67.59999999999999</v>
      </c>
      <c r="T5" t="n">
        <v>14819.06</v>
      </c>
      <c r="U5" t="n">
        <v>0.59</v>
      </c>
      <c r="V5" t="n">
        <v>0.7</v>
      </c>
      <c r="W5" t="n">
        <v>4.74</v>
      </c>
      <c r="X5" t="n">
        <v>0.89</v>
      </c>
      <c r="Y5" t="n">
        <v>2</v>
      </c>
      <c r="Z5" t="n">
        <v>10</v>
      </c>
      <c r="AA5" t="n">
        <v>115.2438269428926</v>
      </c>
      <c r="AB5" t="n">
        <v>157.6816882220177</v>
      </c>
      <c r="AC5" t="n">
        <v>142.632769205791</v>
      </c>
      <c r="AD5" t="n">
        <v>115243.8269428926</v>
      </c>
      <c r="AE5" t="n">
        <v>157681.6882220177</v>
      </c>
      <c r="AF5" t="n">
        <v>9.943352985859556e-06</v>
      </c>
      <c r="AG5" t="n">
        <v>4.318576388888889</v>
      </c>
      <c r="AH5" t="n">
        <v>142632.769205791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5.0439</v>
      </c>
      <c r="E6" t="n">
        <v>19.83</v>
      </c>
      <c r="F6" t="n">
        <v>17.45</v>
      </c>
      <c r="G6" t="n">
        <v>45.53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119.54</v>
      </c>
      <c r="Q6" t="n">
        <v>874.65</v>
      </c>
      <c r="R6" t="n">
        <v>112.11</v>
      </c>
      <c r="S6" t="n">
        <v>67.59999999999999</v>
      </c>
      <c r="T6" t="n">
        <v>13645.68</v>
      </c>
      <c r="U6" t="n">
        <v>0.6</v>
      </c>
      <c r="V6" t="n">
        <v>0.71</v>
      </c>
      <c r="W6" t="n">
        <v>4.75</v>
      </c>
      <c r="X6" t="n">
        <v>0.84</v>
      </c>
      <c r="Y6" t="n">
        <v>2</v>
      </c>
      <c r="Z6" t="n">
        <v>10</v>
      </c>
      <c r="AA6" t="n">
        <v>115.053349203992</v>
      </c>
      <c r="AB6" t="n">
        <v>157.4210681763693</v>
      </c>
      <c r="AC6" t="n">
        <v>142.3970223715167</v>
      </c>
      <c r="AD6" t="n">
        <v>115053.349203992</v>
      </c>
      <c r="AE6" t="n">
        <v>157421.0681763694</v>
      </c>
      <c r="AF6" t="n">
        <v>9.980354637701386e-06</v>
      </c>
      <c r="AG6" t="n">
        <v>4.303385416666667</v>
      </c>
      <c r="AH6" t="n">
        <v>142397.0223715167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2.3917</v>
      </c>
      <c r="E2" t="n">
        <v>41.81</v>
      </c>
      <c r="F2" t="n">
        <v>28.09</v>
      </c>
      <c r="G2" t="n">
        <v>5.85</v>
      </c>
      <c r="H2" t="n">
        <v>0.09</v>
      </c>
      <c r="I2" t="n">
        <v>288</v>
      </c>
      <c r="J2" t="n">
        <v>194.77</v>
      </c>
      <c r="K2" t="n">
        <v>54.38</v>
      </c>
      <c r="L2" t="n">
        <v>1</v>
      </c>
      <c r="M2" t="n">
        <v>286</v>
      </c>
      <c r="N2" t="n">
        <v>39.4</v>
      </c>
      <c r="O2" t="n">
        <v>24256.19</v>
      </c>
      <c r="P2" t="n">
        <v>393.21</v>
      </c>
      <c r="Q2" t="n">
        <v>875.39</v>
      </c>
      <c r="R2" t="n">
        <v>469.01</v>
      </c>
      <c r="S2" t="n">
        <v>67.59999999999999</v>
      </c>
      <c r="T2" t="n">
        <v>190770.28</v>
      </c>
      <c r="U2" t="n">
        <v>0.14</v>
      </c>
      <c r="V2" t="n">
        <v>0.44</v>
      </c>
      <c r="W2" t="n">
        <v>5.17</v>
      </c>
      <c r="X2" t="n">
        <v>11.46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3.6828</v>
      </c>
      <c r="E3" t="n">
        <v>27.15</v>
      </c>
      <c r="F3" t="n">
        <v>20.59</v>
      </c>
      <c r="G3" t="n">
        <v>11.88</v>
      </c>
      <c r="H3" t="n">
        <v>0.18</v>
      </c>
      <c r="I3" t="n">
        <v>104</v>
      </c>
      <c r="J3" t="n">
        <v>196.32</v>
      </c>
      <c r="K3" t="n">
        <v>54.38</v>
      </c>
      <c r="L3" t="n">
        <v>2</v>
      </c>
      <c r="M3" t="n">
        <v>102</v>
      </c>
      <c r="N3" t="n">
        <v>39.95</v>
      </c>
      <c r="O3" t="n">
        <v>24447.22</v>
      </c>
      <c r="P3" t="n">
        <v>285.26</v>
      </c>
      <c r="Q3" t="n">
        <v>874.6</v>
      </c>
      <c r="R3" t="n">
        <v>217.76</v>
      </c>
      <c r="S3" t="n">
        <v>67.59999999999999</v>
      </c>
      <c r="T3" t="n">
        <v>66068.7</v>
      </c>
      <c r="U3" t="n">
        <v>0.31</v>
      </c>
      <c r="V3" t="n">
        <v>0.6</v>
      </c>
      <c r="W3" t="n">
        <v>4.87</v>
      </c>
      <c r="X3" t="n">
        <v>3.97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4.1624</v>
      </c>
      <c r="E4" t="n">
        <v>24.02</v>
      </c>
      <c r="F4" t="n">
        <v>19.02</v>
      </c>
      <c r="G4" t="n">
        <v>17.83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260.28</v>
      </c>
      <c r="Q4" t="n">
        <v>874.28</v>
      </c>
      <c r="R4" t="n">
        <v>165.66</v>
      </c>
      <c r="S4" t="n">
        <v>67.59999999999999</v>
      </c>
      <c r="T4" t="n">
        <v>40215.86</v>
      </c>
      <c r="U4" t="n">
        <v>0.41</v>
      </c>
      <c r="V4" t="n">
        <v>0.65</v>
      </c>
      <c r="W4" t="n">
        <v>4.79</v>
      </c>
      <c r="X4" t="n">
        <v>2.4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4.4207</v>
      </c>
      <c r="E5" t="n">
        <v>22.62</v>
      </c>
      <c r="F5" t="n">
        <v>18.32</v>
      </c>
      <c r="G5" t="n">
        <v>23.89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247.16</v>
      </c>
      <c r="Q5" t="n">
        <v>874.53</v>
      </c>
      <c r="R5" t="n">
        <v>142.15</v>
      </c>
      <c r="S5" t="n">
        <v>67.59999999999999</v>
      </c>
      <c r="T5" t="n">
        <v>28549.76</v>
      </c>
      <c r="U5" t="n">
        <v>0.48</v>
      </c>
      <c r="V5" t="n">
        <v>0.67</v>
      </c>
      <c r="W5" t="n">
        <v>4.76</v>
      </c>
      <c r="X5" t="n">
        <v>1.7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4.5756</v>
      </c>
      <c r="E6" t="n">
        <v>21.86</v>
      </c>
      <c r="F6" t="n">
        <v>17.94</v>
      </c>
      <c r="G6" t="n">
        <v>29.9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238.6</v>
      </c>
      <c r="Q6" t="n">
        <v>874.3099999999999</v>
      </c>
      <c r="R6" t="n">
        <v>129.5</v>
      </c>
      <c r="S6" t="n">
        <v>67.59999999999999</v>
      </c>
      <c r="T6" t="n">
        <v>22274.36</v>
      </c>
      <c r="U6" t="n">
        <v>0.52</v>
      </c>
      <c r="V6" t="n">
        <v>0.6899999999999999</v>
      </c>
      <c r="W6" t="n">
        <v>4.74</v>
      </c>
      <c r="X6" t="n">
        <v>1.32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4.6896</v>
      </c>
      <c r="E7" t="n">
        <v>21.32</v>
      </c>
      <c r="F7" t="n">
        <v>17.68</v>
      </c>
      <c r="G7" t="n">
        <v>36.58</v>
      </c>
      <c r="H7" t="n">
        <v>0.53</v>
      </c>
      <c r="I7" t="n">
        <v>29</v>
      </c>
      <c r="J7" t="n">
        <v>202.58</v>
      </c>
      <c r="K7" t="n">
        <v>54.38</v>
      </c>
      <c r="L7" t="n">
        <v>6</v>
      </c>
      <c r="M7" t="n">
        <v>27</v>
      </c>
      <c r="N7" t="n">
        <v>42.2</v>
      </c>
      <c r="O7" t="n">
        <v>25218.93</v>
      </c>
      <c r="P7" t="n">
        <v>232.36</v>
      </c>
      <c r="Q7" t="n">
        <v>874.3099999999999</v>
      </c>
      <c r="R7" t="n">
        <v>120.79</v>
      </c>
      <c r="S7" t="n">
        <v>67.59999999999999</v>
      </c>
      <c r="T7" t="n">
        <v>17954.13</v>
      </c>
      <c r="U7" t="n">
        <v>0.5600000000000001</v>
      </c>
      <c r="V7" t="n">
        <v>0.7</v>
      </c>
      <c r="W7" t="n">
        <v>4.74</v>
      </c>
      <c r="X7" t="n">
        <v>1.06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4.7626</v>
      </c>
      <c r="E8" t="n">
        <v>21</v>
      </c>
      <c r="F8" t="n">
        <v>17.51</v>
      </c>
      <c r="G8" t="n">
        <v>42.02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227.08</v>
      </c>
      <c r="Q8" t="n">
        <v>874.4</v>
      </c>
      <c r="R8" t="n">
        <v>115.01</v>
      </c>
      <c r="S8" t="n">
        <v>67.59999999999999</v>
      </c>
      <c r="T8" t="n">
        <v>15087.38</v>
      </c>
      <c r="U8" t="n">
        <v>0.59</v>
      </c>
      <c r="V8" t="n">
        <v>0.7</v>
      </c>
      <c r="W8" t="n">
        <v>4.73</v>
      </c>
      <c r="X8" t="n">
        <v>0.89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4.8356</v>
      </c>
      <c r="E9" t="n">
        <v>20.68</v>
      </c>
      <c r="F9" t="n">
        <v>17.35</v>
      </c>
      <c r="G9" t="n">
        <v>49.56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221.63</v>
      </c>
      <c r="Q9" t="n">
        <v>874.25</v>
      </c>
      <c r="R9" t="n">
        <v>109.79</v>
      </c>
      <c r="S9" t="n">
        <v>67.59999999999999</v>
      </c>
      <c r="T9" t="n">
        <v>12497.55</v>
      </c>
      <c r="U9" t="n">
        <v>0.62</v>
      </c>
      <c r="V9" t="n">
        <v>0.71</v>
      </c>
      <c r="W9" t="n">
        <v>4.72</v>
      </c>
      <c r="X9" t="n">
        <v>0.73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4.8708</v>
      </c>
      <c r="E10" t="n">
        <v>20.53</v>
      </c>
      <c r="F10" t="n">
        <v>17.27</v>
      </c>
      <c r="G10" t="n">
        <v>54.55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216.52</v>
      </c>
      <c r="Q10" t="n">
        <v>874.28</v>
      </c>
      <c r="R10" t="n">
        <v>107.36</v>
      </c>
      <c r="S10" t="n">
        <v>67.59999999999999</v>
      </c>
      <c r="T10" t="n">
        <v>11291.41</v>
      </c>
      <c r="U10" t="n">
        <v>0.63</v>
      </c>
      <c r="V10" t="n">
        <v>0.71</v>
      </c>
      <c r="W10" t="n">
        <v>4.71</v>
      </c>
      <c r="X10" t="n">
        <v>0.66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4.9055</v>
      </c>
      <c r="E11" t="n">
        <v>20.39</v>
      </c>
      <c r="F11" t="n">
        <v>17.21</v>
      </c>
      <c r="G11" t="n">
        <v>60.73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</v>
      </c>
      <c r="Q11" t="n">
        <v>874.24</v>
      </c>
      <c r="R11" t="n">
        <v>105.28</v>
      </c>
      <c r="S11" t="n">
        <v>67.59999999999999</v>
      </c>
      <c r="T11" t="n">
        <v>10259</v>
      </c>
      <c r="U11" t="n">
        <v>0.64</v>
      </c>
      <c r="V11" t="n">
        <v>0.72</v>
      </c>
      <c r="W11" t="n">
        <v>4.71</v>
      </c>
      <c r="X11" t="n">
        <v>0.59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4.9415</v>
      </c>
      <c r="E12" t="n">
        <v>20.24</v>
      </c>
      <c r="F12" t="n">
        <v>17.14</v>
      </c>
      <c r="G12" t="n">
        <v>68.55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208.51</v>
      </c>
      <c r="Q12" t="n">
        <v>874.26</v>
      </c>
      <c r="R12" t="n">
        <v>102.9</v>
      </c>
      <c r="S12" t="n">
        <v>67.59999999999999</v>
      </c>
      <c r="T12" t="n">
        <v>9081.540000000001</v>
      </c>
      <c r="U12" t="n">
        <v>0.66</v>
      </c>
      <c r="V12" t="n">
        <v>0.72</v>
      </c>
      <c r="W12" t="n">
        <v>4.71</v>
      </c>
      <c r="X12" t="n">
        <v>0.52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4.96</v>
      </c>
      <c r="E13" t="n">
        <v>20.16</v>
      </c>
      <c r="F13" t="n">
        <v>17.1</v>
      </c>
      <c r="G13" t="n">
        <v>73.29000000000001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202.22</v>
      </c>
      <c r="Q13" t="n">
        <v>874.23</v>
      </c>
      <c r="R13" t="n">
        <v>101.74</v>
      </c>
      <c r="S13" t="n">
        <v>67.59999999999999</v>
      </c>
      <c r="T13" t="n">
        <v>8505.68</v>
      </c>
      <c r="U13" t="n">
        <v>0.66</v>
      </c>
      <c r="V13" t="n">
        <v>0.72</v>
      </c>
      <c r="W13" t="n">
        <v>4.7</v>
      </c>
      <c r="X13" t="n">
        <v>0.48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4.9978</v>
      </c>
      <c r="E14" t="n">
        <v>20.01</v>
      </c>
      <c r="F14" t="n">
        <v>17.03</v>
      </c>
      <c r="G14" t="n">
        <v>85.13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197.99</v>
      </c>
      <c r="Q14" t="n">
        <v>874.2</v>
      </c>
      <c r="R14" t="n">
        <v>99</v>
      </c>
      <c r="S14" t="n">
        <v>67.59999999999999</v>
      </c>
      <c r="T14" t="n">
        <v>7144.5</v>
      </c>
      <c r="U14" t="n">
        <v>0.68</v>
      </c>
      <c r="V14" t="n">
        <v>0.72</v>
      </c>
      <c r="W14" t="n">
        <v>4.71</v>
      </c>
      <c r="X14" t="n">
        <v>0.41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5.018</v>
      </c>
      <c r="E15" t="n">
        <v>19.93</v>
      </c>
      <c r="F15" t="n">
        <v>16.98</v>
      </c>
      <c r="G15" t="n">
        <v>92.64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193.37</v>
      </c>
      <c r="Q15" t="n">
        <v>874.1900000000001</v>
      </c>
      <c r="R15" t="n">
        <v>97.65000000000001</v>
      </c>
      <c r="S15" t="n">
        <v>67.59999999999999</v>
      </c>
      <c r="T15" t="n">
        <v>6475.94</v>
      </c>
      <c r="U15" t="n">
        <v>0.6899999999999999</v>
      </c>
      <c r="V15" t="n">
        <v>0.72</v>
      </c>
      <c r="W15" t="n">
        <v>4.7</v>
      </c>
      <c r="X15" t="n">
        <v>0.37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5.0132</v>
      </c>
      <c r="E16" t="n">
        <v>19.95</v>
      </c>
      <c r="F16" t="n">
        <v>17</v>
      </c>
      <c r="G16" t="n">
        <v>92.73999999999999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191.25</v>
      </c>
      <c r="Q16" t="n">
        <v>874.2</v>
      </c>
      <c r="R16" t="n">
        <v>98.29000000000001</v>
      </c>
      <c r="S16" t="n">
        <v>67.59999999999999</v>
      </c>
      <c r="T16" t="n">
        <v>6796</v>
      </c>
      <c r="U16" t="n">
        <v>0.6899999999999999</v>
      </c>
      <c r="V16" t="n">
        <v>0.72</v>
      </c>
      <c r="W16" t="n">
        <v>4.71</v>
      </c>
      <c r="X16" t="n">
        <v>0.39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5.0331</v>
      </c>
      <c r="E17" t="n">
        <v>19.87</v>
      </c>
      <c r="F17" t="n">
        <v>16.96</v>
      </c>
      <c r="G17" t="n">
        <v>101.78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190.04</v>
      </c>
      <c r="Q17" t="n">
        <v>874.26</v>
      </c>
      <c r="R17" t="n">
        <v>96.73999999999999</v>
      </c>
      <c r="S17" t="n">
        <v>67.59999999999999</v>
      </c>
      <c r="T17" t="n">
        <v>6027.51</v>
      </c>
      <c r="U17" t="n">
        <v>0.7</v>
      </c>
      <c r="V17" t="n">
        <v>0.73</v>
      </c>
      <c r="W17" t="n">
        <v>4.71</v>
      </c>
      <c r="X17" t="n">
        <v>0.35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5.0355</v>
      </c>
      <c r="E18" t="n">
        <v>19.86</v>
      </c>
      <c r="F18" t="n">
        <v>16.95</v>
      </c>
      <c r="G18" t="n">
        <v>101.72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191.02</v>
      </c>
      <c r="Q18" t="n">
        <v>874.1900000000001</v>
      </c>
      <c r="R18" t="n">
        <v>96.28</v>
      </c>
      <c r="S18" t="n">
        <v>67.59999999999999</v>
      </c>
      <c r="T18" t="n">
        <v>5795.12</v>
      </c>
      <c r="U18" t="n">
        <v>0.7</v>
      </c>
      <c r="V18" t="n">
        <v>0.73</v>
      </c>
      <c r="W18" t="n">
        <v>4.71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3.8499</v>
      </c>
      <c r="E19" t="n">
        <v>25.97</v>
      </c>
      <c r="F19" t="n">
        <v>21.58</v>
      </c>
      <c r="G19" t="n">
        <v>9.960000000000001</v>
      </c>
      <c r="H19" t="n">
        <v>0.2</v>
      </c>
      <c r="I19" t="n">
        <v>130</v>
      </c>
      <c r="J19" t="n">
        <v>89.87</v>
      </c>
      <c r="K19" t="n">
        <v>37.55</v>
      </c>
      <c r="L19" t="n">
        <v>1</v>
      </c>
      <c r="M19" t="n">
        <v>128</v>
      </c>
      <c r="N19" t="n">
        <v>11.32</v>
      </c>
      <c r="O19" t="n">
        <v>11317.98</v>
      </c>
      <c r="P19" t="n">
        <v>177.67</v>
      </c>
      <c r="Q19" t="n">
        <v>874.54</v>
      </c>
      <c r="R19" t="n">
        <v>251.44</v>
      </c>
      <c r="S19" t="n">
        <v>67.59999999999999</v>
      </c>
      <c r="T19" t="n">
        <v>82777.07000000001</v>
      </c>
      <c r="U19" t="n">
        <v>0.27</v>
      </c>
      <c r="V19" t="n">
        <v>0.57</v>
      </c>
      <c r="W19" t="n">
        <v>4.89</v>
      </c>
      <c r="X19" t="n">
        <v>4.96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4.6509</v>
      </c>
      <c r="E20" t="n">
        <v>21.5</v>
      </c>
      <c r="F20" t="n">
        <v>18.56</v>
      </c>
      <c r="G20" t="n">
        <v>21.01</v>
      </c>
      <c r="H20" t="n">
        <v>0.39</v>
      </c>
      <c r="I20" t="n">
        <v>53</v>
      </c>
      <c r="J20" t="n">
        <v>91.09999999999999</v>
      </c>
      <c r="K20" t="n">
        <v>37.55</v>
      </c>
      <c r="L20" t="n">
        <v>2</v>
      </c>
      <c r="M20" t="n">
        <v>51</v>
      </c>
      <c r="N20" t="n">
        <v>11.54</v>
      </c>
      <c r="O20" t="n">
        <v>11468.97</v>
      </c>
      <c r="P20" t="n">
        <v>144.63</v>
      </c>
      <c r="Q20" t="n">
        <v>874.35</v>
      </c>
      <c r="R20" t="n">
        <v>150.39</v>
      </c>
      <c r="S20" t="n">
        <v>67.59999999999999</v>
      </c>
      <c r="T20" t="n">
        <v>32634.02</v>
      </c>
      <c r="U20" t="n">
        <v>0.45</v>
      </c>
      <c r="V20" t="n">
        <v>0.66</v>
      </c>
      <c r="W20" t="n">
        <v>4.77</v>
      </c>
      <c r="X20" t="n">
        <v>1.94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4.9219</v>
      </c>
      <c r="E21" t="n">
        <v>20.32</v>
      </c>
      <c r="F21" t="n">
        <v>17.77</v>
      </c>
      <c r="G21" t="n">
        <v>33.32</v>
      </c>
      <c r="H21" t="n">
        <v>0.57</v>
      </c>
      <c r="I21" t="n">
        <v>32</v>
      </c>
      <c r="J21" t="n">
        <v>92.31999999999999</v>
      </c>
      <c r="K21" t="n">
        <v>37.55</v>
      </c>
      <c r="L21" t="n">
        <v>3</v>
      </c>
      <c r="M21" t="n">
        <v>30</v>
      </c>
      <c r="N21" t="n">
        <v>11.77</v>
      </c>
      <c r="O21" t="n">
        <v>11620.34</v>
      </c>
      <c r="P21" t="n">
        <v>129.56</v>
      </c>
      <c r="Q21" t="n">
        <v>874.34</v>
      </c>
      <c r="R21" t="n">
        <v>124.18</v>
      </c>
      <c r="S21" t="n">
        <v>67.59999999999999</v>
      </c>
      <c r="T21" t="n">
        <v>19635.22</v>
      </c>
      <c r="U21" t="n">
        <v>0.54</v>
      </c>
      <c r="V21" t="n">
        <v>0.6899999999999999</v>
      </c>
      <c r="W21" t="n">
        <v>4.73</v>
      </c>
      <c r="X21" t="n">
        <v>1.16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5.0252</v>
      </c>
      <c r="E22" t="n">
        <v>19.9</v>
      </c>
      <c r="F22" t="n">
        <v>17.51</v>
      </c>
      <c r="G22" t="n">
        <v>43.77</v>
      </c>
      <c r="H22" t="n">
        <v>0.75</v>
      </c>
      <c r="I22" t="n">
        <v>24</v>
      </c>
      <c r="J22" t="n">
        <v>93.55</v>
      </c>
      <c r="K22" t="n">
        <v>37.55</v>
      </c>
      <c r="L22" t="n">
        <v>4</v>
      </c>
      <c r="M22" t="n">
        <v>6</v>
      </c>
      <c r="N22" t="n">
        <v>12</v>
      </c>
      <c r="O22" t="n">
        <v>11772.07</v>
      </c>
      <c r="P22" t="n">
        <v>119.37</v>
      </c>
      <c r="Q22" t="n">
        <v>874.62</v>
      </c>
      <c r="R22" t="n">
        <v>114.47</v>
      </c>
      <c r="S22" t="n">
        <v>67.59999999999999</v>
      </c>
      <c r="T22" t="n">
        <v>14819.06</v>
      </c>
      <c r="U22" t="n">
        <v>0.59</v>
      </c>
      <c r="V22" t="n">
        <v>0.7</v>
      </c>
      <c r="W22" t="n">
        <v>4.74</v>
      </c>
      <c r="X22" t="n">
        <v>0.89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5.0439</v>
      </c>
      <c r="E23" t="n">
        <v>19.83</v>
      </c>
      <c r="F23" t="n">
        <v>17.45</v>
      </c>
      <c r="G23" t="n">
        <v>45.53</v>
      </c>
      <c r="H23" t="n">
        <v>0.93</v>
      </c>
      <c r="I23" t="n">
        <v>23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119.54</v>
      </c>
      <c r="Q23" t="n">
        <v>874.65</v>
      </c>
      <c r="R23" t="n">
        <v>112.11</v>
      </c>
      <c r="S23" t="n">
        <v>67.59999999999999</v>
      </c>
      <c r="T23" t="n">
        <v>13645.68</v>
      </c>
      <c r="U23" t="n">
        <v>0.6</v>
      </c>
      <c r="V23" t="n">
        <v>0.71</v>
      </c>
      <c r="W23" t="n">
        <v>4.75</v>
      </c>
      <c r="X23" t="n">
        <v>0.84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4.1758</v>
      </c>
      <c r="E24" t="n">
        <v>23.95</v>
      </c>
      <c r="F24" t="n">
        <v>20.5</v>
      </c>
      <c r="G24" t="n">
        <v>11.94</v>
      </c>
      <c r="H24" t="n">
        <v>0.24</v>
      </c>
      <c r="I24" t="n">
        <v>103</v>
      </c>
      <c r="J24" t="n">
        <v>71.52</v>
      </c>
      <c r="K24" t="n">
        <v>32.27</v>
      </c>
      <c r="L24" t="n">
        <v>1</v>
      </c>
      <c r="M24" t="n">
        <v>101</v>
      </c>
      <c r="N24" t="n">
        <v>8.25</v>
      </c>
      <c r="O24" t="n">
        <v>9054.6</v>
      </c>
      <c r="P24" t="n">
        <v>141.24</v>
      </c>
      <c r="Q24" t="n">
        <v>874.7</v>
      </c>
      <c r="R24" t="n">
        <v>215.49</v>
      </c>
      <c r="S24" t="n">
        <v>67.59999999999999</v>
      </c>
      <c r="T24" t="n">
        <v>64936.93</v>
      </c>
      <c r="U24" t="n">
        <v>0.31</v>
      </c>
      <c r="V24" t="n">
        <v>0.6</v>
      </c>
      <c r="W24" t="n">
        <v>4.84</v>
      </c>
      <c r="X24" t="n">
        <v>3.88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4.8413</v>
      </c>
      <c r="E25" t="n">
        <v>20.66</v>
      </c>
      <c r="F25" t="n">
        <v>18.16</v>
      </c>
      <c r="G25" t="n">
        <v>25.94</v>
      </c>
      <c r="H25" t="n">
        <v>0.48</v>
      </c>
      <c r="I25" t="n">
        <v>42</v>
      </c>
      <c r="J25" t="n">
        <v>72.7</v>
      </c>
      <c r="K25" t="n">
        <v>32.27</v>
      </c>
      <c r="L25" t="n">
        <v>2</v>
      </c>
      <c r="M25" t="n">
        <v>40</v>
      </c>
      <c r="N25" t="n">
        <v>8.43</v>
      </c>
      <c r="O25" t="n">
        <v>9200.25</v>
      </c>
      <c r="P25" t="n">
        <v>113.84</v>
      </c>
      <c r="Q25" t="n">
        <v>874.33</v>
      </c>
      <c r="R25" t="n">
        <v>136.76</v>
      </c>
      <c r="S25" t="n">
        <v>67.59999999999999</v>
      </c>
      <c r="T25" t="n">
        <v>25877.51</v>
      </c>
      <c r="U25" t="n">
        <v>0.49</v>
      </c>
      <c r="V25" t="n">
        <v>0.68</v>
      </c>
      <c r="W25" t="n">
        <v>4.75</v>
      </c>
      <c r="X25" t="n">
        <v>1.54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4.9759</v>
      </c>
      <c r="E26" t="n">
        <v>20.1</v>
      </c>
      <c r="F26" t="n">
        <v>17.77</v>
      </c>
      <c r="G26" t="n">
        <v>34.4</v>
      </c>
      <c r="H26" t="n">
        <v>0.71</v>
      </c>
      <c r="I26" t="n">
        <v>31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104.79</v>
      </c>
      <c r="Q26" t="n">
        <v>874.65</v>
      </c>
      <c r="R26" t="n">
        <v>122.67</v>
      </c>
      <c r="S26" t="n">
        <v>67.59999999999999</v>
      </c>
      <c r="T26" t="n">
        <v>18884.21</v>
      </c>
      <c r="U26" t="n">
        <v>0.55</v>
      </c>
      <c r="V26" t="n">
        <v>0.6899999999999999</v>
      </c>
      <c r="W26" t="n">
        <v>4.77</v>
      </c>
      <c r="X26" t="n">
        <v>1.16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4.9755</v>
      </c>
      <c r="E27" t="n">
        <v>20.1</v>
      </c>
      <c r="F27" t="n">
        <v>17.77</v>
      </c>
      <c r="G27" t="n">
        <v>34.4</v>
      </c>
      <c r="H27" t="n">
        <v>0.93</v>
      </c>
      <c r="I27" t="n">
        <v>31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106.34</v>
      </c>
      <c r="Q27" t="n">
        <v>874.6900000000001</v>
      </c>
      <c r="R27" t="n">
        <v>122.72</v>
      </c>
      <c r="S27" t="n">
        <v>67.59999999999999</v>
      </c>
      <c r="T27" t="n">
        <v>18910.42</v>
      </c>
      <c r="U27" t="n">
        <v>0.55</v>
      </c>
      <c r="V27" t="n">
        <v>0.6899999999999999</v>
      </c>
      <c r="W27" t="n">
        <v>4.77</v>
      </c>
      <c r="X27" t="n">
        <v>1.16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4.694</v>
      </c>
      <c r="E28" t="n">
        <v>21.3</v>
      </c>
      <c r="F28" t="n">
        <v>18.93</v>
      </c>
      <c r="G28" t="n">
        <v>18.62</v>
      </c>
      <c r="H28" t="n">
        <v>0.43</v>
      </c>
      <c r="I28" t="n">
        <v>61</v>
      </c>
      <c r="J28" t="n">
        <v>39.78</v>
      </c>
      <c r="K28" t="n">
        <v>19.54</v>
      </c>
      <c r="L28" t="n">
        <v>1</v>
      </c>
      <c r="M28" t="n">
        <v>10</v>
      </c>
      <c r="N28" t="n">
        <v>4.24</v>
      </c>
      <c r="O28" t="n">
        <v>5140</v>
      </c>
      <c r="P28" t="n">
        <v>74.93000000000001</v>
      </c>
      <c r="Q28" t="n">
        <v>875.55</v>
      </c>
      <c r="R28" t="n">
        <v>160.42</v>
      </c>
      <c r="S28" t="n">
        <v>67.59999999999999</v>
      </c>
      <c r="T28" t="n">
        <v>37610.46</v>
      </c>
      <c r="U28" t="n">
        <v>0.42</v>
      </c>
      <c r="V28" t="n">
        <v>0.65</v>
      </c>
      <c r="W28" t="n">
        <v>4.84</v>
      </c>
      <c r="X28" t="n">
        <v>2.31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4.7079</v>
      </c>
      <c r="E29" t="n">
        <v>21.24</v>
      </c>
      <c r="F29" t="n">
        <v>18.88</v>
      </c>
      <c r="G29" t="n">
        <v>18.88</v>
      </c>
      <c r="H29" t="n">
        <v>0.84</v>
      </c>
      <c r="I29" t="n">
        <v>60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76.20999999999999</v>
      </c>
      <c r="Q29" t="n">
        <v>875.5700000000001</v>
      </c>
      <c r="R29" t="n">
        <v>158.35</v>
      </c>
      <c r="S29" t="n">
        <v>67.59999999999999</v>
      </c>
      <c r="T29" t="n">
        <v>36579.92</v>
      </c>
      <c r="U29" t="n">
        <v>0.43</v>
      </c>
      <c r="V29" t="n">
        <v>0.65</v>
      </c>
      <c r="W29" t="n">
        <v>4.85</v>
      </c>
      <c r="X29" t="n">
        <v>2.26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3.0576</v>
      </c>
      <c r="E30" t="n">
        <v>32.71</v>
      </c>
      <c r="F30" t="n">
        <v>24.58</v>
      </c>
      <c r="G30" t="n">
        <v>7.23</v>
      </c>
      <c r="H30" t="n">
        <v>0.12</v>
      </c>
      <c r="I30" t="n">
        <v>204</v>
      </c>
      <c r="J30" t="n">
        <v>141.81</v>
      </c>
      <c r="K30" t="n">
        <v>47.83</v>
      </c>
      <c r="L30" t="n">
        <v>1</v>
      </c>
      <c r="M30" t="n">
        <v>202</v>
      </c>
      <c r="N30" t="n">
        <v>22.98</v>
      </c>
      <c r="O30" t="n">
        <v>17723.39</v>
      </c>
      <c r="P30" t="n">
        <v>279.23</v>
      </c>
      <c r="Q30" t="n">
        <v>874.75</v>
      </c>
      <c r="R30" t="n">
        <v>351.3</v>
      </c>
      <c r="S30" t="n">
        <v>67.59999999999999</v>
      </c>
      <c r="T30" t="n">
        <v>132338.45</v>
      </c>
      <c r="U30" t="n">
        <v>0.19</v>
      </c>
      <c r="V30" t="n">
        <v>0.5</v>
      </c>
      <c r="W30" t="n">
        <v>5.03</v>
      </c>
      <c r="X30" t="n">
        <v>7.96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4.1442</v>
      </c>
      <c r="E31" t="n">
        <v>24.13</v>
      </c>
      <c r="F31" t="n">
        <v>19.59</v>
      </c>
      <c r="G31" t="n">
        <v>14.69</v>
      </c>
      <c r="H31" t="n">
        <v>0.25</v>
      </c>
      <c r="I31" t="n">
        <v>80</v>
      </c>
      <c r="J31" t="n">
        <v>143.17</v>
      </c>
      <c r="K31" t="n">
        <v>47.83</v>
      </c>
      <c r="L31" t="n">
        <v>2</v>
      </c>
      <c r="M31" t="n">
        <v>78</v>
      </c>
      <c r="N31" t="n">
        <v>23.34</v>
      </c>
      <c r="O31" t="n">
        <v>17891.86</v>
      </c>
      <c r="P31" t="n">
        <v>217.94</v>
      </c>
      <c r="Q31" t="n">
        <v>874.66</v>
      </c>
      <c r="R31" t="n">
        <v>184.82</v>
      </c>
      <c r="S31" t="n">
        <v>67.59999999999999</v>
      </c>
      <c r="T31" t="n">
        <v>49716.76</v>
      </c>
      <c r="U31" t="n">
        <v>0.37</v>
      </c>
      <c r="V31" t="n">
        <v>0.63</v>
      </c>
      <c r="W31" t="n">
        <v>4.81</v>
      </c>
      <c r="X31" t="n">
        <v>2.97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4.5351</v>
      </c>
      <c r="E32" t="n">
        <v>22.05</v>
      </c>
      <c r="F32" t="n">
        <v>18.41</v>
      </c>
      <c r="G32" t="n">
        <v>22.54</v>
      </c>
      <c r="H32" t="n">
        <v>0.37</v>
      </c>
      <c r="I32" t="n">
        <v>49</v>
      </c>
      <c r="J32" t="n">
        <v>144.54</v>
      </c>
      <c r="K32" t="n">
        <v>47.83</v>
      </c>
      <c r="L32" t="n">
        <v>3</v>
      </c>
      <c r="M32" t="n">
        <v>47</v>
      </c>
      <c r="N32" t="n">
        <v>23.71</v>
      </c>
      <c r="O32" t="n">
        <v>18060.85</v>
      </c>
      <c r="P32" t="n">
        <v>199.78</v>
      </c>
      <c r="Q32" t="n">
        <v>874.26</v>
      </c>
      <c r="R32" t="n">
        <v>145.41</v>
      </c>
      <c r="S32" t="n">
        <v>67.59999999999999</v>
      </c>
      <c r="T32" t="n">
        <v>30165.23</v>
      </c>
      <c r="U32" t="n">
        <v>0.46</v>
      </c>
      <c r="V32" t="n">
        <v>0.67</v>
      </c>
      <c r="W32" t="n">
        <v>4.75</v>
      </c>
      <c r="X32" t="n">
        <v>1.79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4.7311</v>
      </c>
      <c r="E33" t="n">
        <v>21.14</v>
      </c>
      <c r="F33" t="n">
        <v>17.9</v>
      </c>
      <c r="G33" t="n">
        <v>30.68</v>
      </c>
      <c r="H33" t="n">
        <v>0.49</v>
      </c>
      <c r="I33" t="n">
        <v>35</v>
      </c>
      <c r="J33" t="n">
        <v>145.92</v>
      </c>
      <c r="K33" t="n">
        <v>47.83</v>
      </c>
      <c r="L33" t="n">
        <v>4</v>
      </c>
      <c r="M33" t="n">
        <v>33</v>
      </c>
      <c r="N33" t="n">
        <v>24.09</v>
      </c>
      <c r="O33" t="n">
        <v>18230.35</v>
      </c>
      <c r="P33" t="n">
        <v>188.99</v>
      </c>
      <c r="Q33" t="n">
        <v>874.28</v>
      </c>
      <c r="R33" t="n">
        <v>128.27</v>
      </c>
      <c r="S33" t="n">
        <v>67.59999999999999</v>
      </c>
      <c r="T33" t="n">
        <v>21666.86</v>
      </c>
      <c r="U33" t="n">
        <v>0.53</v>
      </c>
      <c r="V33" t="n">
        <v>0.6899999999999999</v>
      </c>
      <c r="W33" t="n">
        <v>4.74</v>
      </c>
      <c r="X33" t="n">
        <v>1.28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4.8572</v>
      </c>
      <c r="E34" t="n">
        <v>20.59</v>
      </c>
      <c r="F34" t="n">
        <v>17.58</v>
      </c>
      <c r="G34" t="n">
        <v>39.07</v>
      </c>
      <c r="H34" t="n">
        <v>0.6</v>
      </c>
      <c r="I34" t="n">
        <v>27</v>
      </c>
      <c r="J34" t="n">
        <v>147.3</v>
      </c>
      <c r="K34" t="n">
        <v>47.83</v>
      </c>
      <c r="L34" t="n">
        <v>5</v>
      </c>
      <c r="M34" t="n">
        <v>25</v>
      </c>
      <c r="N34" t="n">
        <v>24.47</v>
      </c>
      <c r="O34" t="n">
        <v>18400.38</v>
      </c>
      <c r="P34" t="n">
        <v>181.07</v>
      </c>
      <c r="Q34" t="n">
        <v>874.2</v>
      </c>
      <c r="R34" t="n">
        <v>117.62</v>
      </c>
      <c r="S34" t="n">
        <v>67.59999999999999</v>
      </c>
      <c r="T34" t="n">
        <v>16379.83</v>
      </c>
      <c r="U34" t="n">
        <v>0.57</v>
      </c>
      <c r="V34" t="n">
        <v>0.7</v>
      </c>
      <c r="W34" t="n">
        <v>4.73</v>
      </c>
      <c r="X34" t="n">
        <v>0.96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4.93</v>
      </c>
      <c r="E35" t="n">
        <v>20.28</v>
      </c>
      <c r="F35" t="n">
        <v>17.42</v>
      </c>
      <c r="G35" t="n">
        <v>47.51</v>
      </c>
      <c r="H35" t="n">
        <v>0.71</v>
      </c>
      <c r="I35" t="n">
        <v>22</v>
      </c>
      <c r="J35" t="n">
        <v>148.68</v>
      </c>
      <c r="K35" t="n">
        <v>47.83</v>
      </c>
      <c r="L35" t="n">
        <v>6</v>
      </c>
      <c r="M35" t="n">
        <v>20</v>
      </c>
      <c r="N35" t="n">
        <v>24.85</v>
      </c>
      <c r="O35" t="n">
        <v>18570.94</v>
      </c>
      <c r="P35" t="n">
        <v>173.94</v>
      </c>
      <c r="Q35" t="n">
        <v>874.25</v>
      </c>
      <c r="R35" t="n">
        <v>112.16</v>
      </c>
      <c r="S35" t="n">
        <v>67.59999999999999</v>
      </c>
      <c r="T35" t="n">
        <v>13674.83</v>
      </c>
      <c r="U35" t="n">
        <v>0.6</v>
      </c>
      <c r="V35" t="n">
        <v>0.71</v>
      </c>
      <c r="W35" t="n">
        <v>4.72</v>
      </c>
      <c r="X35" t="n">
        <v>0.8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4.9986</v>
      </c>
      <c r="E36" t="n">
        <v>20.01</v>
      </c>
      <c r="F36" t="n">
        <v>17.26</v>
      </c>
      <c r="G36" t="n">
        <v>57.52</v>
      </c>
      <c r="H36" t="n">
        <v>0.83</v>
      </c>
      <c r="I36" t="n">
        <v>18</v>
      </c>
      <c r="J36" t="n">
        <v>150.07</v>
      </c>
      <c r="K36" t="n">
        <v>47.83</v>
      </c>
      <c r="L36" t="n">
        <v>7</v>
      </c>
      <c r="M36" t="n">
        <v>16</v>
      </c>
      <c r="N36" t="n">
        <v>25.24</v>
      </c>
      <c r="O36" t="n">
        <v>18742.03</v>
      </c>
      <c r="P36" t="n">
        <v>165.8</v>
      </c>
      <c r="Q36" t="n">
        <v>874.1900000000001</v>
      </c>
      <c r="R36" t="n">
        <v>106.87</v>
      </c>
      <c r="S36" t="n">
        <v>67.59999999999999</v>
      </c>
      <c r="T36" t="n">
        <v>11052.68</v>
      </c>
      <c r="U36" t="n">
        <v>0.63</v>
      </c>
      <c r="V36" t="n">
        <v>0.71</v>
      </c>
      <c r="W36" t="n">
        <v>4.71</v>
      </c>
      <c r="X36" t="n">
        <v>0.64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5.0352</v>
      </c>
      <c r="E37" t="n">
        <v>19.86</v>
      </c>
      <c r="F37" t="n">
        <v>17.17</v>
      </c>
      <c r="G37" t="n">
        <v>64.39</v>
      </c>
      <c r="H37" t="n">
        <v>0.9399999999999999</v>
      </c>
      <c r="I37" t="n">
        <v>16</v>
      </c>
      <c r="J37" t="n">
        <v>151.46</v>
      </c>
      <c r="K37" t="n">
        <v>47.83</v>
      </c>
      <c r="L37" t="n">
        <v>8</v>
      </c>
      <c r="M37" t="n">
        <v>14</v>
      </c>
      <c r="N37" t="n">
        <v>25.63</v>
      </c>
      <c r="O37" t="n">
        <v>18913.66</v>
      </c>
      <c r="P37" t="n">
        <v>159.42</v>
      </c>
      <c r="Q37" t="n">
        <v>874.38</v>
      </c>
      <c r="R37" t="n">
        <v>103.84</v>
      </c>
      <c r="S37" t="n">
        <v>67.59999999999999</v>
      </c>
      <c r="T37" t="n">
        <v>9544.530000000001</v>
      </c>
      <c r="U37" t="n">
        <v>0.65</v>
      </c>
      <c r="V37" t="n">
        <v>0.72</v>
      </c>
      <c r="W37" t="n">
        <v>4.71</v>
      </c>
      <c r="X37" t="n">
        <v>0.55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5.0674</v>
      </c>
      <c r="E38" t="n">
        <v>19.73</v>
      </c>
      <c r="F38" t="n">
        <v>17.1</v>
      </c>
      <c r="G38" t="n">
        <v>73.29000000000001</v>
      </c>
      <c r="H38" t="n">
        <v>1.04</v>
      </c>
      <c r="I38" t="n">
        <v>14</v>
      </c>
      <c r="J38" t="n">
        <v>152.85</v>
      </c>
      <c r="K38" t="n">
        <v>47.83</v>
      </c>
      <c r="L38" t="n">
        <v>9</v>
      </c>
      <c r="M38" t="n">
        <v>3</v>
      </c>
      <c r="N38" t="n">
        <v>26.03</v>
      </c>
      <c r="O38" t="n">
        <v>19085.83</v>
      </c>
      <c r="P38" t="n">
        <v>155.19</v>
      </c>
      <c r="Q38" t="n">
        <v>874.33</v>
      </c>
      <c r="R38" t="n">
        <v>101.13</v>
      </c>
      <c r="S38" t="n">
        <v>67.59999999999999</v>
      </c>
      <c r="T38" t="n">
        <v>8201.18</v>
      </c>
      <c r="U38" t="n">
        <v>0.67</v>
      </c>
      <c r="V38" t="n">
        <v>0.72</v>
      </c>
      <c r="W38" t="n">
        <v>4.72</v>
      </c>
      <c r="X38" t="n">
        <v>0.49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5.0633</v>
      </c>
      <c r="E39" t="n">
        <v>19.75</v>
      </c>
      <c r="F39" t="n">
        <v>17.12</v>
      </c>
      <c r="G39" t="n">
        <v>73.36</v>
      </c>
      <c r="H39" t="n">
        <v>1.15</v>
      </c>
      <c r="I39" t="n">
        <v>14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155.92</v>
      </c>
      <c r="Q39" t="n">
        <v>874.25</v>
      </c>
      <c r="R39" t="n">
        <v>101.46</v>
      </c>
      <c r="S39" t="n">
        <v>67.59999999999999</v>
      </c>
      <c r="T39" t="n">
        <v>8367.790000000001</v>
      </c>
      <c r="U39" t="n">
        <v>0.67</v>
      </c>
      <c r="V39" t="n">
        <v>0.72</v>
      </c>
      <c r="W39" t="n">
        <v>4.73</v>
      </c>
      <c r="X39" t="n">
        <v>0.5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2.6013</v>
      </c>
      <c r="E40" t="n">
        <v>38.44</v>
      </c>
      <c r="F40" t="n">
        <v>26.85</v>
      </c>
      <c r="G40" t="n">
        <v>6.24</v>
      </c>
      <c r="H40" t="n">
        <v>0.1</v>
      </c>
      <c r="I40" t="n">
        <v>258</v>
      </c>
      <c r="J40" t="n">
        <v>176.73</v>
      </c>
      <c r="K40" t="n">
        <v>52.44</v>
      </c>
      <c r="L40" t="n">
        <v>1</v>
      </c>
      <c r="M40" t="n">
        <v>256</v>
      </c>
      <c r="N40" t="n">
        <v>33.29</v>
      </c>
      <c r="O40" t="n">
        <v>22031.19</v>
      </c>
      <c r="P40" t="n">
        <v>352.81</v>
      </c>
      <c r="Q40" t="n">
        <v>875.33</v>
      </c>
      <c r="R40" t="n">
        <v>427.4</v>
      </c>
      <c r="S40" t="n">
        <v>67.59999999999999</v>
      </c>
      <c r="T40" t="n">
        <v>170117.44</v>
      </c>
      <c r="U40" t="n">
        <v>0.16</v>
      </c>
      <c r="V40" t="n">
        <v>0.46</v>
      </c>
      <c r="W40" t="n">
        <v>5.12</v>
      </c>
      <c r="X40" t="n">
        <v>10.22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3.8308</v>
      </c>
      <c r="E41" t="n">
        <v>26.1</v>
      </c>
      <c r="F41" t="n">
        <v>20.27</v>
      </c>
      <c r="G41" t="n">
        <v>12.67</v>
      </c>
      <c r="H41" t="n">
        <v>0.2</v>
      </c>
      <c r="I41" t="n">
        <v>96</v>
      </c>
      <c r="J41" t="n">
        <v>178.21</v>
      </c>
      <c r="K41" t="n">
        <v>52.44</v>
      </c>
      <c r="L41" t="n">
        <v>2</v>
      </c>
      <c r="M41" t="n">
        <v>94</v>
      </c>
      <c r="N41" t="n">
        <v>33.77</v>
      </c>
      <c r="O41" t="n">
        <v>22213.89</v>
      </c>
      <c r="P41" t="n">
        <v>262.94</v>
      </c>
      <c r="Q41" t="n">
        <v>874.41</v>
      </c>
      <c r="R41" t="n">
        <v>207.27</v>
      </c>
      <c r="S41" t="n">
        <v>67.59999999999999</v>
      </c>
      <c r="T41" t="n">
        <v>60862.72</v>
      </c>
      <c r="U41" t="n">
        <v>0.33</v>
      </c>
      <c r="V41" t="n">
        <v>0.61</v>
      </c>
      <c r="W41" t="n">
        <v>4.84</v>
      </c>
      <c r="X41" t="n">
        <v>3.65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4.2895</v>
      </c>
      <c r="E42" t="n">
        <v>23.31</v>
      </c>
      <c r="F42" t="n">
        <v>18.79</v>
      </c>
      <c r="G42" t="n">
        <v>19.11</v>
      </c>
      <c r="H42" t="n">
        <v>0.3</v>
      </c>
      <c r="I42" t="n">
        <v>59</v>
      </c>
      <c r="J42" t="n">
        <v>179.7</v>
      </c>
      <c r="K42" t="n">
        <v>52.44</v>
      </c>
      <c r="L42" t="n">
        <v>3</v>
      </c>
      <c r="M42" t="n">
        <v>57</v>
      </c>
      <c r="N42" t="n">
        <v>34.26</v>
      </c>
      <c r="O42" t="n">
        <v>22397.24</v>
      </c>
      <c r="P42" t="n">
        <v>240.37</v>
      </c>
      <c r="Q42" t="n">
        <v>874.41</v>
      </c>
      <c r="R42" t="n">
        <v>157.99</v>
      </c>
      <c r="S42" t="n">
        <v>67.59999999999999</v>
      </c>
      <c r="T42" t="n">
        <v>36408.77</v>
      </c>
      <c r="U42" t="n">
        <v>0.43</v>
      </c>
      <c r="V42" t="n">
        <v>0.66</v>
      </c>
      <c r="W42" t="n">
        <v>4.78</v>
      </c>
      <c r="X42" t="n">
        <v>2.18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4.5322</v>
      </c>
      <c r="E43" t="n">
        <v>22.06</v>
      </c>
      <c r="F43" t="n">
        <v>18.15</v>
      </c>
      <c r="G43" t="n">
        <v>25.93</v>
      </c>
      <c r="H43" t="n">
        <v>0.39</v>
      </c>
      <c r="I43" t="n">
        <v>42</v>
      </c>
      <c r="J43" t="n">
        <v>181.19</v>
      </c>
      <c r="K43" t="n">
        <v>52.44</v>
      </c>
      <c r="L43" t="n">
        <v>4</v>
      </c>
      <c r="M43" t="n">
        <v>40</v>
      </c>
      <c r="N43" t="n">
        <v>34.75</v>
      </c>
      <c r="O43" t="n">
        <v>22581.25</v>
      </c>
      <c r="P43" t="n">
        <v>228.23</v>
      </c>
      <c r="Q43" t="n">
        <v>874.48</v>
      </c>
      <c r="R43" t="n">
        <v>136.67</v>
      </c>
      <c r="S43" t="n">
        <v>67.59999999999999</v>
      </c>
      <c r="T43" t="n">
        <v>25831.04</v>
      </c>
      <c r="U43" t="n">
        <v>0.49</v>
      </c>
      <c r="V43" t="n">
        <v>0.68</v>
      </c>
      <c r="W43" t="n">
        <v>4.75</v>
      </c>
      <c r="X43" t="n">
        <v>1.53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4.6747</v>
      </c>
      <c r="E44" t="n">
        <v>21.39</v>
      </c>
      <c r="F44" t="n">
        <v>17.8</v>
      </c>
      <c r="G44" t="n">
        <v>32.36</v>
      </c>
      <c r="H44" t="n">
        <v>0.49</v>
      </c>
      <c r="I44" t="n">
        <v>33</v>
      </c>
      <c r="J44" t="n">
        <v>182.69</v>
      </c>
      <c r="K44" t="n">
        <v>52.44</v>
      </c>
      <c r="L44" t="n">
        <v>5</v>
      </c>
      <c r="M44" t="n">
        <v>31</v>
      </c>
      <c r="N44" t="n">
        <v>35.25</v>
      </c>
      <c r="O44" t="n">
        <v>22766.06</v>
      </c>
      <c r="P44" t="n">
        <v>220.23</v>
      </c>
      <c r="Q44" t="n">
        <v>874.29</v>
      </c>
      <c r="R44" t="n">
        <v>124.81</v>
      </c>
      <c r="S44" t="n">
        <v>67.59999999999999</v>
      </c>
      <c r="T44" t="n">
        <v>19944.13</v>
      </c>
      <c r="U44" t="n">
        <v>0.54</v>
      </c>
      <c r="V44" t="n">
        <v>0.6899999999999999</v>
      </c>
      <c r="W44" t="n">
        <v>4.74</v>
      </c>
      <c r="X44" t="n">
        <v>1.18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4.7681</v>
      </c>
      <c r="E45" t="n">
        <v>20.97</v>
      </c>
      <c r="F45" t="n">
        <v>17.59</v>
      </c>
      <c r="G45" t="n">
        <v>39.09</v>
      </c>
      <c r="H45" t="n">
        <v>0.58</v>
      </c>
      <c r="I45" t="n">
        <v>27</v>
      </c>
      <c r="J45" t="n">
        <v>184.19</v>
      </c>
      <c r="K45" t="n">
        <v>52.44</v>
      </c>
      <c r="L45" t="n">
        <v>6</v>
      </c>
      <c r="M45" t="n">
        <v>25</v>
      </c>
      <c r="N45" t="n">
        <v>35.75</v>
      </c>
      <c r="O45" t="n">
        <v>22951.43</v>
      </c>
      <c r="P45" t="n">
        <v>213.82</v>
      </c>
      <c r="Q45" t="n">
        <v>874.29</v>
      </c>
      <c r="R45" t="n">
        <v>118.08</v>
      </c>
      <c r="S45" t="n">
        <v>67.59999999999999</v>
      </c>
      <c r="T45" t="n">
        <v>16611.79</v>
      </c>
      <c r="U45" t="n">
        <v>0.57</v>
      </c>
      <c r="V45" t="n">
        <v>0.7</v>
      </c>
      <c r="W45" t="n">
        <v>4.72</v>
      </c>
      <c r="X45" t="n">
        <v>0.98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4.8378</v>
      </c>
      <c r="E46" t="n">
        <v>20.67</v>
      </c>
      <c r="F46" t="n">
        <v>17.43</v>
      </c>
      <c r="G46" t="n">
        <v>45.48</v>
      </c>
      <c r="H46" t="n">
        <v>0.67</v>
      </c>
      <c r="I46" t="n">
        <v>23</v>
      </c>
      <c r="J46" t="n">
        <v>185.7</v>
      </c>
      <c r="K46" t="n">
        <v>52.44</v>
      </c>
      <c r="L46" t="n">
        <v>7</v>
      </c>
      <c r="M46" t="n">
        <v>21</v>
      </c>
      <c r="N46" t="n">
        <v>36.26</v>
      </c>
      <c r="O46" t="n">
        <v>23137.49</v>
      </c>
      <c r="P46" t="n">
        <v>208.5</v>
      </c>
      <c r="Q46" t="n">
        <v>874.2</v>
      </c>
      <c r="R46" t="n">
        <v>112.88</v>
      </c>
      <c r="S46" t="n">
        <v>67.59999999999999</v>
      </c>
      <c r="T46" t="n">
        <v>14029.8</v>
      </c>
      <c r="U46" t="n">
        <v>0.6</v>
      </c>
      <c r="V46" t="n">
        <v>0.71</v>
      </c>
      <c r="W46" t="n">
        <v>4.71</v>
      </c>
      <c r="X46" t="n">
        <v>0.82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4.8888</v>
      </c>
      <c r="E47" t="n">
        <v>20.45</v>
      </c>
      <c r="F47" t="n">
        <v>17.32</v>
      </c>
      <c r="G47" t="n">
        <v>51.97</v>
      </c>
      <c r="H47" t="n">
        <v>0.76</v>
      </c>
      <c r="I47" t="n">
        <v>20</v>
      </c>
      <c r="J47" t="n">
        <v>187.22</v>
      </c>
      <c r="K47" t="n">
        <v>52.44</v>
      </c>
      <c r="L47" t="n">
        <v>8</v>
      </c>
      <c r="M47" t="n">
        <v>18</v>
      </c>
      <c r="N47" t="n">
        <v>36.78</v>
      </c>
      <c r="O47" t="n">
        <v>23324.24</v>
      </c>
      <c r="P47" t="n">
        <v>202.79</v>
      </c>
      <c r="Q47" t="n">
        <v>874.3099999999999</v>
      </c>
      <c r="R47" t="n">
        <v>109.27</v>
      </c>
      <c r="S47" t="n">
        <v>67.59999999999999</v>
      </c>
      <c r="T47" t="n">
        <v>12241</v>
      </c>
      <c r="U47" t="n">
        <v>0.62</v>
      </c>
      <c r="V47" t="n">
        <v>0.71</v>
      </c>
      <c r="W47" t="n">
        <v>4.71</v>
      </c>
      <c r="X47" t="n">
        <v>0.71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4.9398</v>
      </c>
      <c r="E48" t="n">
        <v>20.24</v>
      </c>
      <c r="F48" t="n">
        <v>17.22</v>
      </c>
      <c r="G48" t="n">
        <v>60.77</v>
      </c>
      <c r="H48" t="n">
        <v>0.85</v>
      </c>
      <c r="I48" t="n">
        <v>17</v>
      </c>
      <c r="J48" t="n">
        <v>188.74</v>
      </c>
      <c r="K48" t="n">
        <v>52.44</v>
      </c>
      <c r="L48" t="n">
        <v>9</v>
      </c>
      <c r="M48" t="n">
        <v>15</v>
      </c>
      <c r="N48" t="n">
        <v>37.3</v>
      </c>
      <c r="O48" t="n">
        <v>23511.69</v>
      </c>
      <c r="P48" t="n">
        <v>197.47</v>
      </c>
      <c r="Q48" t="n">
        <v>874.29</v>
      </c>
      <c r="R48" t="n">
        <v>105.4</v>
      </c>
      <c r="S48" t="n">
        <v>67.59999999999999</v>
      </c>
      <c r="T48" t="n">
        <v>10322.42</v>
      </c>
      <c r="U48" t="n">
        <v>0.64</v>
      </c>
      <c r="V48" t="n">
        <v>0.72</v>
      </c>
      <c r="W48" t="n">
        <v>4.72</v>
      </c>
      <c r="X48" t="n">
        <v>0.6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4.9763</v>
      </c>
      <c r="E49" t="n">
        <v>20.1</v>
      </c>
      <c r="F49" t="n">
        <v>17.14</v>
      </c>
      <c r="G49" t="n">
        <v>68.56999999999999</v>
      </c>
      <c r="H49" t="n">
        <v>0.93</v>
      </c>
      <c r="I49" t="n">
        <v>15</v>
      </c>
      <c r="J49" t="n">
        <v>190.26</v>
      </c>
      <c r="K49" t="n">
        <v>52.44</v>
      </c>
      <c r="L49" t="n">
        <v>10</v>
      </c>
      <c r="M49" t="n">
        <v>13</v>
      </c>
      <c r="N49" t="n">
        <v>37.82</v>
      </c>
      <c r="O49" t="n">
        <v>23699.85</v>
      </c>
      <c r="P49" t="n">
        <v>192.12</v>
      </c>
      <c r="Q49" t="n">
        <v>874.24</v>
      </c>
      <c r="R49" t="n">
        <v>102.99</v>
      </c>
      <c r="S49" t="n">
        <v>67.59999999999999</v>
      </c>
      <c r="T49" t="n">
        <v>9124.82</v>
      </c>
      <c r="U49" t="n">
        <v>0.66</v>
      </c>
      <c r="V49" t="n">
        <v>0.72</v>
      </c>
      <c r="W49" t="n">
        <v>4.71</v>
      </c>
      <c r="X49" t="n">
        <v>0.53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4.993</v>
      </c>
      <c r="E50" t="n">
        <v>20.03</v>
      </c>
      <c r="F50" t="n">
        <v>17.11</v>
      </c>
      <c r="G50" t="n">
        <v>73.33</v>
      </c>
      <c r="H50" t="n">
        <v>1.02</v>
      </c>
      <c r="I50" t="n">
        <v>14</v>
      </c>
      <c r="J50" t="n">
        <v>191.79</v>
      </c>
      <c r="K50" t="n">
        <v>52.44</v>
      </c>
      <c r="L50" t="n">
        <v>11</v>
      </c>
      <c r="M50" t="n">
        <v>12</v>
      </c>
      <c r="N50" t="n">
        <v>38.35</v>
      </c>
      <c r="O50" t="n">
        <v>23888.73</v>
      </c>
      <c r="P50" t="n">
        <v>185.54</v>
      </c>
      <c r="Q50" t="n">
        <v>874.1900000000001</v>
      </c>
      <c r="R50" t="n">
        <v>101.89</v>
      </c>
      <c r="S50" t="n">
        <v>67.59999999999999</v>
      </c>
      <c r="T50" t="n">
        <v>8583.08</v>
      </c>
      <c r="U50" t="n">
        <v>0.66</v>
      </c>
      <c r="V50" t="n">
        <v>0.72</v>
      </c>
      <c r="W50" t="n">
        <v>4.71</v>
      </c>
      <c r="X50" t="n">
        <v>0.49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5.0351</v>
      </c>
      <c r="E51" t="n">
        <v>19.86</v>
      </c>
      <c r="F51" t="n">
        <v>17.01</v>
      </c>
      <c r="G51" t="n">
        <v>85.06999999999999</v>
      </c>
      <c r="H51" t="n">
        <v>1.1</v>
      </c>
      <c r="I51" t="n">
        <v>12</v>
      </c>
      <c r="J51" t="n">
        <v>193.33</v>
      </c>
      <c r="K51" t="n">
        <v>52.44</v>
      </c>
      <c r="L51" t="n">
        <v>12</v>
      </c>
      <c r="M51" t="n">
        <v>10</v>
      </c>
      <c r="N51" t="n">
        <v>38.89</v>
      </c>
      <c r="O51" t="n">
        <v>24078.33</v>
      </c>
      <c r="P51" t="n">
        <v>180.94</v>
      </c>
      <c r="Q51" t="n">
        <v>874.22</v>
      </c>
      <c r="R51" t="n">
        <v>98.58</v>
      </c>
      <c r="S51" t="n">
        <v>67.59999999999999</v>
      </c>
      <c r="T51" t="n">
        <v>6938.96</v>
      </c>
      <c r="U51" t="n">
        <v>0.6899999999999999</v>
      </c>
      <c r="V51" t="n">
        <v>0.72</v>
      </c>
      <c r="W51" t="n">
        <v>4.71</v>
      </c>
      <c r="X51" t="n">
        <v>0.4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5.0478</v>
      </c>
      <c r="E52" t="n">
        <v>19.81</v>
      </c>
      <c r="F52" t="n">
        <v>17</v>
      </c>
      <c r="G52" t="n">
        <v>92.72</v>
      </c>
      <c r="H52" t="n">
        <v>1.18</v>
      </c>
      <c r="I52" t="n">
        <v>11</v>
      </c>
      <c r="J52" t="n">
        <v>194.88</v>
      </c>
      <c r="K52" t="n">
        <v>52.44</v>
      </c>
      <c r="L52" t="n">
        <v>13</v>
      </c>
      <c r="M52" t="n">
        <v>3</v>
      </c>
      <c r="N52" t="n">
        <v>39.43</v>
      </c>
      <c r="O52" t="n">
        <v>24268.67</v>
      </c>
      <c r="P52" t="n">
        <v>177.15</v>
      </c>
      <c r="Q52" t="n">
        <v>874.4400000000001</v>
      </c>
      <c r="R52" t="n">
        <v>97.90000000000001</v>
      </c>
      <c r="S52" t="n">
        <v>67.59999999999999</v>
      </c>
      <c r="T52" t="n">
        <v>6599.1</v>
      </c>
      <c r="U52" t="n">
        <v>0.6899999999999999</v>
      </c>
      <c r="V52" t="n">
        <v>0.72</v>
      </c>
      <c r="W52" t="n">
        <v>4.71</v>
      </c>
      <c r="X52" t="n">
        <v>0.38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5.0492</v>
      </c>
      <c r="E53" t="n">
        <v>19.8</v>
      </c>
      <c r="F53" t="n">
        <v>16.99</v>
      </c>
      <c r="G53" t="n">
        <v>92.69</v>
      </c>
      <c r="H53" t="n">
        <v>1.27</v>
      </c>
      <c r="I53" t="n">
        <v>11</v>
      </c>
      <c r="J53" t="n">
        <v>196.42</v>
      </c>
      <c r="K53" t="n">
        <v>52.44</v>
      </c>
      <c r="L53" t="n">
        <v>14</v>
      </c>
      <c r="M53" t="n">
        <v>1</v>
      </c>
      <c r="N53" t="n">
        <v>39.98</v>
      </c>
      <c r="O53" t="n">
        <v>24459.75</v>
      </c>
      <c r="P53" t="n">
        <v>177.93</v>
      </c>
      <c r="Q53" t="n">
        <v>874.3200000000001</v>
      </c>
      <c r="R53" t="n">
        <v>97.7</v>
      </c>
      <c r="S53" t="n">
        <v>67.59999999999999</v>
      </c>
      <c r="T53" t="n">
        <v>6499.62</v>
      </c>
      <c r="U53" t="n">
        <v>0.6899999999999999</v>
      </c>
      <c r="V53" t="n">
        <v>0.72</v>
      </c>
      <c r="W53" t="n">
        <v>4.71</v>
      </c>
      <c r="X53" t="n">
        <v>0.38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5.0498</v>
      </c>
      <c r="E54" t="n">
        <v>19.8</v>
      </c>
      <c r="F54" t="n">
        <v>16.99</v>
      </c>
      <c r="G54" t="n">
        <v>92.68000000000001</v>
      </c>
      <c r="H54" t="n">
        <v>1.35</v>
      </c>
      <c r="I54" t="n">
        <v>11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179.27</v>
      </c>
      <c r="Q54" t="n">
        <v>874.39</v>
      </c>
      <c r="R54" t="n">
        <v>97.68000000000001</v>
      </c>
      <c r="S54" t="n">
        <v>67.59999999999999</v>
      </c>
      <c r="T54" t="n">
        <v>6489.76</v>
      </c>
      <c r="U54" t="n">
        <v>0.6899999999999999</v>
      </c>
      <c r="V54" t="n">
        <v>0.72</v>
      </c>
      <c r="W54" t="n">
        <v>4.71</v>
      </c>
      <c r="X54" t="n">
        <v>0.38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4.4115</v>
      </c>
      <c r="E55" t="n">
        <v>22.67</v>
      </c>
      <c r="F55" t="n">
        <v>20.03</v>
      </c>
      <c r="G55" t="n">
        <v>13.5</v>
      </c>
      <c r="H55" t="n">
        <v>0.64</v>
      </c>
      <c r="I55" t="n">
        <v>89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57.94</v>
      </c>
      <c r="Q55" t="n">
        <v>875.5700000000001</v>
      </c>
      <c r="R55" t="n">
        <v>195.36</v>
      </c>
      <c r="S55" t="n">
        <v>67.59999999999999</v>
      </c>
      <c r="T55" t="n">
        <v>54941.07</v>
      </c>
      <c r="U55" t="n">
        <v>0.35</v>
      </c>
      <c r="V55" t="n">
        <v>0.61</v>
      </c>
      <c r="W55" t="n">
        <v>4.94</v>
      </c>
      <c r="X55" t="n">
        <v>3.41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3.711</v>
      </c>
      <c r="E56" t="n">
        <v>26.95</v>
      </c>
      <c r="F56" t="n">
        <v>22.04</v>
      </c>
      <c r="G56" t="n">
        <v>9.31</v>
      </c>
      <c r="H56" t="n">
        <v>0.18</v>
      </c>
      <c r="I56" t="n">
        <v>142</v>
      </c>
      <c r="J56" t="n">
        <v>98.70999999999999</v>
      </c>
      <c r="K56" t="n">
        <v>39.72</v>
      </c>
      <c r="L56" t="n">
        <v>1</v>
      </c>
      <c r="M56" t="n">
        <v>140</v>
      </c>
      <c r="N56" t="n">
        <v>12.99</v>
      </c>
      <c r="O56" t="n">
        <v>12407.75</v>
      </c>
      <c r="P56" t="n">
        <v>194.49</v>
      </c>
      <c r="Q56" t="n">
        <v>874.9</v>
      </c>
      <c r="R56" t="n">
        <v>266.42</v>
      </c>
      <c r="S56" t="n">
        <v>67.59999999999999</v>
      </c>
      <c r="T56" t="n">
        <v>90205.69</v>
      </c>
      <c r="U56" t="n">
        <v>0.25</v>
      </c>
      <c r="V56" t="n">
        <v>0.5600000000000001</v>
      </c>
      <c r="W56" t="n">
        <v>4.91</v>
      </c>
      <c r="X56" t="n">
        <v>5.42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4.534</v>
      </c>
      <c r="E57" t="n">
        <v>22.06</v>
      </c>
      <c r="F57" t="n">
        <v>18.85</v>
      </c>
      <c r="G57" t="n">
        <v>19.17</v>
      </c>
      <c r="H57" t="n">
        <v>0.35</v>
      </c>
      <c r="I57" t="n">
        <v>59</v>
      </c>
      <c r="J57" t="n">
        <v>99.95</v>
      </c>
      <c r="K57" t="n">
        <v>39.72</v>
      </c>
      <c r="L57" t="n">
        <v>2</v>
      </c>
      <c r="M57" t="n">
        <v>57</v>
      </c>
      <c r="N57" t="n">
        <v>13.24</v>
      </c>
      <c r="O57" t="n">
        <v>12561.45</v>
      </c>
      <c r="P57" t="n">
        <v>159.15</v>
      </c>
      <c r="Q57" t="n">
        <v>874.3200000000001</v>
      </c>
      <c r="R57" t="n">
        <v>159.81</v>
      </c>
      <c r="S57" t="n">
        <v>67.59999999999999</v>
      </c>
      <c r="T57" t="n">
        <v>37315.18</v>
      </c>
      <c r="U57" t="n">
        <v>0.42</v>
      </c>
      <c r="V57" t="n">
        <v>0.65</v>
      </c>
      <c r="W57" t="n">
        <v>4.79</v>
      </c>
      <c r="X57" t="n">
        <v>2.24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4.8362</v>
      </c>
      <c r="E58" t="n">
        <v>20.68</v>
      </c>
      <c r="F58" t="n">
        <v>17.95</v>
      </c>
      <c r="G58" t="n">
        <v>29.92</v>
      </c>
      <c r="H58" t="n">
        <v>0.52</v>
      </c>
      <c r="I58" t="n">
        <v>36</v>
      </c>
      <c r="J58" t="n">
        <v>101.2</v>
      </c>
      <c r="K58" t="n">
        <v>39.72</v>
      </c>
      <c r="L58" t="n">
        <v>3</v>
      </c>
      <c r="M58" t="n">
        <v>34</v>
      </c>
      <c r="N58" t="n">
        <v>13.49</v>
      </c>
      <c r="O58" t="n">
        <v>12715.54</v>
      </c>
      <c r="P58" t="n">
        <v>142.96</v>
      </c>
      <c r="Q58" t="n">
        <v>874.37</v>
      </c>
      <c r="R58" t="n">
        <v>129.94</v>
      </c>
      <c r="S58" t="n">
        <v>67.59999999999999</v>
      </c>
      <c r="T58" t="n">
        <v>22498.82</v>
      </c>
      <c r="U58" t="n">
        <v>0.52</v>
      </c>
      <c r="V58" t="n">
        <v>0.6899999999999999</v>
      </c>
      <c r="W58" t="n">
        <v>4.74</v>
      </c>
      <c r="X58" t="n">
        <v>1.33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4.994</v>
      </c>
      <c r="E59" t="n">
        <v>20.02</v>
      </c>
      <c r="F59" t="n">
        <v>17.52</v>
      </c>
      <c r="G59" t="n">
        <v>42.05</v>
      </c>
      <c r="H59" t="n">
        <v>0.6899999999999999</v>
      </c>
      <c r="I59" t="n">
        <v>25</v>
      </c>
      <c r="J59" t="n">
        <v>102.45</v>
      </c>
      <c r="K59" t="n">
        <v>39.72</v>
      </c>
      <c r="L59" t="n">
        <v>4</v>
      </c>
      <c r="M59" t="n">
        <v>23</v>
      </c>
      <c r="N59" t="n">
        <v>13.74</v>
      </c>
      <c r="O59" t="n">
        <v>12870.03</v>
      </c>
      <c r="P59" t="n">
        <v>131.68</v>
      </c>
      <c r="Q59" t="n">
        <v>874.2</v>
      </c>
      <c r="R59" t="n">
        <v>115.5</v>
      </c>
      <c r="S59" t="n">
        <v>67.59999999999999</v>
      </c>
      <c r="T59" t="n">
        <v>15332.54</v>
      </c>
      <c r="U59" t="n">
        <v>0.59</v>
      </c>
      <c r="V59" t="n">
        <v>0.7</v>
      </c>
      <c r="W59" t="n">
        <v>4.73</v>
      </c>
      <c r="X59" t="n">
        <v>0.91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5.0536</v>
      </c>
      <c r="E60" t="n">
        <v>19.79</v>
      </c>
      <c r="F60" t="n">
        <v>17.37</v>
      </c>
      <c r="G60" t="n">
        <v>49.62</v>
      </c>
      <c r="H60" t="n">
        <v>0.85</v>
      </c>
      <c r="I60" t="n">
        <v>21</v>
      </c>
      <c r="J60" t="n">
        <v>103.71</v>
      </c>
      <c r="K60" t="n">
        <v>39.72</v>
      </c>
      <c r="L60" t="n">
        <v>5</v>
      </c>
      <c r="M60" t="n">
        <v>2</v>
      </c>
      <c r="N60" t="n">
        <v>14</v>
      </c>
      <c r="O60" t="n">
        <v>13024.91</v>
      </c>
      <c r="P60" t="n">
        <v>126.07</v>
      </c>
      <c r="Q60" t="n">
        <v>874.37</v>
      </c>
      <c r="R60" t="n">
        <v>109.81</v>
      </c>
      <c r="S60" t="n">
        <v>67.59999999999999</v>
      </c>
      <c r="T60" t="n">
        <v>12506.61</v>
      </c>
      <c r="U60" t="n">
        <v>0.62</v>
      </c>
      <c r="V60" t="n">
        <v>0.71</v>
      </c>
      <c r="W60" t="n">
        <v>4.74</v>
      </c>
      <c r="X60" t="n">
        <v>0.75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5.0502</v>
      </c>
      <c r="E61" t="n">
        <v>19.8</v>
      </c>
      <c r="F61" t="n">
        <v>17.38</v>
      </c>
      <c r="G61" t="n">
        <v>49.66</v>
      </c>
      <c r="H61" t="n">
        <v>1.01</v>
      </c>
      <c r="I61" t="n">
        <v>21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127.43</v>
      </c>
      <c r="Q61" t="n">
        <v>874.75</v>
      </c>
      <c r="R61" t="n">
        <v>110.07</v>
      </c>
      <c r="S61" t="n">
        <v>67.59999999999999</v>
      </c>
      <c r="T61" t="n">
        <v>12635.22</v>
      </c>
      <c r="U61" t="n">
        <v>0.61</v>
      </c>
      <c r="V61" t="n">
        <v>0.71</v>
      </c>
      <c r="W61" t="n">
        <v>4.74</v>
      </c>
      <c r="X61" t="n">
        <v>0.77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3.3056</v>
      </c>
      <c r="E62" t="n">
        <v>30.25</v>
      </c>
      <c r="F62" t="n">
        <v>23.55</v>
      </c>
      <c r="G62" t="n">
        <v>7.89</v>
      </c>
      <c r="H62" t="n">
        <v>0.14</v>
      </c>
      <c r="I62" t="n">
        <v>179</v>
      </c>
      <c r="J62" t="n">
        <v>124.63</v>
      </c>
      <c r="K62" t="n">
        <v>45</v>
      </c>
      <c r="L62" t="n">
        <v>1</v>
      </c>
      <c r="M62" t="n">
        <v>177</v>
      </c>
      <c r="N62" t="n">
        <v>18.64</v>
      </c>
      <c r="O62" t="n">
        <v>15605.44</v>
      </c>
      <c r="P62" t="n">
        <v>245.01</v>
      </c>
      <c r="Q62" t="n">
        <v>874.88</v>
      </c>
      <c r="R62" t="n">
        <v>317.05</v>
      </c>
      <c r="S62" t="n">
        <v>67.59999999999999</v>
      </c>
      <c r="T62" t="n">
        <v>115338.08</v>
      </c>
      <c r="U62" t="n">
        <v>0.21</v>
      </c>
      <c r="V62" t="n">
        <v>0.52</v>
      </c>
      <c r="W62" t="n">
        <v>4.97</v>
      </c>
      <c r="X62" t="n">
        <v>6.92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4.2863</v>
      </c>
      <c r="E63" t="n">
        <v>23.33</v>
      </c>
      <c r="F63" t="n">
        <v>19.36</v>
      </c>
      <c r="G63" t="n">
        <v>16.13</v>
      </c>
      <c r="H63" t="n">
        <v>0.28</v>
      </c>
      <c r="I63" t="n">
        <v>72</v>
      </c>
      <c r="J63" t="n">
        <v>125.95</v>
      </c>
      <c r="K63" t="n">
        <v>45</v>
      </c>
      <c r="L63" t="n">
        <v>2</v>
      </c>
      <c r="M63" t="n">
        <v>70</v>
      </c>
      <c r="N63" t="n">
        <v>18.95</v>
      </c>
      <c r="O63" t="n">
        <v>15767.7</v>
      </c>
      <c r="P63" t="n">
        <v>195.97</v>
      </c>
      <c r="Q63" t="n">
        <v>874.3</v>
      </c>
      <c r="R63" t="n">
        <v>176.63</v>
      </c>
      <c r="S63" t="n">
        <v>67.59999999999999</v>
      </c>
      <c r="T63" t="n">
        <v>45663.1</v>
      </c>
      <c r="U63" t="n">
        <v>0.38</v>
      </c>
      <c r="V63" t="n">
        <v>0.64</v>
      </c>
      <c r="W63" t="n">
        <v>4.81</v>
      </c>
      <c r="X63" t="n">
        <v>2.74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4.6518</v>
      </c>
      <c r="E64" t="n">
        <v>21.5</v>
      </c>
      <c r="F64" t="n">
        <v>18.24</v>
      </c>
      <c r="G64" t="n">
        <v>24.87</v>
      </c>
      <c r="H64" t="n">
        <v>0.42</v>
      </c>
      <c r="I64" t="n">
        <v>44</v>
      </c>
      <c r="J64" t="n">
        <v>127.27</v>
      </c>
      <c r="K64" t="n">
        <v>45</v>
      </c>
      <c r="L64" t="n">
        <v>3</v>
      </c>
      <c r="M64" t="n">
        <v>42</v>
      </c>
      <c r="N64" t="n">
        <v>19.27</v>
      </c>
      <c r="O64" t="n">
        <v>15930.42</v>
      </c>
      <c r="P64" t="n">
        <v>178.98</v>
      </c>
      <c r="Q64" t="n">
        <v>874.29</v>
      </c>
      <c r="R64" t="n">
        <v>139.65</v>
      </c>
      <c r="S64" t="n">
        <v>67.59999999999999</v>
      </c>
      <c r="T64" t="n">
        <v>27309.99</v>
      </c>
      <c r="U64" t="n">
        <v>0.48</v>
      </c>
      <c r="V64" t="n">
        <v>0.68</v>
      </c>
      <c r="W64" t="n">
        <v>4.75</v>
      </c>
      <c r="X64" t="n">
        <v>1.62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4.8253</v>
      </c>
      <c r="E65" t="n">
        <v>20.72</v>
      </c>
      <c r="F65" t="n">
        <v>17.77</v>
      </c>
      <c r="G65" t="n">
        <v>33.33</v>
      </c>
      <c r="H65" t="n">
        <v>0.55</v>
      </c>
      <c r="I65" t="n">
        <v>32</v>
      </c>
      <c r="J65" t="n">
        <v>128.59</v>
      </c>
      <c r="K65" t="n">
        <v>45</v>
      </c>
      <c r="L65" t="n">
        <v>4</v>
      </c>
      <c r="M65" t="n">
        <v>30</v>
      </c>
      <c r="N65" t="n">
        <v>19.59</v>
      </c>
      <c r="O65" t="n">
        <v>16093.6</v>
      </c>
      <c r="P65" t="n">
        <v>168.33</v>
      </c>
      <c r="Q65" t="n">
        <v>874.22</v>
      </c>
      <c r="R65" t="n">
        <v>123.96</v>
      </c>
      <c r="S65" t="n">
        <v>67.59999999999999</v>
      </c>
      <c r="T65" t="n">
        <v>19524.96</v>
      </c>
      <c r="U65" t="n">
        <v>0.55</v>
      </c>
      <c r="V65" t="n">
        <v>0.6899999999999999</v>
      </c>
      <c r="W65" t="n">
        <v>4.74</v>
      </c>
      <c r="X65" t="n">
        <v>1.16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17.49</v>
      </c>
      <c r="G66" t="n">
        <v>43.72</v>
      </c>
      <c r="H66" t="n">
        <v>0.68</v>
      </c>
      <c r="I66" t="n">
        <v>24</v>
      </c>
      <c r="J66" t="n">
        <v>129.92</v>
      </c>
      <c r="K66" t="n">
        <v>45</v>
      </c>
      <c r="L66" t="n">
        <v>5</v>
      </c>
      <c r="M66" t="n">
        <v>22</v>
      </c>
      <c r="N66" t="n">
        <v>19.92</v>
      </c>
      <c r="O66" t="n">
        <v>16257.24</v>
      </c>
      <c r="P66" t="n">
        <v>159.61</v>
      </c>
      <c r="Q66" t="n">
        <v>874.33</v>
      </c>
      <c r="R66" t="n">
        <v>114.49</v>
      </c>
      <c r="S66" t="n">
        <v>67.59999999999999</v>
      </c>
      <c r="T66" t="n">
        <v>14832.47</v>
      </c>
      <c r="U66" t="n">
        <v>0.59</v>
      </c>
      <c r="V66" t="n">
        <v>0.7</v>
      </c>
      <c r="W66" t="n">
        <v>4.72</v>
      </c>
      <c r="X66" t="n">
        <v>0.87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5.027</v>
      </c>
      <c r="E67" t="n">
        <v>19.89</v>
      </c>
      <c r="F67" t="n">
        <v>17.27</v>
      </c>
      <c r="G67" t="n">
        <v>54.55</v>
      </c>
      <c r="H67" t="n">
        <v>0.8100000000000001</v>
      </c>
      <c r="I67" t="n">
        <v>19</v>
      </c>
      <c r="J67" t="n">
        <v>131.25</v>
      </c>
      <c r="K67" t="n">
        <v>45</v>
      </c>
      <c r="L67" t="n">
        <v>6</v>
      </c>
      <c r="M67" t="n">
        <v>17</v>
      </c>
      <c r="N67" t="n">
        <v>20.25</v>
      </c>
      <c r="O67" t="n">
        <v>16421.36</v>
      </c>
      <c r="P67" t="n">
        <v>150.81</v>
      </c>
      <c r="Q67" t="n">
        <v>874.2</v>
      </c>
      <c r="R67" t="n">
        <v>107.31</v>
      </c>
      <c r="S67" t="n">
        <v>67.59999999999999</v>
      </c>
      <c r="T67" t="n">
        <v>11264.76</v>
      </c>
      <c r="U67" t="n">
        <v>0.63</v>
      </c>
      <c r="V67" t="n">
        <v>0.71</v>
      </c>
      <c r="W67" t="n">
        <v>4.72</v>
      </c>
      <c r="X67" t="n">
        <v>0.66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5.0699</v>
      </c>
      <c r="E68" t="n">
        <v>19.72</v>
      </c>
      <c r="F68" t="n">
        <v>17.18</v>
      </c>
      <c r="G68" t="n">
        <v>64.44</v>
      </c>
      <c r="H68" t="n">
        <v>0.93</v>
      </c>
      <c r="I68" t="n">
        <v>16</v>
      </c>
      <c r="J68" t="n">
        <v>132.58</v>
      </c>
      <c r="K68" t="n">
        <v>45</v>
      </c>
      <c r="L68" t="n">
        <v>7</v>
      </c>
      <c r="M68" t="n">
        <v>6</v>
      </c>
      <c r="N68" t="n">
        <v>20.59</v>
      </c>
      <c r="O68" t="n">
        <v>16585.95</v>
      </c>
      <c r="P68" t="n">
        <v>142.83</v>
      </c>
      <c r="Q68" t="n">
        <v>874.26</v>
      </c>
      <c r="R68" t="n">
        <v>103.98</v>
      </c>
      <c r="S68" t="n">
        <v>67.59999999999999</v>
      </c>
      <c r="T68" t="n">
        <v>9614.42</v>
      </c>
      <c r="U68" t="n">
        <v>0.65</v>
      </c>
      <c r="V68" t="n">
        <v>0.72</v>
      </c>
      <c r="W68" t="n">
        <v>4.72</v>
      </c>
      <c r="X68" t="n">
        <v>0.57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5.0689</v>
      </c>
      <c r="E69" t="n">
        <v>19.73</v>
      </c>
      <c r="F69" t="n">
        <v>17.19</v>
      </c>
      <c r="G69" t="n">
        <v>64.45</v>
      </c>
      <c r="H69" t="n">
        <v>1.06</v>
      </c>
      <c r="I69" t="n">
        <v>16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143.67</v>
      </c>
      <c r="Q69" t="n">
        <v>874.38</v>
      </c>
      <c r="R69" t="n">
        <v>103.77</v>
      </c>
      <c r="S69" t="n">
        <v>67.59999999999999</v>
      </c>
      <c r="T69" t="n">
        <v>9510.879999999999</v>
      </c>
      <c r="U69" t="n">
        <v>0.65</v>
      </c>
      <c r="V69" t="n">
        <v>0.72</v>
      </c>
      <c r="W69" t="n">
        <v>4.73</v>
      </c>
      <c r="X69" t="n">
        <v>0.57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2.828</v>
      </c>
      <c r="E70" t="n">
        <v>35.36</v>
      </c>
      <c r="F70" t="n">
        <v>25.63</v>
      </c>
      <c r="G70" t="n">
        <v>6.68</v>
      </c>
      <c r="H70" t="n">
        <v>0.11</v>
      </c>
      <c r="I70" t="n">
        <v>230</v>
      </c>
      <c r="J70" t="n">
        <v>159.12</v>
      </c>
      <c r="K70" t="n">
        <v>50.28</v>
      </c>
      <c r="L70" t="n">
        <v>1</v>
      </c>
      <c r="M70" t="n">
        <v>228</v>
      </c>
      <c r="N70" t="n">
        <v>27.84</v>
      </c>
      <c r="O70" t="n">
        <v>19859.16</v>
      </c>
      <c r="P70" t="n">
        <v>314.31</v>
      </c>
      <c r="Q70" t="n">
        <v>874.9400000000001</v>
      </c>
      <c r="R70" t="n">
        <v>386.79</v>
      </c>
      <c r="S70" t="n">
        <v>67.59999999999999</v>
      </c>
      <c r="T70" t="n">
        <v>149949.98</v>
      </c>
      <c r="U70" t="n">
        <v>0.17</v>
      </c>
      <c r="V70" t="n">
        <v>0.48</v>
      </c>
      <c r="W70" t="n">
        <v>5.06</v>
      </c>
      <c r="X70" t="n">
        <v>9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3.9868</v>
      </c>
      <c r="E71" t="n">
        <v>25.08</v>
      </c>
      <c r="F71" t="n">
        <v>19.92</v>
      </c>
      <c r="G71" t="n">
        <v>13.58</v>
      </c>
      <c r="H71" t="n">
        <v>0.22</v>
      </c>
      <c r="I71" t="n">
        <v>88</v>
      </c>
      <c r="J71" t="n">
        <v>160.54</v>
      </c>
      <c r="K71" t="n">
        <v>50.28</v>
      </c>
      <c r="L71" t="n">
        <v>2</v>
      </c>
      <c r="M71" t="n">
        <v>86</v>
      </c>
      <c r="N71" t="n">
        <v>28.26</v>
      </c>
      <c r="O71" t="n">
        <v>20034.4</v>
      </c>
      <c r="P71" t="n">
        <v>240.4</v>
      </c>
      <c r="Q71" t="n">
        <v>874.46</v>
      </c>
      <c r="R71" t="n">
        <v>195.62</v>
      </c>
      <c r="S71" t="n">
        <v>67.59999999999999</v>
      </c>
      <c r="T71" t="n">
        <v>55078.58</v>
      </c>
      <c r="U71" t="n">
        <v>0.35</v>
      </c>
      <c r="V71" t="n">
        <v>0.62</v>
      </c>
      <c r="W71" t="n">
        <v>4.83</v>
      </c>
      <c r="X71" t="n">
        <v>3.3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4.4144</v>
      </c>
      <c r="E72" t="n">
        <v>22.65</v>
      </c>
      <c r="F72" t="n">
        <v>18.59</v>
      </c>
      <c r="G72" t="n">
        <v>20.65</v>
      </c>
      <c r="H72" t="n">
        <v>0.33</v>
      </c>
      <c r="I72" t="n">
        <v>54</v>
      </c>
      <c r="J72" t="n">
        <v>161.97</v>
      </c>
      <c r="K72" t="n">
        <v>50.28</v>
      </c>
      <c r="L72" t="n">
        <v>3</v>
      </c>
      <c r="M72" t="n">
        <v>52</v>
      </c>
      <c r="N72" t="n">
        <v>28.69</v>
      </c>
      <c r="O72" t="n">
        <v>20210.21</v>
      </c>
      <c r="P72" t="n">
        <v>220.08</v>
      </c>
      <c r="Q72" t="n">
        <v>874.37</v>
      </c>
      <c r="R72" t="n">
        <v>151.53</v>
      </c>
      <c r="S72" t="n">
        <v>67.59999999999999</v>
      </c>
      <c r="T72" t="n">
        <v>33200.36</v>
      </c>
      <c r="U72" t="n">
        <v>0.45</v>
      </c>
      <c r="V72" t="n">
        <v>0.66</v>
      </c>
      <c r="W72" t="n">
        <v>4.76</v>
      </c>
      <c r="X72" t="n">
        <v>1.97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4.6283</v>
      </c>
      <c r="E73" t="n">
        <v>21.61</v>
      </c>
      <c r="F73" t="n">
        <v>18.02</v>
      </c>
      <c r="G73" t="n">
        <v>27.73</v>
      </c>
      <c r="H73" t="n">
        <v>0.43</v>
      </c>
      <c r="I73" t="n">
        <v>39</v>
      </c>
      <c r="J73" t="n">
        <v>163.4</v>
      </c>
      <c r="K73" t="n">
        <v>50.28</v>
      </c>
      <c r="L73" t="n">
        <v>4</v>
      </c>
      <c r="M73" t="n">
        <v>37</v>
      </c>
      <c r="N73" t="n">
        <v>29.12</v>
      </c>
      <c r="O73" t="n">
        <v>20386.62</v>
      </c>
      <c r="P73" t="n">
        <v>209.25</v>
      </c>
      <c r="Q73" t="n">
        <v>874.37</v>
      </c>
      <c r="R73" t="n">
        <v>132.54</v>
      </c>
      <c r="S73" t="n">
        <v>67.59999999999999</v>
      </c>
      <c r="T73" t="n">
        <v>23778.98</v>
      </c>
      <c r="U73" t="n">
        <v>0.51</v>
      </c>
      <c r="V73" t="n">
        <v>0.68</v>
      </c>
      <c r="W73" t="n">
        <v>4.74</v>
      </c>
      <c r="X73" t="n">
        <v>1.41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4.7632</v>
      </c>
      <c r="E74" t="n">
        <v>20.99</v>
      </c>
      <c r="F74" t="n">
        <v>17.7</v>
      </c>
      <c r="G74" t="n">
        <v>35.41</v>
      </c>
      <c r="H74" t="n">
        <v>0.54</v>
      </c>
      <c r="I74" t="n">
        <v>30</v>
      </c>
      <c r="J74" t="n">
        <v>164.83</v>
      </c>
      <c r="K74" t="n">
        <v>50.28</v>
      </c>
      <c r="L74" t="n">
        <v>5</v>
      </c>
      <c r="M74" t="n">
        <v>28</v>
      </c>
      <c r="N74" t="n">
        <v>29.55</v>
      </c>
      <c r="O74" t="n">
        <v>20563.61</v>
      </c>
      <c r="P74" t="n">
        <v>201.1</v>
      </c>
      <c r="Q74" t="n">
        <v>874.23</v>
      </c>
      <c r="R74" t="n">
        <v>121.57</v>
      </c>
      <c r="S74" t="n">
        <v>67.59999999999999</v>
      </c>
      <c r="T74" t="n">
        <v>18339.24</v>
      </c>
      <c r="U74" t="n">
        <v>0.5600000000000001</v>
      </c>
      <c r="V74" t="n">
        <v>0.7</v>
      </c>
      <c r="W74" t="n">
        <v>4.73</v>
      </c>
      <c r="X74" t="n">
        <v>1.09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4.8461</v>
      </c>
      <c r="E75" t="n">
        <v>20.64</v>
      </c>
      <c r="F75" t="n">
        <v>17.5</v>
      </c>
      <c r="G75" t="n">
        <v>42.01</v>
      </c>
      <c r="H75" t="n">
        <v>0.64</v>
      </c>
      <c r="I75" t="n">
        <v>25</v>
      </c>
      <c r="J75" t="n">
        <v>166.27</v>
      </c>
      <c r="K75" t="n">
        <v>50.28</v>
      </c>
      <c r="L75" t="n">
        <v>6</v>
      </c>
      <c r="M75" t="n">
        <v>23</v>
      </c>
      <c r="N75" t="n">
        <v>29.99</v>
      </c>
      <c r="O75" t="n">
        <v>20741.2</v>
      </c>
      <c r="P75" t="n">
        <v>194.9</v>
      </c>
      <c r="Q75" t="n">
        <v>874.24</v>
      </c>
      <c r="R75" t="n">
        <v>115.12</v>
      </c>
      <c r="S75" t="n">
        <v>67.59999999999999</v>
      </c>
      <c r="T75" t="n">
        <v>15141.03</v>
      </c>
      <c r="U75" t="n">
        <v>0.59</v>
      </c>
      <c r="V75" t="n">
        <v>0.7</v>
      </c>
      <c r="W75" t="n">
        <v>4.72</v>
      </c>
      <c r="X75" t="n">
        <v>0.89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4.9101</v>
      </c>
      <c r="E76" t="n">
        <v>20.37</v>
      </c>
      <c r="F76" t="n">
        <v>17.36</v>
      </c>
      <c r="G76" t="n">
        <v>49.61</v>
      </c>
      <c r="H76" t="n">
        <v>0.74</v>
      </c>
      <c r="I76" t="n">
        <v>21</v>
      </c>
      <c r="J76" t="n">
        <v>167.72</v>
      </c>
      <c r="K76" t="n">
        <v>50.28</v>
      </c>
      <c r="L76" t="n">
        <v>7</v>
      </c>
      <c r="M76" t="n">
        <v>19</v>
      </c>
      <c r="N76" t="n">
        <v>30.44</v>
      </c>
      <c r="O76" t="n">
        <v>20919.39</v>
      </c>
      <c r="P76" t="n">
        <v>188.34</v>
      </c>
      <c r="Q76" t="n">
        <v>874.28</v>
      </c>
      <c r="R76" t="n">
        <v>110.62</v>
      </c>
      <c r="S76" t="n">
        <v>67.59999999999999</v>
      </c>
      <c r="T76" t="n">
        <v>12913.08</v>
      </c>
      <c r="U76" t="n">
        <v>0.61</v>
      </c>
      <c r="V76" t="n">
        <v>0.71</v>
      </c>
      <c r="W76" t="n">
        <v>4.71</v>
      </c>
      <c r="X76" t="n">
        <v>0.75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4.9613</v>
      </c>
      <c r="E77" t="n">
        <v>20.16</v>
      </c>
      <c r="F77" t="n">
        <v>17.25</v>
      </c>
      <c r="G77" t="n">
        <v>57.51</v>
      </c>
      <c r="H77" t="n">
        <v>0.84</v>
      </c>
      <c r="I77" t="n">
        <v>18</v>
      </c>
      <c r="J77" t="n">
        <v>169.17</v>
      </c>
      <c r="K77" t="n">
        <v>50.28</v>
      </c>
      <c r="L77" t="n">
        <v>8</v>
      </c>
      <c r="M77" t="n">
        <v>16</v>
      </c>
      <c r="N77" t="n">
        <v>30.89</v>
      </c>
      <c r="O77" t="n">
        <v>21098.19</v>
      </c>
      <c r="P77" t="n">
        <v>182.45</v>
      </c>
      <c r="Q77" t="n">
        <v>874.22</v>
      </c>
      <c r="R77" t="n">
        <v>106.68</v>
      </c>
      <c r="S77" t="n">
        <v>67.59999999999999</v>
      </c>
      <c r="T77" t="n">
        <v>10955.65</v>
      </c>
      <c r="U77" t="n">
        <v>0.63</v>
      </c>
      <c r="V77" t="n">
        <v>0.71</v>
      </c>
      <c r="W77" t="n">
        <v>4.71</v>
      </c>
      <c r="X77" t="n">
        <v>0.64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5.0136</v>
      </c>
      <c r="E78" t="n">
        <v>19.95</v>
      </c>
      <c r="F78" t="n">
        <v>17.14</v>
      </c>
      <c r="G78" t="n">
        <v>68.55</v>
      </c>
      <c r="H78" t="n">
        <v>0.9399999999999999</v>
      </c>
      <c r="I78" t="n">
        <v>15</v>
      </c>
      <c r="J78" t="n">
        <v>170.62</v>
      </c>
      <c r="K78" t="n">
        <v>50.28</v>
      </c>
      <c r="L78" t="n">
        <v>9</v>
      </c>
      <c r="M78" t="n">
        <v>13</v>
      </c>
      <c r="N78" t="n">
        <v>31.34</v>
      </c>
      <c r="O78" t="n">
        <v>21277.6</v>
      </c>
      <c r="P78" t="n">
        <v>175.24</v>
      </c>
      <c r="Q78" t="n">
        <v>874.26</v>
      </c>
      <c r="R78" t="n">
        <v>102.98</v>
      </c>
      <c r="S78" t="n">
        <v>67.59999999999999</v>
      </c>
      <c r="T78" t="n">
        <v>9120.379999999999</v>
      </c>
      <c r="U78" t="n">
        <v>0.66</v>
      </c>
      <c r="V78" t="n">
        <v>0.72</v>
      </c>
      <c r="W78" t="n">
        <v>4.7</v>
      </c>
      <c r="X78" t="n">
        <v>0.52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5.0284</v>
      </c>
      <c r="E79" t="n">
        <v>19.89</v>
      </c>
      <c r="F79" t="n">
        <v>17.11</v>
      </c>
      <c r="G79" t="n">
        <v>73.33</v>
      </c>
      <c r="H79" t="n">
        <v>1.03</v>
      </c>
      <c r="I79" t="n">
        <v>14</v>
      </c>
      <c r="J79" t="n">
        <v>172.08</v>
      </c>
      <c r="K79" t="n">
        <v>50.28</v>
      </c>
      <c r="L79" t="n">
        <v>10</v>
      </c>
      <c r="M79" t="n">
        <v>10</v>
      </c>
      <c r="N79" t="n">
        <v>31.8</v>
      </c>
      <c r="O79" t="n">
        <v>21457.64</v>
      </c>
      <c r="P79" t="n">
        <v>168.49</v>
      </c>
      <c r="Q79" t="n">
        <v>874.26</v>
      </c>
      <c r="R79" t="n">
        <v>102.02</v>
      </c>
      <c r="S79" t="n">
        <v>67.59999999999999</v>
      </c>
      <c r="T79" t="n">
        <v>8647.049999999999</v>
      </c>
      <c r="U79" t="n">
        <v>0.66</v>
      </c>
      <c r="V79" t="n">
        <v>0.72</v>
      </c>
      <c r="W79" t="n">
        <v>4.71</v>
      </c>
      <c r="X79" t="n">
        <v>0.5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5.0406</v>
      </c>
      <c r="E80" t="n">
        <v>19.84</v>
      </c>
      <c r="F80" t="n">
        <v>17.1</v>
      </c>
      <c r="G80" t="n">
        <v>78.90000000000001</v>
      </c>
      <c r="H80" t="n">
        <v>1.12</v>
      </c>
      <c r="I80" t="n">
        <v>13</v>
      </c>
      <c r="J80" t="n">
        <v>173.55</v>
      </c>
      <c r="K80" t="n">
        <v>50.28</v>
      </c>
      <c r="L80" t="n">
        <v>11</v>
      </c>
      <c r="M80" t="n">
        <v>4</v>
      </c>
      <c r="N80" t="n">
        <v>32.27</v>
      </c>
      <c r="O80" t="n">
        <v>21638.31</v>
      </c>
      <c r="P80" t="n">
        <v>167.57</v>
      </c>
      <c r="Q80" t="n">
        <v>874.24</v>
      </c>
      <c r="R80" t="n">
        <v>101.18</v>
      </c>
      <c r="S80" t="n">
        <v>67.59999999999999</v>
      </c>
      <c r="T80" t="n">
        <v>8231.309999999999</v>
      </c>
      <c r="U80" t="n">
        <v>0.67</v>
      </c>
      <c r="V80" t="n">
        <v>0.72</v>
      </c>
      <c r="W80" t="n">
        <v>4.71</v>
      </c>
      <c r="X80" t="n">
        <v>0.48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5.0629</v>
      </c>
      <c r="E81" t="n">
        <v>19.75</v>
      </c>
      <c r="F81" t="n">
        <v>17.04</v>
      </c>
      <c r="G81" t="n">
        <v>85.2</v>
      </c>
      <c r="H81" t="n">
        <v>1.22</v>
      </c>
      <c r="I81" t="n">
        <v>12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166.41</v>
      </c>
      <c r="Q81" t="n">
        <v>874.25</v>
      </c>
      <c r="R81" t="n">
        <v>99</v>
      </c>
      <c r="S81" t="n">
        <v>67.59999999999999</v>
      </c>
      <c r="T81" t="n">
        <v>7145.18</v>
      </c>
      <c r="U81" t="n">
        <v>0.68</v>
      </c>
      <c r="V81" t="n">
        <v>0.72</v>
      </c>
      <c r="W81" t="n">
        <v>4.72</v>
      </c>
      <c r="X81" t="n">
        <v>0.43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4.002</v>
      </c>
      <c r="E82" t="n">
        <v>24.99</v>
      </c>
      <c r="F82" t="n">
        <v>21.08</v>
      </c>
      <c r="G82" t="n">
        <v>10.81</v>
      </c>
      <c r="H82" t="n">
        <v>0.22</v>
      </c>
      <c r="I82" t="n">
        <v>117</v>
      </c>
      <c r="J82" t="n">
        <v>80.84</v>
      </c>
      <c r="K82" t="n">
        <v>35.1</v>
      </c>
      <c r="L82" t="n">
        <v>1</v>
      </c>
      <c r="M82" t="n">
        <v>115</v>
      </c>
      <c r="N82" t="n">
        <v>9.74</v>
      </c>
      <c r="O82" t="n">
        <v>10204.21</v>
      </c>
      <c r="P82" t="n">
        <v>160.03</v>
      </c>
      <c r="Q82" t="n">
        <v>874.5700000000001</v>
      </c>
      <c r="R82" t="n">
        <v>234.34</v>
      </c>
      <c r="S82" t="n">
        <v>67.59999999999999</v>
      </c>
      <c r="T82" t="n">
        <v>74293.49000000001</v>
      </c>
      <c r="U82" t="n">
        <v>0.29</v>
      </c>
      <c r="V82" t="n">
        <v>0.58</v>
      </c>
      <c r="W82" t="n">
        <v>4.88</v>
      </c>
      <c r="X82" t="n">
        <v>4.46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4.7366</v>
      </c>
      <c r="E83" t="n">
        <v>21.11</v>
      </c>
      <c r="F83" t="n">
        <v>18.39</v>
      </c>
      <c r="G83" t="n">
        <v>22.99</v>
      </c>
      <c r="H83" t="n">
        <v>0.43</v>
      </c>
      <c r="I83" t="n">
        <v>48</v>
      </c>
      <c r="J83" t="n">
        <v>82.04000000000001</v>
      </c>
      <c r="K83" t="n">
        <v>35.1</v>
      </c>
      <c r="L83" t="n">
        <v>2</v>
      </c>
      <c r="M83" t="n">
        <v>46</v>
      </c>
      <c r="N83" t="n">
        <v>9.94</v>
      </c>
      <c r="O83" t="n">
        <v>10352.53</v>
      </c>
      <c r="P83" t="n">
        <v>130.3</v>
      </c>
      <c r="Q83" t="n">
        <v>874.3</v>
      </c>
      <c r="R83" t="n">
        <v>144.71</v>
      </c>
      <c r="S83" t="n">
        <v>67.59999999999999</v>
      </c>
      <c r="T83" t="n">
        <v>29819.92</v>
      </c>
      <c r="U83" t="n">
        <v>0.47</v>
      </c>
      <c r="V83" t="n">
        <v>0.67</v>
      </c>
      <c r="W83" t="n">
        <v>4.76</v>
      </c>
      <c r="X83" t="n">
        <v>1.78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4.9781</v>
      </c>
      <c r="E84" t="n">
        <v>20.09</v>
      </c>
      <c r="F84" t="n">
        <v>17.7</v>
      </c>
      <c r="G84" t="n">
        <v>36.61</v>
      </c>
      <c r="H84" t="n">
        <v>0.63</v>
      </c>
      <c r="I84" t="n">
        <v>29</v>
      </c>
      <c r="J84" t="n">
        <v>83.25</v>
      </c>
      <c r="K84" t="n">
        <v>35.1</v>
      </c>
      <c r="L84" t="n">
        <v>3</v>
      </c>
      <c r="M84" t="n">
        <v>22</v>
      </c>
      <c r="N84" t="n">
        <v>10.15</v>
      </c>
      <c r="O84" t="n">
        <v>10501.19</v>
      </c>
      <c r="P84" t="n">
        <v>114.89</v>
      </c>
      <c r="Q84" t="n">
        <v>874.39</v>
      </c>
      <c r="R84" t="n">
        <v>121.08</v>
      </c>
      <c r="S84" t="n">
        <v>67.59999999999999</v>
      </c>
      <c r="T84" t="n">
        <v>18103.68</v>
      </c>
      <c r="U84" t="n">
        <v>0.5600000000000001</v>
      </c>
      <c r="V84" t="n">
        <v>0.7</v>
      </c>
      <c r="W84" t="n">
        <v>4.74</v>
      </c>
      <c r="X84" t="n">
        <v>1.08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5.0197</v>
      </c>
      <c r="E85" t="n">
        <v>19.92</v>
      </c>
      <c r="F85" t="n">
        <v>17.58</v>
      </c>
      <c r="G85" t="n">
        <v>40.57</v>
      </c>
      <c r="H85" t="n">
        <v>0.83</v>
      </c>
      <c r="I85" t="n">
        <v>26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112.29</v>
      </c>
      <c r="Q85" t="n">
        <v>874.53</v>
      </c>
      <c r="R85" t="n">
        <v>116.42</v>
      </c>
      <c r="S85" t="n">
        <v>67.59999999999999</v>
      </c>
      <c r="T85" t="n">
        <v>15785.04</v>
      </c>
      <c r="U85" t="n">
        <v>0.58</v>
      </c>
      <c r="V85" t="n">
        <v>0.7</v>
      </c>
      <c r="W85" t="n">
        <v>4.76</v>
      </c>
      <c r="X85" t="n">
        <v>0.96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3.575</v>
      </c>
      <c r="E86" t="n">
        <v>27.97</v>
      </c>
      <c r="F86" t="n">
        <v>22.51</v>
      </c>
      <c r="G86" t="n">
        <v>8.77</v>
      </c>
      <c r="H86" t="n">
        <v>0.16</v>
      </c>
      <c r="I86" t="n">
        <v>154</v>
      </c>
      <c r="J86" t="n">
        <v>107.41</v>
      </c>
      <c r="K86" t="n">
        <v>41.65</v>
      </c>
      <c r="L86" t="n">
        <v>1</v>
      </c>
      <c r="M86" t="n">
        <v>152</v>
      </c>
      <c r="N86" t="n">
        <v>14.77</v>
      </c>
      <c r="O86" t="n">
        <v>13481.73</v>
      </c>
      <c r="P86" t="n">
        <v>211.05</v>
      </c>
      <c r="Q86" t="n">
        <v>875.01</v>
      </c>
      <c r="R86" t="n">
        <v>282.29</v>
      </c>
      <c r="S86" t="n">
        <v>67.59999999999999</v>
      </c>
      <c r="T86" t="n">
        <v>98079.3</v>
      </c>
      <c r="U86" t="n">
        <v>0.24</v>
      </c>
      <c r="V86" t="n">
        <v>0.55</v>
      </c>
      <c r="W86" t="n">
        <v>4.94</v>
      </c>
      <c r="X86" t="n">
        <v>5.89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4.4668</v>
      </c>
      <c r="E87" t="n">
        <v>22.39</v>
      </c>
      <c r="F87" t="n">
        <v>18.95</v>
      </c>
      <c r="G87" t="n">
        <v>18.05</v>
      </c>
      <c r="H87" t="n">
        <v>0.32</v>
      </c>
      <c r="I87" t="n">
        <v>63</v>
      </c>
      <c r="J87" t="n">
        <v>108.68</v>
      </c>
      <c r="K87" t="n">
        <v>41.65</v>
      </c>
      <c r="L87" t="n">
        <v>2</v>
      </c>
      <c r="M87" t="n">
        <v>61</v>
      </c>
      <c r="N87" t="n">
        <v>15.03</v>
      </c>
      <c r="O87" t="n">
        <v>13638.32</v>
      </c>
      <c r="P87" t="n">
        <v>171.24</v>
      </c>
      <c r="Q87" t="n">
        <v>874.3099999999999</v>
      </c>
      <c r="R87" t="n">
        <v>162.93</v>
      </c>
      <c r="S87" t="n">
        <v>67.59999999999999</v>
      </c>
      <c r="T87" t="n">
        <v>38855.09</v>
      </c>
      <c r="U87" t="n">
        <v>0.41</v>
      </c>
      <c r="V87" t="n">
        <v>0.65</v>
      </c>
      <c r="W87" t="n">
        <v>4.8</v>
      </c>
      <c r="X87" t="n">
        <v>2.33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4.7732</v>
      </c>
      <c r="E88" t="n">
        <v>20.95</v>
      </c>
      <c r="F88" t="n">
        <v>18.05</v>
      </c>
      <c r="G88" t="n">
        <v>27.77</v>
      </c>
      <c r="H88" t="n">
        <v>0.48</v>
      </c>
      <c r="I88" t="n">
        <v>39</v>
      </c>
      <c r="J88" t="n">
        <v>109.96</v>
      </c>
      <c r="K88" t="n">
        <v>41.65</v>
      </c>
      <c r="L88" t="n">
        <v>3</v>
      </c>
      <c r="M88" t="n">
        <v>37</v>
      </c>
      <c r="N88" t="n">
        <v>15.31</v>
      </c>
      <c r="O88" t="n">
        <v>13795.21</v>
      </c>
      <c r="P88" t="n">
        <v>156.32</v>
      </c>
      <c r="Q88" t="n">
        <v>874.41</v>
      </c>
      <c r="R88" t="n">
        <v>133.15</v>
      </c>
      <c r="S88" t="n">
        <v>67.59999999999999</v>
      </c>
      <c r="T88" t="n">
        <v>24086.42</v>
      </c>
      <c r="U88" t="n">
        <v>0.51</v>
      </c>
      <c r="V88" t="n">
        <v>0.68</v>
      </c>
      <c r="W88" t="n">
        <v>4.75</v>
      </c>
      <c r="X88" t="n">
        <v>1.43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4.9457</v>
      </c>
      <c r="E89" t="n">
        <v>20.22</v>
      </c>
      <c r="F89" t="n">
        <v>17.58</v>
      </c>
      <c r="G89" t="n">
        <v>39.07</v>
      </c>
      <c r="H89" t="n">
        <v>0.63</v>
      </c>
      <c r="I89" t="n">
        <v>27</v>
      </c>
      <c r="J89" t="n">
        <v>111.23</v>
      </c>
      <c r="K89" t="n">
        <v>41.65</v>
      </c>
      <c r="L89" t="n">
        <v>4</v>
      </c>
      <c r="M89" t="n">
        <v>25</v>
      </c>
      <c r="N89" t="n">
        <v>15.58</v>
      </c>
      <c r="O89" t="n">
        <v>13952.52</v>
      </c>
      <c r="P89" t="n">
        <v>144.57</v>
      </c>
      <c r="Q89" t="n">
        <v>874.21</v>
      </c>
      <c r="R89" t="n">
        <v>117.42</v>
      </c>
      <c r="S89" t="n">
        <v>67.59999999999999</v>
      </c>
      <c r="T89" t="n">
        <v>16280.27</v>
      </c>
      <c r="U89" t="n">
        <v>0.58</v>
      </c>
      <c r="V89" t="n">
        <v>0.7</v>
      </c>
      <c r="W89" t="n">
        <v>4.74</v>
      </c>
      <c r="X89" t="n">
        <v>0.97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5.0301</v>
      </c>
      <c r="E90" t="n">
        <v>19.88</v>
      </c>
      <c r="F90" t="n">
        <v>17.38</v>
      </c>
      <c r="G90" t="n">
        <v>49.65</v>
      </c>
      <c r="H90" t="n">
        <v>0.78</v>
      </c>
      <c r="I90" t="n">
        <v>21</v>
      </c>
      <c r="J90" t="n">
        <v>112.51</v>
      </c>
      <c r="K90" t="n">
        <v>41.65</v>
      </c>
      <c r="L90" t="n">
        <v>5</v>
      </c>
      <c r="M90" t="n">
        <v>17</v>
      </c>
      <c r="N90" t="n">
        <v>15.86</v>
      </c>
      <c r="O90" t="n">
        <v>14110.24</v>
      </c>
      <c r="P90" t="n">
        <v>134.76</v>
      </c>
      <c r="Q90" t="n">
        <v>874.25</v>
      </c>
      <c r="R90" t="n">
        <v>110.67</v>
      </c>
      <c r="S90" t="n">
        <v>67.59999999999999</v>
      </c>
      <c r="T90" t="n">
        <v>12938.69</v>
      </c>
      <c r="U90" t="n">
        <v>0.61</v>
      </c>
      <c r="V90" t="n">
        <v>0.71</v>
      </c>
      <c r="W90" t="n">
        <v>4.72</v>
      </c>
      <c r="X90" t="n">
        <v>0.76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5.0575</v>
      </c>
      <c r="E91" t="n">
        <v>19.77</v>
      </c>
      <c r="F91" t="n">
        <v>17.31</v>
      </c>
      <c r="G91" t="n">
        <v>54.68</v>
      </c>
      <c r="H91" t="n">
        <v>0.93</v>
      </c>
      <c r="I91" t="n">
        <v>19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132.15</v>
      </c>
      <c r="Q91" t="n">
        <v>874.27</v>
      </c>
      <c r="R91" t="n">
        <v>107.83</v>
      </c>
      <c r="S91" t="n">
        <v>67.59999999999999</v>
      </c>
      <c r="T91" t="n">
        <v>11524.76</v>
      </c>
      <c r="U91" t="n">
        <v>0.63</v>
      </c>
      <c r="V91" t="n">
        <v>0.71</v>
      </c>
      <c r="W91" t="n">
        <v>4.74</v>
      </c>
      <c r="X91" t="n">
        <v>0.7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4.3436</v>
      </c>
      <c r="E92" t="n">
        <v>23.02</v>
      </c>
      <c r="F92" t="n">
        <v>19.99</v>
      </c>
      <c r="G92" t="n">
        <v>13.48</v>
      </c>
      <c r="H92" t="n">
        <v>0.28</v>
      </c>
      <c r="I92" t="n">
        <v>89</v>
      </c>
      <c r="J92" t="n">
        <v>61.76</v>
      </c>
      <c r="K92" t="n">
        <v>28.92</v>
      </c>
      <c r="L92" t="n">
        <v>1</v>
      </c>
      <c r="M92" t="n">
        <v>87</v>
      </c>
      <c r="N92" t="n">
        <v>6.84</v>
      </c>
      <c r="O92" t="n">
        <v>7851.41</v>
      </c>
      <c r="P92" t="n">
        <v>121.65</v>
      </c>
      <c r="Q92" t="n">
        <v>874.28</v>
      </c>
      <c r="R92" t="n">
        <v>197.74</v>
      </c>
      <c r="S92" t="n">
        <v>67.59999999999999</v>
      </c>
      <c r="T92" t="n">
        <v>56133.11</v>
      </c>
      <c r="U92" t="n">
        <v>0.34</v>
      </c>
      <c r="V92" t="n">
        <v>0.62</v>
      </c>
      <c r="W92" t="n">
        <v>4.84</v>
      </c>
      <c r="X92" t="n">
        <v>3.37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4.9126</v>
      </c>
      <c r="E93" t="n">
        <v>20.36</v>
      </c>
      <c r="F93" t="n">
        <v>18.03</v>
      </c>
      <c r="G93" t="n">
        <v>28.47</v>
      </c>
      <c r="H93" t="n">
        <v>0.55</v>
      </c>
      <c r="I93" t="n">
        <v>38</v>
      </c>
      <c r="J93" t="n">
        <v>62.92</v>
      </c>
      <c r="K93" t="n">
        <v>28.92</v>
      </c>
      <c r="L93" t="n">
        <v>2</v>
      </c>
      <c r="M93" t="n">
        <v>13</v>
      </c>
      <c r="N93" t="n">
        <v>7</v>
      </c>
      <c r="O93" t="n">
        <v>7994.37</v>
      </c>
      <c r="P93" t="n">
        <v>97.20999999999999</v>
      </c>
      <c r="Q93" t="n">
        <v>874.79</v>
      </c>
      <c r="R93" t="n">
        <v>131.55</v>
      </c>
      <c r="S93" t="n">
        <v>67.59999999999999</v>
      </c>
      <c r="T93" t="n">
        <v>23291.85</v>
      </c>
      <c r="U93" t="n">
        <v>0.51</v>
      </c>
      <c r="V93" t="n">
        <v>0.68</v>
      </c>
      <c r="W93" t="n">
        <v>4.78</v>
      </c>
      <c r="X93" t="n">
        <v>1.42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4.936</v>
      </c>
      <c r="E94" t="n">
        <v>20.26</v>
      </c>
      <c r="F94" t="n">
        <v>17.96</v>
      </c>
      <c r="G94" t="n">
        <v>29.94</v>
      </c>
      <c r="H94" t="n">
        <v>0.8100000000000001</v>
      </c>
      <c r="I94" t="n">
        <v>36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97.40000000000001</v>
      </c>
      <c r="Q94" t="n">
        <v>874.35</v>
      </c>
      <c r="R94" t="n">
        <v>128.73</v>
      </c>
      <c r="S94" t="n">
        <v>67.59999999999999</v>
      </c>
      <c r="T94" t="n">
        <v>21890.53</v>
      </c>
      <c r="U94" t="n">
        <v>0.53</v>
      </c>
      <c r="V94" t="n">
        <v>0.6899999999999999</v>
      </c>
      <c r="W94" t="n">
        <v>4.79</v>
      </c>
      <c r="X94" t="n">
        <v>1.35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2.7115</v>
      </c>
      <c r="E95" t="n">
        <v>36.88</v>
      </c>
      <c r="F95" t="n">
        <v>26.24</v>
      </c>
      <c r="G95" t="n">
        <v>6.45</v>
      </c>
      <c r="H95" t="n">
        <v>0.11</v>
      </c>
      <c r="I95" t="n">
        <v>244</v>
      </c>
      <c r="J95" t="n">
        <v>167.88</v>
      </c>
      <c r="K95" t="n">
        <v>51.39</v>
      </c>
      <c r="L95" t="n">
        <v>1</v>
      </c>
      <c r="M95" t="n">
        <v>242</v>
      </c>
      <c r="N95" t="n">
        <v>30.49</v>
      </c>
      <c r="O95" t="n">
        <v>20939.59</v>
      </c>
      <c r="P95" t="n">
        <v>333.41</v>
      </c>
      <c r="Q95" t="n">
        <v>875.2</v>
      </c>
      <c r="R95" t="n">
        <v>406.87</v>
      </c>
      <c r="S95" t="n">
        <v>67.59999999999999</v>
      </c>
      <c r="T95" t="n">
        <v>159920.18</v>
      </c>
      <c r="U95" t="n">
        <v>0.17</v>
      </c>
      <c r="V95" t="n">
        <v>0.47</v>
      </c>
      <c r="W95" t="n">
        <v>5.1</v>
      </c>
      <c r="X95" t="n">
        <v>9.609999999999999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3.9098</v>
      </c>
      <c r="E96" t="n">
        <v>25.58</v>
      </c>
      <c r="F96" t="n">
        <v>20.09</v>
      </c>
      <c r="G96" t="n">
        <v>13.1</v>
      </c>
      <c r="H96" t="n">
        <v>0.21</v>
      </c>
      <c r="I96" t="n">
        <v>92</v>
      </c>
      <c r="J96" t="n">
        <v>169.33</v>
      </c>
      <c r="K96" t="n">
        <v>51.39</v>
      </c>
      <c r="L96" t="n">
        <v>2</v>
      </c>
      <c r="M96" t="n">
        <v>90</v>
      </c>
      <c r="N96" t="n">
        <v>30.94</v>
      </c>
      <c r="O96" t="n">
        <v>21118.46</v>
      </c>
      <c r="P96" t="n">
        <v>251.47</v>
      </c>
      <c r="Q96" t="n">
        <v>874.55</v>
      </c>
      <c r="R96" t="n">
        <v>201.47</v>
      </c>
      <c r="S96" t="n">
        <v>67.59999999999999</v>
      </c>
      <c r="T96" t="n">
        <v>57981.35</v>
      </c>
      <c r="U96" t="n">
        <v>0.34</v>
      </c>
      <c r="V96" t="n">
        <v>0.61</v>
      </c>
      <c r="W96" t="n">
        <v>4.83</v>
      </c>
      <c r="X96" t="n">
        <v>3.47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4.3364</v>
      </c>
      <c r="E97" t="n">
        <v>23.06</v>
      </c>
      <c r="F97" t="n">
        <v>18.76</v>
      </c>
      <c r="G97" t="n">
        <v>19.74</v>
      </c>
      <c r="H97" t="n">
        <v>0.31</v>
      </c>
      <c r="I97" t="n">
        <v>57</v>
      </c>
      <c r="J97" t="n">
        <v>170.79</v>
      </c>
      <c r="K97" t="n">
        <v>51.39</v>
      </c>
      <c r="L97" t="n">
        <v>3</v>
      </c>
      <c r="M97" t="n">
        <v>55</v>
      </c>
      <c r="N97" t="n">
        <v>31.4</v>
      </c>
      <c r="O97" t="n">
        <v>21297.94</v>
      </c>
      <c r="P97" t="n">
        <v>231.09</v>
      </c>
      <c r="Q97" t="n">
        <v>874.4299999999999</v>
      </c>
      <c r="R97" t="n">
        <v>156.89</v>
      </c>
      <c r="S97" t="n">
        <v>67.59999999999999</v>
      </c>
      <c r="T97" t="n">
        <v>35865.29</v>
      </c>
      <c r="U97" t="n">
        <v>0.43</v>
      </c>
      <c r="V97" t="n">
        <v>0.66</v>
      </c>
      <c r="W97" t="n">
        <v>4.78</v>
      </c>
      <c r="X97" t="n">
        <v>2.14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4.5706</v>
      </c>
      <c r="E98" t="n">
        <v>21.88</v>
      </c>
      <c r="F98" t="n">
        <v>18.12</v>
      </c>
      <c r="G98" t="n">
        <v>26.51</v>
      </c>
      <c r="H98" t="n">
        <v>0.41</v>
      </c>
      <c r="I98" t="n">
        <v>41</v>
      </c>
      <c r="J98" t="n">
        <v>172.25</v>
      </c>
      <c r="K98" t="n">
        <v>51.39</v>
      </c>
      <c r="L98" t="n">
        <v>4</v>
      </c>
      <c r="M98" t="n">
        <v>39</v>
      </c>
      <c r="N98" t="n">
        <v>31.86</v>
      </c>
      <c r="O98" t="n">
        <v>21478.05</v>
      </c>
      <c r="P98" t="n">
        <v>219.04</v>
      </c>
      <c r="Q98" t="n">
        <v>874.25</v>
      </c>
      <c r="R98" t="n">
        <v>135.73</v>
      </c>
      <c r="S98" t="n">
        <v>67.59999999999999</v>
      </c>
      <c r="T98" t="n">
        <v>25364.79</v>
      </c>
      <c r="U98" t="n">
        <v>0.5</v>
      </c>
      <c r="V98" t="n">
        <v>0.68</v>
      </c>
      <c r="W98" t="n">
        <v>4.75</v>
      </c>
      <c r="X98" t="n">
        <v>1.5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4.7106</v>
      </c>
      <c r="E99" t="n">
        <v>21.23</v>
      </c>
      <c r="F99" t="n">
        <v>17.77</v>
      </c>
      <c r="G99" t="n">
        <v>33.32</v>
      </c>
      <c r="H99" t="n">
        <v>0.51</v>
      </c>
      <c r="I99" t="n">
        <v>32</v>
      </c>
      <c r="J99" t="n">
        <v>173.71</v>
      </c>
      <c r="K99" t="n">
        <v>51.39</v>
      </c>
      <c r="L99" t="n">
        <v>5</v>
      </c>
      <c r="M99" t="n">
        <v>30</v>
      </c>
      <c r="N99" t="n">
        <v>32.32</v>
      </c>
      <c r="O99" t="n">
        <v>21658.78</v>
      </c>
      <c r="P99" t="n">
        <v>210.62</v>
      </c>
      <c r="Q99" t="n">
        <v>874.36</v>
      </c>
      <c r="R99" t="n">
        <v>123.85</v>
      </c>
      <c r="S99" t="n">
        <v>67.59999999999999</v>
      </c>
      <c r="T99" t="n">
        <v>19472.1</v>
      </c>
      <c r="U99" t="n">
        <v>0.55</v>
      </c>
      <c r="V99" t="n">
        <v>0.6899999999999999</v>
      </c>
      <c r="W99" t="n">
        <v>4.74</v>
      </c>
      <c r="X99" t="n">
        <v>1.16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4.8092</v>
      </c>
      <c r="E100" t="n">
        <v>20.79</v>
      </c>
      <c r="F100" t="n">
        <v>17.54</v>
      </c>
      <c r="G100" t="n">
        <v>40.48</v>
      </c>
      <c r="H100" t="n">
        <v>0.61</v>
      </c>
      <c r="I100" t="n">
        <v>26</v>
      </c>
      <c r="J100" t="n">
        <v>175.18</v>
      </c>
      <c r="K100" t="n">
        <v>51.39</v>
      </c>
      <c r="L100" t="n">
        <v>6</v>
      </c>
      <c r="M100" t="n">
        <v>24</v>
      </c>
      <c r="N100" t="n">
        <v>32.79</v>
      </c>
      <c r="O100" t="n">
        <v>21840.16</v>
      </c>
      <c r="P100" t="n">
        <v>204.05</v>
      </c>
      <c r="Q100" t="n">
        <v>874.29</v>
      </c>
      <c r="R100" t="n">
        <v>116.43</v>
      </c>
      <c r="S100" t="n">
        <v>67.59999999999999</v>
      </c>
      <c r="T100" t="n">
        <v>15791.04</v>
      </c>
      <c r="U100" t="n">
        <v>0.58</v>
      </c>
      <c r="V100" t="n">
        <v>0.7</v>
      </c>
      <c r="W100" t="n">
        <v>4.72</v>
      </c>
      <c r="X100" t="n">
        <v>0.92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4.8725</v>
      </c>
      <c r="E101" t="n">
        <v>20.52</v>
      </c>
      <c r="F101" t="n">
        <v>17.41</v>
      </c>
      <c r="G101" t="n">
        <v>47.47</v>
      </c>
      <c r="H101" t="n">
        <v>0.7</v>
      </c>
      <c r="I101" t="n">
        <v>22</v>
      </c>
      <c r="J101" t="n">
        <v>176.66</v>
      </c>
      <c r="K101" t="n">
        <v>51.39</v>
      </c>
      <c r="L101" t="n">
        <v>7</v>
      </c>
      <c r="M101" t="n">
        <v>20</v>
      </c>
      <c r="N101" t="n">
        <v>33.27</v>
      </c>
      <c r="O101" t="n">
        <v>22022.17</v>
      </c>
      <c r="P101" t="n">
        <v>198.39</v>
      </c>
      <c r="Q101" t="n">
        <v>874.26</v>
      </c>
      <c r="R101" t="n">
        <v>111.92</v>
      </c>
      <c r="S101" t="n">
        <v>67.59999999999999</v>
      </c>
      <c r="T101" t="n">
        <v>13556.69</v>
      </c>
      <c r="U101" t="n">
        <v>0.6</v>
      </c>
      <c r="V101" t="n">
        <v>0.71</v>
      </c>
      <c r="W101" t="n">
        <v>4.71</v>
      </c>
      <c r="X101" t="n">
        <v>0.79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4.9242</v>
      </c>
      <c r="E102" t="n">
        <v>20.31</v>
      </c>
      <c r="F102" t="n">
        <v>17.29</v>
      </c>
      <c r="G102" t="n">
        <v>54.6</v>
      </c>
      <c r="H102" t="n">
        <v>0.8</v>
      </c>
      <c r="I102" t="n">
        <v>19</v>
      </c>
      <c r="J102" t="n">
        <v>178.14</v>
      </c>
      <c r="K102" t="n">
        <v>51.39</v>
      </c>
      <c r="L102" t="n">
        <v>8</v>
      </c>
      <c r="M102" t="n">
        <v>17</v>
      </c>
      <c r="N102" t="n">
        <v>33.75</v>
      </c>
      <c r="O102" t="n">
        <v>22204.83</v>
      </c>
      <c r="P102" t="n">
        <v>192.08</v>
      </c>
      <c r="Q102" t="n">
        <v>874.1900000000001</v>
      </c>
      <c r="R102" t="n">
        <v>107.86</v>
      </c>
      <c r="S102" t="n">
        <v>67.59999999999999</v>
      </c>
      <c r="T102" t="n">
        <v>11540.43</v>
      </c>
      <c r="U102" t="n">
        <v>0.63</v>
      </c>
      <c r="V102" t="n">
        <v>0.71</v>
      </c>
      <c r="W102" t="n">
        <v>4.72</v>
      </c>
      <c r="X102" t="n">
        <v>0.68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4.9788</v>
      </c>
      <c r="E103" t="n">
        <v>20.09</v>
      </c>
      <c r="F103" t="n">
        <v>17.17</v>
      </c>
      <c r="G103" t="n">
        <v>64.39</v>
      </c>
      <c r="H103" t="n">
        <v>0.89</v>
      </c>
      <c r="I103" t="n">
        <v>16</v>
      </c>
      <c r="J103" t="n">
        <v>179.63</v>
      </c>
      <c r="K103" t="n">
        <v>51.39</v>
      </c>
      <c r="L103" t="n">
        <v>9</v>
      </c>
      <c r="M103" t="n">
        <v>14</v>
      </c>
      <c r="N103" t="n">
        <v>34.24</v>
      </c>
      <c r="O103" t="n">
        <v>22388.15</v>
      </c>
      <c r="P103" t="n">
        <v>186.02</v>
      </c>
      <c r="Q103" t="n">
        <v>874.27</v>
      </c>
      <c r="R103" t="n">
        <v>104.03</v>
      </c>
      <c r="S103" t="n">
        <v>67.59999999999999</v>
      </c>
      <c r="T103" t="n">
        <v>9643.110000000001</v>
      </c>
      <c r="U103" t="n">
        <v>0.65</v>
      </c>
      <c r="V103" t="n">
        <v>0.72</v>
      </c>
      <c r="W103" t="n">
        <v>4.71</v>
      </c>
      <c r="X103" t="n">
        <v>0.5600000000000001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5.0149</v>
      </c>
      <c r="E104" t="n">
        <v>19.94</v>
      </c>
      <c r="F104" t="n">
        <v>17.09</v>
      </c>
      <c r="G104" t="n">
        <v>73.26000000000001</v>
      </c>
      <c r="H104" t="n">
        <v>0.98</v>
      </c>
      <c r="I104" t="n">
        <v>14</v>
      </c>
      <c r="J104" t="n">
        <v>181.12</v>
      </c>
      <c r="K104" t="n">
        <v>51.39</v>
      </c>
      <c r="L104" t="n">
        <v>10</v>
      </c>
      <c r="M104" t="n">
        <v>12</v>
      </c>
      <c r="N104" t="n">
        <v>34.73</v>
      </c>
      <c r="O104" t="n">
        <v>22572.13</v>
      </c>
      <c r="P104" t="n">
        <v>180.65</v>
      </c>
      <c r="Q104" t="n">
        <v>874.28</v>
      </c>
      <c r="R104" t="n">
        <v>101.39</v>
      </c>
      <c r="S104" t="n">
        <v>67.59999999999999</v>
      </c>
      <c r="T104" t="n">
        <v>8329.49</v>
      </c>
      <c r="U104" t="n">
        <v>0.67</v>
      </c>
      <c r="V104" t="n">
        <v>0.72</v>
      </c>
      <c r="W104" t="n">
        <v>4.71</v>
      </c>
      <c r="X104" t="n">
        <v>0.48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5.0279</v>
      </c>
      <c r="E105" t="n">
        <v>19.89</v>
      </c>
      <c r="F105" t="n">
        <v>17.08</v>
      </c>
      <c r="G105" t="n">
        <v>78.81</v>
      </c>
      <c r="H105" t="n">
        <v>1.07</v>
      </c>
      <c r="I105" t="n">
        <v>13</v>
      </c>
      <c r="J105" t="n">
        <v>182.62</v>
      </c>
      <c r="K105" t="n">
        <v>51.39</v>
      </c>
      <c r="L105" t="n">
        <v>11</v>
      </c>
      <c r="M105" t="n">
        <v>11</v>
      </c>
      <c r="N105" t="n">
        <v>35.22</v>
      </c>
      <c r="O105" t="n">
        <v>22756.91</v>
      </c>
      <c r="P105" t="n">
        <v>177.13</v>
      </c>
      <c r="Q105" t="n">
        <v>874.24</v>
      </c>
      <c r="R105" t="n">
        <v>100.76</v>
      </c>
      <c r="S105" t="n">
        <v>67.59999999999999</v>
      </c>
      <c r="T105" t="n">
        <v>8021.59</v>
      </c>
      <c r="U105" t="n">
        <v>0.67</v>
      </c>
      <c r="V105" t="n">
        <v>0.72</v>
      </c>
      <c r="W105" t="n">
        <v>4.71</v>
      </c>
      <c r="X105" t="n">
        <v>0.46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5.0463</v>
      </c>
      <c r="E106" t="n">
        <v>19.82</v>
      </c>
      <c r="F106" t="n">
        <v>17.04</v>
      </c>
      <c r="G106" t="n">
        <v>85.19</v>
      </c>
      <c r="H106" t="n">
        <v>1.16</v>
      </c>
      <c r="I106" t="n">
        <v>12</v>
      </c>
      <c r="J106" t="n">
        <v>184.12</v>
      </c>
      <c r="K106" t="n">
        <v>51.39</v>
      </c>
      <c r="L106" t="n">
        <v>12</v>
      </c>
      <c r="M106" t="n">
        <v>4</v>
      </c>
      <c r="N106" t="n">
        <v>35.73</v>
      </c>
      <c r="O106" t="n">
        <v>22942.24</v>
      </c>
      <c r="P106" t="n">
        <v>172.93</v>
      </c>
      <c r="Q106" t="n">
        <v>874.38</v>
      </c>
      <c r="R106" t="n">
        <v>99.3</v>
      </c>
      <c r="S106" t="n">
        <v>67.59999999999999</v>
      </c>
      <c r="T106" t="n">
        <v>7295.76</v>
      </c>
      <c r="U106" t="n">
        <v>0.68</v>
      </c>
      <c r="V106" t="n">
        <v>0.72</v>
      </c>
      <c r="W106" t="n">
        <v>4.71</v>
      </c>
      <c r="X106" t="n">
        <v>0.42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5.0464</v>
      </c>
      <c r="E107" t="n">
        <v>19.82</v>
      </c>
      <c r="F107" t="n">
        <v>17.04</v>
      </c>
      <c r="G107" t="n">
        <v>85.18000000000001</v>
      </c>
      <c r="H107" t="n">
        <v>1.24</v>
      </c>
      <c r="I107" t="n">
        <v>12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172.97</v>
      </c>
      <c r="Q107" t="n">
        <v>874.41</v>
      </c>
      <c r="R107" t="n">
        <v>98.98</v>
      </c>
      <c r="S107" t="n">
        <v>67.59999999999999</v>
      </c>
      <c r="T107" t="n">
        <v>7134.71</v>
      </c>
      <c r="U107" t="n">
        <v>0.68</v>
      </c>
      <c r="V107" t="n">
        <v>0.72</v>
      </c>
      <c r="W107" t="n">
        <v>4.72</v>
      </c>
      <c r="X107" t="n">
        <v>0.42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4.5601</v>
      </c>
      <c r="E108" t="n">
        <v>21.93</v>
      </c>
      <c r="F108" t="n">
        <v>19.3</v>
      </c>
      <c r="G108" t="n">
        <v>16.08</v>
      </c>
      <c r="H108" t="n">
        <v>0.34</v>
      </c>
      <c r="I108" t="n">
        <v>72</v>
      </c>
      <c r="J108" t="n">
        <v>51.33</v>
      </c>
      <c r="K108" t="n">
        <v>24.83</v>
      </c>
      <c r="L108" t="n">
        <v>1</v>
      </c>
      <c r="M108" t="n">
        <v>70</v>
      </c>
      <c r="N108" t="n">
        <v>5.51</v>
      </c>
      <c r="O108" t="n">
        <v>6564.78</v>
      </c>
      <c r="P108" t="n">
        <v>98.61</v>
      </c>
      <c r="Q108" t="n">
        <v>874.5</v>
      </c>
      <c r="R108" t="n">
        <v>175.03</v>
      </c>
      <c r="S108" t="n">
        <v>67.59999999999999</v>
      </c>
      <c r="T108" t="n">
        <v>44862.34</v>
      </c>
      <c r="U108" t="n">
        <v>0.39</v>
      </c>
      <c r="V108" t="n">
        <v>0.64</v>
      </c>
      <c r="W108" t="n">
        <v>4.8</v>
      </c>
      <c r="X108" t="n">
        <v>2.68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4.8489</v>
      </c>
      <c r="E109" t="n">
        <v>20.62</v>
      </c>
      <c r="F109" t="n">
        <v>18.33</v>
      </c>
      <c r="G109" t="n">
        <v>24.43</v>
      </c>
      <c r="H109" t="n">
        <v>0.66</v>
      </c>
      <c r="I109" t="n">
        <v>45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87.23999999999999</v>
      </c>
      <c r="Q109" t="n">
        <v>874.96</v>
      </c>
      <c r="R109" t="n">
        <v>140.08</v>
      </c>
      <c r="S109" t="n">
        <v>67.59999999999999</v>
      </c>
      <c r="T109" t="n">
        <v>27519.96</v>
      </c>
      <c r="U109" t="n">
        <v>0.48</v>
      </c>
      <c r="V109" t="n">
        <v>0.67</v>
      </c>
      <c r="W109" t="n">
        <v>4.82</v>
      </c>
      <c r="X109" t="n">
        <v>1.71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3.1834</v>
      </c>
      <c r="E110" t="n">
        <v>31.41</v>
      </c>
      <c r="F110" t="n">
        <v>24.03</v>
      </c>
      <c r="G110" t="n">
        <v>7.55</v>
      </c>
      <c r="H110" t="n">
        <v>0.13</v>
      </c>
      <c r="I110" t="n">
        <v>191</v>
      </c>
      <c r="J110" t="n">
        <v>133.21</v>
      </c>
      <c r="K110" t="n">
        <v>46.47</v>
      </c>
      <c r="L110" t="n">
        <v>1</v>
      </c>
      <c r="M110" t="n">
        <v>189</v>
      </c>
      <c r="N110" t="n">
        <v>20.75</v>
      </c>
      <c r="O110" t="n">
        <v>16663.42</v>
      </c>
      <c r="P110" t="n">
        <v>261.67</v>
      </c>
      <c r="Q110" t="n">
        <v>874.96</v>
      </c>
      <c r="R110" t="n">
        <v>333.12</v>
      </c>
      <c r="S110" t="n">
        <v>67.59999999999999</v>
      </c>
      <c r="T110" t="n">
        <v>123309.97</v>
      </c>
      <c r="U110" t="n">
        <v>0.2</v>
      </c>
      <c r="V110" t="n">
        <v>0.51</v>
      </c>
      <c r="W110" t="n">
        <v>5</v>
      </c>
      <c r="X110" t="n">
        <v>7.41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4.2115</v>
      </c>
      <c r="E111" t="n">
        <v>23.74</v>
      </c>
      <c r="F111" t="n">
        <v>19.5</v>
      </c>
      <c r="G111" t="n">
        <v>15.39</v>
      </c>
      <c r="H111" t="n">
        <v>0.26</v>
      </c>
      <c r="I111" t="n">
        <v>76</v>
      </c>
      <c r="J111" t="n">
        <v>134.55</v>
      </c>
      <c r="K111" t="n">
        <v>46.47</v>
      </c>
      <c r="L111" t="n">
        <v>2</v>
      </c>
      <c r="M111" t="n">
        <v>74</v>
      </c>
      <c r="N111" t="n">
        <v>21.09</v>
      </c>
      <c r="O111" t="n">
        <v>16828.84</v>
      </c>
      <c r="P111" t="n">
        <v>207.24</v>
      </c>
      <c r="Q111" t="n">
        <v>874.42</v>
      </c>
      <c r="R111" t="n">
        <v>180.91</v>
      </c>
      <c r="S111" t="n">
        <v>67.59999999999999</v>
      </c>
      <c r="T111" t="n">
        <v>47781.05</v>
      </c>
      <c r="U111" t="n">
        <v>0.37</v>
      </c>
      <c r="V111" t="n">
        <v>0.63</v>
      </c>
      <c r="W111" t="n">
        <v>4.82</v>
      </c>
      <c r="X111" t="n">
        <v>2.88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4.5842</v>
      </c>
      <c r="E112" t="n">
        <v>21.81</v>
      </c>
      <c r="F112" t="n">
        <v>18.35</v>
      </c>
      <c r="G112" t="n">
        <v>23.43</v>
      </c>
      <c r="H112" t="n">
        <v>0.39</v>
      </c>
      <c r="I112" t="n">
        <v>47</v>
      </c>
      <c r="J112" t="n">
        <v>135.9</v>
      </c>
      <c r="K112" t="n">
        <v>46.47</v>
      </c>
      <c r="L112" t="n">
        <v>3</v>
      </c>
      <c r="M112" t="n">
        <v>45</v>
      </c>
      <c r="N112" t="n">
        <v>21.43</v>
      </c>
      <c r="O112" t="n">
        <v>16994.64</v>
      </c>
      <c r="P112" t="n">
        <v>189.94</v>
      </c>
      <c r="Q112" t="n">
        <v>874.4</v>
      </c>
      <c r="R112" t="n">
        <v>143.01</v>
      </c>
      <c r="S112" t="n">
        <v>67.59999999999999</v>
      </c>
      <c r="T112" t="n">
        <v>28977.22</v>
      </c>
      <c r="U112" t="n">
        <v>0.47</v>
      </c>
      <c r="V112" t="n">
        <v>0.67</v>
      </c>
      <c r="W112" t="n">
        <v>4.77</v>
      </c>
      <c r="X112" t="n">
        <v>1.74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4.767</v>
      </c>
      <c r="E113" t="n">
        <v>20.98</v>
      </c>
      <c r="F113" t="n">
        <v>17.87</v>
      </c>
      <c r="G113" t="n">
        <v>31.54</v>
      </c>
      <c r="H113" t="n">
        <v>0.52</v>
      </c>
      <c r="I113" t="n">
        <v>34</v>
      </c>
      <c r="J113" t="n">
        <v>137.25</v>
      </c>
      <c r="K113" t="n">
        <v>46.47</v>
      </c>
      <c r="L113" t="n">
        <v>4</v>
      </c>
      <c r="M113" t="n">
        <v>32</v>
      </c>
      <c r="N113" t="n">
        <v>21.78</v>
      </c>
      <c r="O113" t="n">
        <v>17160.92</v>
      </c>
      <c r="P113" t="n">
        <v>179.39</v>
      </c>
      <c r="Q113" t="n">
        <v>874.29</v>
      </c>
      <c r="R113" t="n">
        <v>127.21</v>
      </c>
      <c r="S113" t="n">
        <v>67.59999999999999</v>
      </c>
      <c r="T113" t="n">
        <v>21143.35</v>
      </c>
      <c r="U113" t="n">
        <v>0.53</v>
      </c>
      <c r="V113" t="n">
        <v>0.6899999999999999</v>
      </c>
      <c r="W113" t="n">
        <v>4.74</v>
      </c>
      <c r="X113" t="n">
        <v>1.26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4.8908</v>
      </c>
      <c r="E114" t="n">
        <v>20.45</v>
      </c>
      <c r="F114" t="n">
        <v>17.56</v>
      </c>
      <c r="G114" t="n">
        <v>40.52</v>
      </c>
      <c r="H114" t="n">
        <v>0.64</v>
      </c>
      <c r="I114" t="n">
        <v>26</v>
      </c>
      <c r="J114" t="n">
        <v>138.6</v>
      </c>
      <c r="K114" t="n">
        <v>46.47</v>
      </c>
      <c r="L114" t="n">
        <v>5</v>
      </c>
      <c r="M114" t="n">
        <v>24</v>
      </c>
      <c r="N114" t="n">
        <v>22.13</v>
      </c>
      <c r="O114" t="n">
        <v>17327.69</v>
      </c>
      <c r="P114" t="n">
        <v>170.44</v>
      </c>
      <c r="Q114" t="n">
        <v>874.41</v>
      </c>
      <c r="R114" t="n">
        <v>116.84</v>
      </c>
      <c r="S114" t="n">
        <v>67.59999999999999</v>
      </c>
      <c r="T114" t="n">
        <v>15996.37</v>
      </c>
      <c r="U114" t="n">
        <v>0.58</v>
      </c>
      <c r="V114" t="n">
        <v>0.7</v>
      </c>
      <c r="W114" t="n">
        <v>4.73</v>
      </c>
      <c r="X114" t="n">
        <v>0.9399999999999999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4.9693</v>
      </c>
      <c r="E115" t="n">
        <v>20.12</v>
      </c>
      <c r="F115" t="n">
        <v>17.37</v>
      </c>
      <c r="G115" t="n">
        <v>49.63</v>
      </c>
      <c r="H115" t="n">
        <v>0.76</v>
      </c>
      <c r="I115" t="n">
        <v>21</v>
      </c>
      <c r="J115" t="n">
        <v>139.95</v>
      </c>
      <c r="K115" t="n">
        <v>46.47</v>
      </c>
      <c r="L115" t="n">
        <v>6</v>
      </c>
      <c r="M115" t="n">
        <v>19</v>
      </c>
      <c r="N115" t="n">
        <v>22.49</v>
      </c>
      <c r="O115" t="n">
        <v>17494.97</v>
      </c>
      <c r="P115" t="n">
        <v>163.06</v>
      </c>
      <c r="Q115" t="n">
        <v>874.36</v>
      </c>
      <c r="R115" t="n">
        <v>110.67</v>
      </c>
      <c r="S115" t="n">
        <v>67.59999999999999</v>
      </c>
      <c r="T115" t="n">
        <v>12937.08</v>
      </c>
      <c r="U115" t="n">
        <v>0.61</v>
      </c>
      <c r="V115" t="n">
        <v>0.71</v>
      </c>
      <c r="W115" t="n">
        <v>4.72</v>
      </c>
      <c r="X115" t="n">
        <v>0.76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5.0317</v>
      </c>
      <c r="E116" t="n">
        <v>19.87</v>
      </c>
      <c r="F116" t="n">
        <v>17.23</v>
      </c>
      <c r="G116" t="n">
        <v>60.82</v>
      </c>
      <c r="H116" t="n">
        <v>0.88</v>
      </c>
      <c r="I116" t="n">
        <v>17</v>
      </c>
      <c r="J116" t="n">
        <v>141.31</v>
      </c>
      <c r="K116" t="n">
        <v>46.47</v>
      </c>
      <c r="L116" t="n">
        <v>7</v>
      </c>
      <c r="M116" t="n">
        <v>14</v>
      </c>
      <c r="N116" t="n">
        <v>22.85</v>
      </c>
      <c r="O116" t="n">
        <v>17662.75</v>
      </c>
      <c r="P116" t="n">
        <v>155.06</v>
      </c>
      <c r="Q116" t="n">
        <v>874.2</v>
      </c>
      <c r="R116" t="n">
        <v>105.92</v>
      </c>
      <c r="S116" t="n">
        <v>67.59999999999999</v>
      </c>
      <c r="T116" t="n">
        <v>10580.51</v>
      </c>
      <c r="U116" t="n">
        <v>0.64</v>
      </c>
      <c r="V116" t="n">
        <v>0.71</v>
      </c>
      <c r="W116" t="n">
        <v>4.71</v>
      </c>
      <c r="X116" t="n">
        <v>0.62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5.0674</v>
      </c>
      <c r="E117" t="n">
        <v>19.73</v>
      </c>
      <c r="F117" t="n">
        <v>17.15</v>
      </c>
      <c r="G117" t="n">
        <v>68.58</v>
      </c>
      <c r="H117" t="n">
        <v>0.99</v>
      </c>
      <c r="I117" t="n">
        <v>15</v>
      </c>
      <c r="J117" t="n">
        <v>142.68</v>
      </c>
      <c r="K117" t="n">
        <v>46.47</v>
      </c>
      <c r="L117" t="n">
        <v>8</v>
      </c>
      <c r="M117" t="n">
        <v>4</v>
      </c>
      <c r="N117" t="n">
        <v>23.21</v>
      </c>
      <c r="O117" t="n">
        <v>17831.04</v>
      </c>
      <c r="P117" t="n">
        <v>149.46</v>
      </c>
      <c r="Q117" t="n">
        <v>874.51</v>
      </c>
      <c r="R117" t="n">
        <v>102.83</v>
      </c>
      <c r="S117" t="n">
        <v>67.59999999999999</v>
      </c>
      <c r="T117" t="n">
        <v>9048.18</v>
      </c>
      <c r="U117" t="n">
        <v>0.66</v>
      </c>
      <c r="V117" t="n">
        <v>0.72</v>
      </c>
      <c r="W117" t="n">
        <v>4.72</v>
      </c>
      <c r="X117" t="n">
        <v>0.53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5.0626</v>
      </c>
      <c r="E118" t="n">
        <v>19.75</v>
      </c>
      <c r="F118" t="n">
        <v>17.16</v>
      </c>
      <c r="G118" t="n">
        <v>68.66</v>
      </c>
      <c r="H118" t="n">
        <v>1.11</v>
      </c>
      <c r="I118" t="n">
        <v>15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150.22</v>
      </c>
      <c r="Q118" t="n">
        <v>874.47</v>
      </c>
      <c r="R118" t="n">
        <v>103.21</v>
      </c>
      <c r="S118" t="n">
        <v>67.59999999999999</v>
      </c>
      <c r="T118" t="n">
        <v>9236.709999999999</v>
      </c>
      <c r="U118" t="n">
        <v>0.65</v>
      </c>
      <c r="V118" t="n">
        <v>0.72</v>
      </c>
      <c r="W118" t="n">
        <v>4.72</v>
      </c>
      <c r="X118" t="n">
        <v>0.55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2.9389</v>
      </c>
      <c r="E119" t="n">
        <v>34.03</v>
      </c>
      <c r="F119" t="n">
        <v>25.12</v>
      </c>
      <c r="G119" t="n">
        <v>6.95</v>
      </c>
      <c r="H119" t="n">
        <v>0.12</v>
      </c>
      <c r="I119" t="n">
        <v>217</v>
      </c>
      <c r="J119" t="n">
        <v>150.44</v>
      </c>
      <c r="K119" t="n">
        <v>49.1</v>
      </c>
      <c r="L119" t="n">
        <v>1</v>
      </c>
      <c r="M119" t="n">
        <v>215</v>
      </c>
      <c r="N119" t="n">
        <v>25.34</v>
      </c>
      <c r="O119" t="n">
        <v>18787.76</v>
      </c>
      <c r="P119" t="n">
        <v>296.84</v>
      </c>
      <c r="Q119" t="n">
        <v>875.13</v>
      </c>
      <c r="R119" t="n">
        <v>369.24</v>
      </c>
      <c r="S119" t="n">
        <v>67.59999999999999</v>
      </c>
      <c r="T119" t="n">
        <v>141240.2</v>
      </c>
      <c r="U119" t="n">
        <v>0.18</v>
      </c>
      <c r="V119" t="n">
        <v>0.49</v>
      </c>
      <c r="W119" t="n">
        <v>5.05</v>
      </c>
      <c r="X119" t="n">
        <v>8.49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4.0656</v>
      </c>
      <c r="E120" t="n">
        <v>24.6</v>
      </c>
      <c r="F120" t="n">
        <v>19.75</v>
      </c>
      <c r="G120" t="n">
        <v>14.11</v>
      </c>
      <c r="H120" t="n">
        <v>0.23</v>
      </c>
      <c r="I120" t="n">
        <v>84</v>
      </c>
      <c r="J120" t="n">
        <v>151.83</v>
      </c>
      <c r="K120" t="n">
        <v>49.1</v>
      </c>
      <c r="L120" t="n">
        <v>2</v>
      </c>
      <c r="M120" t="n">
        <v>82</v>
      </c>
      <c r="N120" t="n">
        <v>25.73</v>
      </c>
      <c r="O120" t="n">
        <v>18959.54</v>
      </c>
      <c r="P120" t="n">
        <v>229.13</v>
      </c>
      <c r="Q120" t="n">
        <v>874.45</v>
      </c>
      <c r="R120" t="n">
        <v>190.38</v>
      </c>
      <c r="S120" t="n">
        <v>67.59999999999999</v>
      </c>
      <c r="T120" t="n">
        <v>52474.59</v>
      </c>
      <c r="U120" t="n">
        <v>0.36</v>
      </c>
      <c r="V120" t="n">
        <v>0.62</v>
      </c>
      <c r="W120" t="n">
        <v>4.81</v>
      </c>
      <c r="X120" t="n">
        <v>3.13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4.465</v>
      </c>
      <c r="E121" t="n">
        <v>22.4</v>
      </c>
      <c r="F121" t="n">
        <v>18.53</v>
      </c>
      <c r="G121" t="n">
        <v>21.38</v>
      </c>
      <c r="H121" t="n">
        <v>0.35</v>
      </c>
      <c r="I121" t="n">
        <v>52</v>
      </c>
      <c r="J121" t="n">
        <v>153.23</v>
      </c>
      <c r="K121" t="n">
        <v>49.1</v>
      </c>
      <c r="L121" t="n">
        <v>3</v>
      </c>
      <c r="M121" t="n">
        <v>50</v>
      </c>
      <c r="N121" t="n">
        <v>26.13</v>
      </c>
      <c r="O121" t="n">
        <v>19131.85</v>
      </c>
      <c r="P121" t="n">
        <v>210.61</v>
      </c>
      <c r="Q121" t="n">
        <v>874.27</v>
      </c>
      <c r="R121" t="n">
        <v>149.19</v>
      </c>
      <c r="S121" t="n">
        <v>67.59999999999999</v>
      </c>
      <c r="T121" t="n">
        <v>32043.23</v>
      </c>
      <c r="U121" t="n">
        <v>0.45</v>
      </c>
      <c r="V121" t="n">
        <v>0.66</v>
      </c>
      <c r="W121" t="n">
        <v>4.77</v>
      </c>
      <c r="X121" t="n">
        <v>1.92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4.677</v>
      </c>
      <c r="E122" t="n">
        <v>21.38</v>
      </c>
      <c r="F122" t="n">
        <v>17.97</v>
      </c>
      <c r="G122" t="n">
        <v>29.15</v>
      </c>
      <c r="H122" t="n">
        <v>0.46</v>
      </c>
      <c r="I122" t="n">
        <v>37</v>
      </c>
      <c r="J122" t="n">
        <v>154.63</v>
      </c>
      <c r="K122" t="n">
        <v>49.1</v>
      </c>
      <c r="L122" t="n">
        <v>4</v>
      </c>
      <c r="M122" t="n">
        <v>35</v>
      </c>
      <c r="N122" t="n">
        <v>26.53</v>
      </c>
      <c r="O122" t="n">
        <v>19304.72</v>
      </c>
      <c r="P122" t="n">
        <v>199.63</v>
      </c>
      <c r="Q122" t="n">
        <v>874.25</v>
      </c>
      <c r="R122" t="n">
        <v>130.59</v>
      </c>
      <c r="S122" t="n">
        <v>67.59999999999999</v>
      </c>
      <c r="T122" t="n">
        <v>22818.11</v>
      </c>
      <c r="U122" t="n">
        <v>0.52</v>
      </c>
      <c r="V122" t="n">
        <v>0.6899999999999999</v>
      </c>
      <c r="W122" t="n">
        <v>4.75</v>
      </c>
      <c r="X122" t="n">
        <v>1.36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4.799</v>
      </c>
      <c r="E123" t="n">
        <v>20.84</v>
      </c>
      <c r="F123" t="n">
        <v>17.68</v>
      </c>
      <c r="G123" t="n">
        <v>36.57</v>
      </c>
      <c r="H123" t="n">
        <v>0.57</v>
      </c>
      <c r="I123" t="n">
        <v>29</v>
      </c>
      <c r="J123" t="n">
        <v>156.03</v>
      </c>
      <c r="K123" t="n">
        <v>49.1</v>
      </c>
      <c r="L123" t="n">
        <v>5</v>
      </c>
      <c r="M123" t="n">
        <v>27</v>
      </c>
      <c r="N123" t="n">
        <v>26.94</v>
      </c>
      <c r="O123" t="n">
        <v>19478.15</v>
      </c>
      <c r="P123" t="n">
        <v>191.58</v>
      </c>
      <c r="Q123" t="n">
        <v>874.25</v>
      </c>
      <c r="R123" t="n">
        <v>121.07</v>
      </c>
      <c r="S123" t="n">
        <v>67.59999999999999</v>
      </c>
      <c r="T123" t="n">
        <v>18097.06</v>
      </c>
      <c r="U123" t="n">
        <v>0.5600000000000001</v>
      </c>
      <c r="V123" t="n">
        <v>0.7</v>
      </c>
      <c r="W123" t="n">
        <v>4.72</v>
      </c>
      <c r="X123" t="n">
        <v>1.06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4.898</v>
      </c>
      <c r="E124" t="n">
        <v>20.42</v>
      </c>
      <c r="F124" t="n">
        <v>17.44</v>
      </c>
      <c r="G124" t="n">
        <v>45.49</v>
      </c>
      <c r="H124" t="n">
        <v>0.67</v>
      </c>
      <c r="I124" t="n">
        <v>23</v>
      </c>
      <c r="J124" t="n">
        <v>157.44</v>
      </c>
      <c r="K124" t="n">
        <v>49.1</v>
      </c>
      <c r="L124" t="n">
        <v>6</v>
      </c>
      <c r="M124" t="n">
        <v>21</v>
      </c>
      <c r="N124" t="n">
        <v>27.35</v>
      </c>
      <c r="O124" t="n">
        <v>19652.13</v>
      </c>
      <c r="P124" t="n">
        <v>183.48</v>
      </c>
      <c r="Q124" t="n">
        <v>874.25</v>
      </c>
      <c r="R124" t="n">
        <v>112.67</v>
      </c>
      <c r="S124" t="n">
        <v>67.59999999999999</v>
      </c>
      <c r="T124" t="n">
        <v>13925.65</v>
      </c>
      <c r="U124" t="n">
        <v>0.6</v>
      </c>
      <c r="V124" t="n">
        <v>0.71</v>
      </c>
      <c r="W124" t="n">
        <v>4.72</v>
      </c>
      <c r="X124" t="n">
        <v>0.82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4.9474</v>
      </c>
      <c r="E125" t="n">
        <v>20.21</v>
      </c>
      <c r="F125" t="n">
        <v>17.33</v>
      </c>
      <c r="G125" t="n">
        <v>51.98</v>
      </c>
      <c r="H125" t="n">
        <v>0.78</v>
      </c>
      <c r="I125" t="n">
        <v>20</v>
      </c>
      <c r="J125" t="n">
        <v>158.86</v>
      </c>
      <c r="K125" t="n">
        <v>49.1</v>
      </c>
      <c r="L125" t="n">
        <v>7</v>
      </c>
      <c r="M125" t="n">
        <v>18</v>
      </c>
      <c r="N125" t="n">
        <v>27.77</v>
      </c>
      <c r="O125" t="n">
        <v>19826.68</v>
      </c>
      <c r="P125" t="n">
        <v>177.73</v>
      </c>
      <c r="Q125" t="n">
        <v>874.29</v>
      </c>
      <c r="R125" t="n">
        <v>109.03</v>
      </c>
      <c r="S125" t="n">
        <v>67.59999999999999</v>
      </c>
      <c r="T125" t="n">
        <v>12119.5</v>
      </c>
      <c r="U125" t="n">
        <v>0.62</v>
      </c>
      <c r="V125" t="n">
        <v>0.71</v>
      </c>
      <c r="W125" t="n">
        <v>4.72</v>
      </c>
      <c r="X125" t="n">
        <v>0.71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4.9968</v>
      </c>
      <c r="E126" t="n">
        <v>20.01</v>
      </c>
      <c r="F126" t="n">
        <v>17.22</v>
      </c>
      <c r="G126" t="n">
        <v>60.77</v>
      </c>
      <c r="H126" t="n">
        <v>0.88</v>
      </c>
      <c r="I126" t="n">
        <v>17</v>
      </c>
      <c r="J126" t="n">
        <v>160.28</v>
      </c>
      <c r="K126" t="n">
        <v>49.1</v>
      </c>
      <c r="L126" t="n">
        <v>8</v>
      </c>
      <c r="M126" t="n">
        <v>15</v>
      </c>
      <c r="N126" t="n">
        <v>28.19</v>
      </c>
      <c r="O126" t="n">
        <v>20001.93</v>
      </c>
      <c r="P126" t="n">
        <v>171.27</v>
      </c>
      <c r="Q126" t="n">
        <v>874.21</v>
      </c>
      <c r="R126" t="n">
        <v>105.65</v>
      </c>
      <c r="S126" t="n">
        <v>67.59999999999999</v>
      </c>
      <c r="T126" t="n">
        <v>10444.88</v>
      </c>
      <c r="U126" t="n">
        <v>0.64</v>
      </c>
      <c r="V126" t="n">
        <v>0.72</v>
      </c>
      <c r="W126" t="n">
        <v>4.71</v>
      </c>
      <c r="X126" t="n">
        <v>0.6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5.0525</v>
      </c>
      <c r="E127" t="n">
        <v>19.79</v>
      </c>
      <c r="F127" t="n">
        <v>17.09</v>
      </c>
      <c r="G127" t="n">
        <v>73.23</v>
      </c>
      <c r="H127" t="n">
        <v>0.99</v>
      </c>
      <c r="I127" t="n">
        <v>14</v>
      </c>
      <c r="J127" t="n">
        <v>161.71</v>
      </c>
      <c r="K127" t="n">
        <v>49.1</v>
      </c>
      <c r="L127" t="n">
        <v>9</v>
      </c>
      <c r="M127" t="n">
        <v>12</v>
      </c>
      <c r="N127" t="n">
        <v>28.61</v>
      </c>
      <c r="O127" t="n">
        <v>20177.64</v>
      </c>
      <c r="P127" t="n">
        <v>163.4</v>
      </c>
      <c r="Q127" t="n">
        <v>874.3</v>
      </c>
      <c r="R127" t="n">
        <v>101.21</v>
      </c>
      <c r="S127" t="n">
        <v>67.59999999999999</v>
      </c>
      <c r="T127" t="n">
        <v>8243.360000000001</v>
      </c>
      <c r="U127" t="n">
        <v>0.67</v>
      </c>
      <c r="V127" t="n">
        <v>0.72</v>
      </c>
      <c r="W127" t="n">
        <v>4.7</v>
      </c>
      <c r="X127" t="n">
        <v>0.47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5.0654</v>
      </c>
      <c r="E128" t="n">
        <v>19.74</v>
      </c>
      <c r="F128" t="n">
        <v>17.07</v>
      </c>
      <c r="G128" t="n">
        <v>78.78</v>
      </c>
      <c r="H128" t="n">
        <v>1.09</v>
      </c>
      <c r="I128" t="n">
        <v>13</v>
      </c>
      <c r="J128" t="n">
        <v>163.13</v>
      </c>
      <c r="K128" t="n">
        <v>49.1</v>
      </c>
      <c r="L128" t="n">
        <v>10</v>
      </c>
      <c r="M128" t="n">
        <v>2</v>
      </c>
      <c r="N128" t="n">
        <v>29.04</v>
      </c>
      <c r="O128" t="n">
        <v>20353.94</v>
      </c>
      <c r="P128" t="n">
        <v>159.96</v>
      </c>
      <c r="Q128" t="n">
        <v>874.46</v>
      </c>
      <c r="R128" t="n">
        <v>100.23</v>
      </c>
      <c r="S128" t="n">
        <v>67.59999999999999</v>
      </c>
      <c r="T128" t="n">
        <v>7755.79</v>
      </c>
      <c r="U128" t="n">
        <v>0.67</v>
      </c>
      <c r="V128" t="n">
        <v>0.72</v>
      </c>
      <c r="W128" t="n">
        <v>4.71</v>
      </c>
      <c r="X128" t="n">
        <v>0.45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5.0646</v>
      </c>
      <c r="E129" t="n">
        <v>19.74</v>
      </c>
      <c r="F129" t="n">
        <v>17.07</v>
      </c>
      <c r="G129" t="n">
        <v>78.79000000000001</v>
      </c>
      <c r="H129" t="n">
        <v>1.18</v>
      </c>
      <c r="I129" t="n">
        <v>13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161.78</v>
      </c>
      <c r="Q129" t="n">
        <v>874.25</v>
      </c>
      <c r="R129" t="n">
        <v>100.25</v>
      </c>
      <c r="S129" t="n">
        <v>67.59999999999999</v>
      </c>
      <c r="T129" t="n">
        <v>7764.59</v>
      </c>
      <c r="U129" t="n">
        <v>0.67</v>
      </c>
      <c r="V129" t="n">
        <v>0.72</v>
      </c>
      <c r="W129" t="n">
        <v>4.72</v>
      </c>
      <c r="X129" t="n">
        <v>0.46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2.5007</v>
      </c>
      <c r="E130" t="n">
        <v>39.99</v>
      </c>
      <c r="F130" t="n">
        <v>27.4</v>
      </c>
      <c r="G130" t="n">
        <v>6.04</v>
      </c>
      <c r="H130" t="n">
        <v>0.1</v>
      </c>
      <c r="I130" t="n">
        <v>272</v>
      </c>
      <c r="J130" t="n">
        <v>185.69</v>
      </c>
      <c r="K130" t="n">
        <v>53.44</v>
      </c>
      <c r="L130" t="n">
        <v>1</v>
      </c>
      <c r="M130" t="n">
        <v>270</v>
      </c>
      <c r="N130" t="n">
        <v>36.26</v>
      </c>
      <c r="O130" t="n">
        <v>23136.14</v>
      </c>
      <c r="P130" t="n">
        <v>371.77</v>
      </c>
      <c r="Q130" t="n">
        <v>875.41</v>
      </c>
      <c r="R130" t="n">
        <v>446.57</v>
      </c>
      <c r="S130" t="n">
        <v>67.59999999999999</v>
      </c>
      <c r="T130" t="n">
        <v>179629.94</v>
      </c>
      <c r="U130" t="n">
        <v>0.15</v>
      </c>
      <c r="V130" t="n">
        <v>0.45</v>
      </c>
      <c r="W130" t="n">
        <v>5.12</v>
      </c>
      <c r="X130" t="n">
        <v>10.76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3.7621</v>
      </c>
      <c r="E131" t="n">
        <v>26.58</v>
      </c>
      <c r="F131" t="n">
        <v>20.39</v>
      </c>
      <c r="G131" t="n">
        <v>12.23</v>
      </c>
      <c r="H131" t="n">
        <v>0.19</v>
      </c>
      <c r="I131" t="n">
        <v>100</v>
      </c>
      <c r="J131" t="n">
        <v>187.21</v>
      </c>
      <c r="K131" t="n">
        <v>53.44</v>
      </c>
      <c r="L131" t="n">
        <v>2</v>
      </c>
      <c r="M131" t="n">
        <v>98</v>
      </c>
      <c r="N131" t="n">
        <v>36.77</v>
      </c>
      <c r="O131" t="n">
        <v>23322.88</v>
      </c>
      <c r="P131" t="n">
        <v>273.46</v>
      </c>
      <c r="Q131" t="n">
        <v>874.58</v>
      </c>
      <c r="R131" t="n">
        <v>211.12</v>
      </c>
      <c r="S131" t="n">
        <v>67.59999999999999</v>
      </c>
      <c r="T131" t="n">
        <v>62768.72</v>
      </c>
      <c r="U131" t="n">
        <v>0.32</v>
      </c>
      <c r="V131" t="n">
        <v>0.6</v>
      </c>
      <c r="W131" t="n">
        <v>4.85</v>
      </c>
      <c r="X131" t="n">
        <v>3.77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4.2353</v>
      </c>
      <c r="E132" t="n">
        <v>23.61</v>
      </c>
      <c r="F132" t="n">
        <v>18.87</v>
      </c>
      <c r="G132" t="n">
        <v>18.56</v>
      </c>
      <c r="H132" t="n">
        <v>0.28</v>
      </c>
      <c r="I132" t="n">
        <v>61</v>
      </c>
      <c r="J132" t="n">
        <v>188.73</v>
      </c>
      <c r="K132" t="n">
        <v>53.44</v>
      </c>
      <c r="L132" t="n">
        <v>3</v>
      </c>
      <c r="M132" t="n">
        <v>59</v>
      </c>
      <c r="N132" t="n">
        <v>37.29</v>
      </c>
      <c r="O132" t="n">
        <v>23510.33</v>
      </c>
      <c r="P132" t="n">
        <v>249.66</v>
      </c>
      <c r="Q132" t="n">
        <v>874.27</v>
      </c>
      <c r="R132" t="n">
        <v>160.92</v>
      </c>
      <c r="S132" t="n">
        <v>67.59999999999999</v>
      </c>
      <c r="T132" t="n">
        <v>37863.4</v>
      </c>
      <c r="U132" t="n">
        <v>0.42</v>
      </c>
      <c r="V132" t="n">
        <v>0.65</v>
      </c>
      <c r="W132" t="n">
        <v>4.77</v>
      </c>
      <c r="X132" t="n">
        <v>2.25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4.4761</v>
      </c>
      <c r="E133" t="n">
        <v>22.34</v>
      </c>
      <c r="F133" t="n">
        <v>18.23</v>
      </c>
      <c r="G133" t="n">
        <v>24.87</v>
      </c>
      <c r="H133" t="n">
        <v>0.37</v>
      </c>
      <c r="I133" t="n">
        <v>44</v>
      </c>
      <c r="J133" t="n">
        <v>190.25</v>
      </c>
      <c r="K133" t="n">
        <v>53.44</v>
      </c>
      <c r="L133" t="n">
        <v>4</v>
      </c>
      <c r="M133" t="n">
        <v>42</v>
      </c>
      <c r="N133" t="n">
        <v>37.82</v>
      </c>
      <c r="O133" t="n">
        <v>23698.48</v>
      </c>
      <c r="P133" t="n">
        <v>237.99</v>
      </c>
      <c r="Q133" t="n">
        <v>874.34</v>
      </c>
      <c r="R133" t="n">
        <v>139.39</v>
      </c>
      <c r="S133" t="n">
        <v>67.59999999999999</v>
      </c>
      <c r="T133" t="n">
        <v>27183.59</v>
      </c>
      <c r="U133" t="n">
        <v>0.48</v>
      </c>
      <c r="V133" t="n">
        <v>0.68</v>
      </c>
      <c r="W133" t="n">
        <v>4.76</v>
      </c>
      <c r="X133" t="n">
        <v>1.62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4.6285</v>
      </c>
      <c r="E134" t="n">
        <v>21.61</v>
      </c>
      <c r="F134" t="n">
        <v>17.87</v>
      </c>
      <c r="G134" t="n">
        <v>31.54</v>
      </c>
      <c r="H134" t="n">
        <v>0.46</v>
      </c>
      <c r="I134" t="n">
        <v>34</v>
      </c>
      <c r="J134" t="n">
        <v>191.78</v>
      </c>
      <c r="K134" t="n">
        <v>53.44</v>
      </c>
      <c r="L134" t="n">
        <v>5</v>
      </c>
      <c r="M134" t="n">
        <v>32</v>
      </c>
      <c r="N134" t="n">
        <v>38.35</v>
      </c>
      <c r="O134" t="n">
        <v>23887.36</v>
      </c>
      <c r="P134" t="n">
        <v>229.69</v>
      </c>
      <c r="Q134" t="n">
        <v>874.42</v>
      </c>
      <c r="R134" t="n">
        <v>127.17</v>
      </c>
      <c r="S134" t="n">
        <v>67.59999999999999</v>
      </c>
      <c r="T134" t="n">
        <v>21123.38</v>
      </c>
      <c r="U134" t="n">
        <v>0.53</v>
      </c>
      <c r="V134" t="n">
        <v>0.6899999999999999</v>
      </c>
      <c r="W134" t="n">
        <v>4.74</v>
      </c>
      <c r="X134" t="n">
        <v>1.25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4.7311</v>
      </c>
      <c r="E135" t="n">
        <v>21.14</v>
      </c>
      <c r="F135" t="n">
        <v>17.63</v>
      </c>
      <c r="G135" t="n">
        <v>37.77</v>
      </c>
      <c r="H135" t="n">
        <v>0.55</v>
      </c>
      <c r="I135" t="n">
        <v>28</v>
      </c>
      <c r="J135" t="n">
        <v>193.32</v>
      </c>
      <c r="K135" t="n">
        <v>53.44</v>
      </c>
      <c r="L135" t="n">
        <v>6</v>
      </c>
      <c r="M135" t="n">
        <v>26</v>
      </c>
      <c r="N135" t="n">
        <v>38.89</v>
      </c>
      <c r="O135" t="n">
        <v>24076.95</v>
      </c>
      <c r="P135" t="n">
        <v>223.17</v>
      </c>
      <c r="Q135" t="n">
        <v>874.27</v>
      </c>
      <c r="R135" t="n">
        <v>119.08</v>
      </c>
      <c r="S135" t="n">
        <v>67.59999999999999</v>
      </c>
      <c r="T135" t="n">
        <v>17104.76</v>
      </c>
      <c r="U135" t="n">
        <v>0.57</v>
      </c>
      <c r="V135" t="n">
        <v>0.7</v>
      </c>
      <c r="W135" t="n">
        <v>4.73</v>
      </c>
      <c r="X135" t="n">
        <v>1.01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4.7981</v>
      </c>
      <c r="E136" t="n">
        <v>20.84</v>
      </c>
      <c r="F136" t="n">
        <v>17.48</v>
      </c>
      <c r="G136" t="n">
        <v>43.7</v>
      </c>
      <c r="H136" t="n">
        <v>0.64</v>
      </c>
      <c r="I136" t="n">
        <v>24</v>
      </c>
      <c r="J136" t="n">
        <v>194.86</v>
      </c>
      <c r="K136" t="n">
        <v>53.44</v>
      </c>
      <c r="L136" t="n">
        <v>7</v>
      </c>
      <c r="M136" t="n">
        <v>22</v>
      </c>
      <c r="N136" t="n">
        <v>39.43</v>
      </c>
      <c r="O136" t="n">
        <v>24267.28</v>
      </c>
      <c r="P136" t="n">
        <v>217.16</v>
      </c>
      <c r="Q136" t="n">
        <v>874.27</v>
      </c>
      <c r="R136" t="n">
        <v>114.3</v>
      </c>
      <c r="S136" t="n">
        <v>67.59999999999999</v>
      </c>
      <c r="T136" t="n">
        <v>14734.18</v>
      </c>
      <c r="U136" t="n">
        <v>0.59</v>
      </c>
      <c r="V136" t="n">
        <v>0.7</v>
      </c>
      <c r="W136" t="n">
        <v>4.72</v>
      </c>
      <c r="X136" t="n">
        <v>0.86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4.8714</v>
      </c>
      <c r="E137" t="n">
        <v>20.53</v>
      </c>
      <c r="F137" t="n">
        <v>17.31</v>
      </c>
      <c r="G137" t="n">
        <v>51.94</v>
      </c>
      <c r="H137" t="n">
        <v>0.72</v>
      </c>
      <c r="I137" t="n">
        <v>20</v>
      </c>
      <c r="J137" t="n">
        <v>196.41</v>
      </c>
      <c r="K137" t="n">
        <v>53.44</v>
      </c>
      <c r="L137" t="n">
        <v>8</v>
      </c>
      <c r="M137" t="n">
        <v>18</v>
      </c>
      <c r="N137" t="n">
        <v>39.98</v>
      </c>
      <c r="O137" t="n">
        <v>24458.36</v>
      </c>
      <c r="P137" t="n">
        <v>211.53</v>
      </c>
      <c r="Q137" t="n">
        <v>874.23</v>
      </c>
      <c r="R137" t="n">
        <v>108.63</v>
      </c>
      <c r="S137" t="n">
        <v>67.59999999999999</v>
      </c>
      <c r="T137" t="n">
        <v>11923.83</v>
      </c>
      <c r="U137" t="n">
        <v>0.62</v>
      </c>
      <c r="V137" t="n">
        <v>0.71</v>
      </c>
      <c r="W137" t="n">
        <v>4.72</v>
      </c>
      <c r="X137" t="n">
        <v>0.7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4.9062</v>
      </c>
      <c r="E138" t="n">
        <v>20.38</v>
      </c>
      <c r="F138" t="n">
        <v>17.24</v>
      </c>
      <c r="G138" t="n">
        <v>57.48</v>
      </c>
      <c r="H138" t="n">
        <v>0.8100000000000001</v>
      </c>
      <c r="I138" t="n">
        <v>18</v>
      </c>
      <c r="J138" t="n">
        <v>197.97</v>
      </c>
      <c r="K138" t="n">
        <v>53.44</v>
      </c>
      <c r="L138" t="n">
        <v>9</v>
      </c>
      <c r="M138" t="n">
        <v>16</v>
      </c>
      <c r="N138" t="n">
        <v>40.53</v>
      </c>
      <c r="O138" t="n">
        <v>24650.18</v>
      </c>
      <c r="P138" t="n">
        <v>207.75</v>
      </c>
      <c r="Q138" t="n">
        <v>874.25</v>
      </c>
      <c r="R138" t="n">
        <v>106.42</v>
      </c>
      <c r="S138" t="n">
        <v>67.59999999999999</v>
      </c>
      <c r="T138" t="n">
        <v>10828.09</v>
      </c>
      <c r="U138" t="n">
        <v>0.64</v>
      </c>
      <c r="V138" t="n">
        <v>0.71</v>
      </c>
      <c r="W138" t="n">
        <v>4.71</v>
      </c>
      <c r="X138" t="n">
        <v>0.63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4.9423</v>
      </c>
      <c r="E139" t="n">
        <v>20.23</v>
      </c>
      <c r="F139" t="n">
        <v>17.17</v>
      </c>
      <c r="G139" t="n">
        <v>64.38</v>
      </c>
      <c r="H139" t="n">
        <v>0.89</v>
      </c>
      <c r="I139" t="n">
        <v>16</v>
      </c>
      <c r="J139" t="n">
        <v>199.53</v>
      </c>
      <c r="K139" t="n">
        <v>53.44</v>
      </c>
      <c r="L139" t="n">
        <v>10</v>
      </c>
      <c r="M139" t="n">
        <v>14</v>
      </c>
      <c r="N139" t="n">
        <v>41.1</v>
      </c>
      <c r="O139" t="n">
        <v>24842.77</v>
      </c>
      <c r="P139" t="n">
        <v>202.1</v>
      </c>
      <c r="Q139" t="n">
        <v>874.22</v>
      </c>
      <c r="R139" t="n">
        <v>103.92</v>
      </c>
      <c r="S139" t="n">
        <v>67.59999999999999</v>
      </c>
      <c r="T139" t="n">
        <v>9585.780000000001</v>
      </c>
      <c r="U139" t="n">
        <v>0.65</v>
      </c>
      <c r="V139" t="n">
        <v>0.72</v>
      </c>
      <c r="W139" t="n">
        <v>4.71</v>
      </c>
      <c r="X139" t="n">
        <v>0.55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4.9766</v>
      </c>
      <c r="E140" t="n">
        <v>20.09</v>
      </c>
      <c r="F140" t="n">
        <v>17.1</v>
      </c>
      <c r="G140" t="n">
        <v>73.3</v>
      </c>
      <c r="H140" t="n">
        <v>0.97</v>
      </c>
      <c r="I140" t="n">
        <v>14</v>
      </c>
      <c r="J140" t="n">
        <v>201.1</v>
      </c>
      <c r="K140" t="n">
        <v>53.44</v>
      </c>
      <c r="L140" t="n">
        <v>11</v>
      </c>
      <c r="M140" t="n">
        <v>12</v>
      </c>
      <c r="N140" t="n">
        <v>41.66</v>
      </c>
      <c r="O140" t="n">
        <v>25036.12</v>
      </c>
      <c r="P140" t="n">
        <v>197.64</v>
      </c>
      <c r="Q140" t="n">
        <v>874.22</v>
      </c>
      <c r="R140" t="n">
        <v>101.53</v>
      </c>
      <c r="S140" t="n">
        <v>67.59999999999999</v>
      </c>
      <c r="T140" t="n">
        <v>8399.129999999999</v>
      </c>
      <c r="U140" t="n">
        <v>0.67</v>
      </c>
      <c r="V140" t="n">
        <v>0.72</v>
      </c>
      <c r="W140" t="n">
        <v>4.71</v>
      </c>
      <c r="X140" t="n">
        <v>0.49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4.9968</v>
      </c>
      <c r="E141" t="n">
        <v>20.01</v>
      </c>
      <c r="F141" t="n">
        <v>17.06</v>
      </c>
      <c r="G141" t="n">
        <v>78.73999999999999</v>
      </c>
      <c r="H141" t="n">
        <v>1.05</v>
      </c>
      <c r="I141" t="n">
        <v>13</v>
      </c>
      <c r="J141" t="n">
        <v>202.67</v>
      </c>
      <c r="K141" t="n">
        <v>53.44</v>
      </c>
      <c r="L141" t="n">
        <v>12</v>
      </c>
      <c r="M141" t="n">
        <v>11</v>
      </c>
      <c r="N141" t="n">
        <v>42.24</v>
      </c>
      <c r="O141" t="n">
        <v>25230.25</v>
      </c>
      <c r="P141" t="n">
        <v>194.34</v>
      </c>
      <c r="Q141" t="n">
        <v>874.1900000000001</v>
      </c>
      <c r="R141" t="n">
        <v>100.29</v>
      </c>
      <c r="S141" t="n">
        <v>67.59999999999999</v>
      </c>
      <c r="T141" t="n">
        <v>7787.79</v>
      </c>
      <c r="U141" t="n">
        <v>0.67</v>
      </c>
      <c r="V141" t="n">
        <v>0.72</v>
      </c>
      <c r="W141" t="n">
        <v>4.7</v>
      </c>
      <c r="X141" t="n">
        <v>0.45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5.0123</v>
      </c>
      <c r="E142" t="n">
        <v>19.95</v>
      </c>
      <c r="F142" t="n">
        <v>17.04</v>
      </c>
      <c r="G142" t="n">
        <v>85.18000000000001</v>
      </c>
      <c r="H142" t="n">
        <v>1.13</v>
      </c>
      <c r="I142" t="n">
        <v>12</v>
      </c>
      <c r="J142" t="n">
        <v>204.25</v>
      </c>
      <c r="K142" t="n">
        <v>53.44</v>
      </c>
      <c r="L142" t="n">
        <v>13</v>
      </c>
      <c r="M142" t="n">
        <v>9</v>
      </c>
      <c r="N142" t="n">
        <v>42.82</v>
      </c>
      <c r="O142" t="n">
        <v>25425.3</v>
      </c>
      <c r="P142" t="n">
        <v>188.93</v>
      </c>
      <c r="Q142" t="n">
        <v>874.3</v>
      </c>
      <c r="R142" t="n">
        <v>99.36</v>
      </c>
      <c r="S142" t="n">
        <v>67.59999999999999</v>
      </c>
      <c r="T142" t="n">
        <v>7327.59</v>
      </c>
      <c r="U142" t="n">
        <v>0.68</v>
      </c>
      <c r="V142" t="n">
        <v>0.72</v>
      </c>
      <c r="W142" t="n">
        <v>4.71</v>
      </c>
      <c r="X142" t="n">
        <v>0.42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5.0351</v>
      </c>
      <c r="E143" t="n">
        <v>19.86</v>
      </c>
      <c r="F143" t="n">
        <v>16.98</v>
      </c>
      <c r="G143" t="n">
        <v>92.63</v>
      </c>
      <c r="H143" t="n">
        <v>1.21</v>
      </c>
      <c r="I143" t="n">
        <v>11</v>
      </c>
      <c r="J143" t="n">
        <v>205.84</v>
      </c>
      <c r="K143" t="n">
        <v>53.44</v>
      </c>
      <c r="L143" t="n">
        <v>14</v>
      </c>
      <c r="M143" t="n">
        <v>4</v>
      </c>
      <c r="N143" t="n">
        <v>43.4</v>
      </c>
      <c r="O143" t="n">
        <v>25621.03</v>
      </c>
      <c r="P143" t="n">
        <v>183.91</v>
      </c>
      <c r="Q143" t="n">
        <v>874.23</v>
      </c>
      <c r="R143" t="n">
        <v>97.45</v>
      </c>
      <c r="S143" t="n">
        <v>67.59999999999999</v>
      </c>
      <c r="T143" t="n">
        <v>6374.16</v>
      </c>
      <c r="U143" t="n">
        <v>0.6899999999999999</v>
      </c>
      <c r="V143" t="n">
        <v>0.73</v>
      </c>
      <c r="W143" t="n">
        <v>4.71</v>
      </c>
      <c r="X143" t="n">
        <v>0.37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5.0336</v>
      </c>
      <c r="E144" t="n">
        <v>19.87</v>
      </c>
      <c r="F144" t="n">
        <v>16.99</v>
      </c>
      <c r="G144" t="n">
        <v>92.67</v>
      </c>
      <c r="H144" t="n">
        <v>1.28</v>
      </c>
      <c r="I144" t="n">
        <v>11</v>
      </c>
      <c r="J144" t="n">
        <v>207.43</v>
      </c>
      <c r="K144" t="n">
        <v>53.44</v>
      </c>
      <c r="L144" t="n">
        <v>15</v>
      </c>
      <c r="M144" t="n">
        <v>1</v>
      </c>
      <c r="N144" t="n">
        <v>44</v>
      </c>
      <c r="O144" t="n">
        <v>25817.56</v>
      </c>
      <c r="P144" t="n">
        <v>183.99</v>
      </c>
      <c r="Q144" t="n">
        <v>874.29</v>
      </c>
      <c r="R144" t="n">
        <v>97.69</v>
      </c>
      <c r="S144" t="n">
        <v>67.59999999999999</v>
      </c>
      <c r="T144" t="n">
        <v>6497.29</v>
      </c>
      <c r="U144" t="n">
        <v>0.6899999999999999</v>
      </c>
      <c r="V144" t="n">
        <v>0.72</v>
      </c>
      <c r="W144" t="n">
        <v>4.71</v>
      </c>
      <c r="X144" t="n">
        <v>0.37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5.0328</v>
      </c>
      <c r="E145" t="n">
        <v>19.87</v>
      </c>
      <c r="F145" t="n">
        <v>16.99</v>
      </c>
      <c r="G145" t="n">
        <v>92.68000000000001</v>
      </c>
      <c r="H145" t="n">
        <v>1.36</v>
      </c>
      <c r="I145" t="n">
        <v>11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185.09</v>
      </c>
      <c r="Q145" t="n">
        <v>874.29</v>
      </c>
      <c r="R145" t="n">
        <v>97.55</v>
      </c>
      <c r="S145" t="n">
        <v>67.59999999999999</v>
      </c>
      <c r="T145" t="n">
        <v>6427.58</v>
      </c>
      <c r="U145" t="n">
        <v>0.6899999999999999</v>
      </c>
      <c r="V145" t="n">
        <v>0.72</v>
      </c>
      <c r="W145" t="n">
        <v>4.71</v>
      </c>
      <c r="X145" t="n">
        <v>0.38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3.4314</v>
      </c>
      <c r="E146" t="n">
        <v>29.14</v>
      </c>
      <c r="F146" t="n">
        <v>23.07</v>
      </c>
      <c r="G146" t="n">
        <v>8.289999999999999</v>
      </c>
      <c r="H146" t="n">
        <v>0.15</v>
      </c>
      <c r="I146" t="n">
        <v>167</v>
      </c>
      <c r="J146" t="n">
        <v>116.05</v>
      </c>
      <c r="K146" t="n">
        <v>43.4</v>
      </c>
      <c r="L146" t="n">
        <v>1</v>
      </c>
      <c r="M146" t="n">
        <v>165</v>
      </c>
      <c r="N146" t="n">
        <v>16.65</v>
      </c>
      <c r="O146" t="n">
        <v>14546.17</v>
      </c>
      <c r="P146" t="n">
        <v>228.4</v>
      </c>
      <c r="Q146" t="n">
        <v>875.0599999999999</v>
      </c>
      <c r="R146" t="n">
        <v>300.62</v>
      </c>
      <c r="S146" t="n">
        <v>67.59999999999999</v>
      </c>
      <c r="T146" t="n">
        <v>107181.2</v>
      </c>
      <c r="U146" t="n">
        <v>0.22</v>
      </c>
      <c r="V146" t="n">
        <v>0.53</v>
      </c>
      <c r="W146" t="n">
        <v>4.97</v>
      </c>
      <c r="X146" t="n">
        <v>6.44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4.3851</v>
      </c>
      <c r="E147" t="n">
        <v>22.8</v>
      </c>
      <c r="F147" t="n">
        <v>19.12</v>
      </c>
      <c r="G147" t="n">
        <v>17.12</v>
      </c>
      <c r="H147" t="n">
        <v>0.3</v>
      </c>
      <c r="I147" t="n">
        <v>67</v>
      </c>
      <c r="J147" t="n">
        <v>117.34</v>
      </c>
      <c r="K147" t="n">
        <v>43.4</v>
      </c>
      <c r="L147" t="n">
        <v>2</v>
      </c>
      <c r="M147" t="n">
        <v>65</v>
      </c>
      <c r="N147" t="n">
        <v>16.94</v>
      </c>
      <c r="O147" t="n">
        <v>14705.49</v>
      </c>
      <c r="P147" t="n">
        <v>183.35</v>
      </c>
      <c r="Q147" t="n">
        <v>874.41</v>
      </c>
      <c r="R147" t="n">
        <v>169.05</v>
      </c>
      <c r="S147" t="n">
        <v>67.59999999999999</v>
      </c>
      <c r="T147" t="n">
        <v>41895.48</v>
      </c>
      <c r="U147" t="n">
        <v>0.4</v>
      </c>
      <c r="V147" t="n">
        <v>0.64</v>
      </c>
      <c r="W147" t="n">
        <v>4.79</v>
      </c>
      <c r="X147" t="n">
        <v>2.5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4.7074</v>
      </c>
      <c r="E148" t="n">
        <v>21.24</v>
      </c>
      <c r="F148" t="n">
        <v>18.16</v>
      </c>
      <c r="G148" t="n">
        <v>25.94</v>
      </c>
      <c r="H148" t="n">
        <v>0.45</v>
      </c>
      <c r="I148" t="n">
        <v>42</v>
      </c>
      <c r="J148" t="n">
        <v>118.63</v>
      </c>
      <c r="K148" t="n">
        <v>43.4</v>
      </c>
      <c r="L148" t="n">
        <v>3</v>
      </c>
      <c r="M148" t="n">
        <v>40</v>
      </c>
      <c r="N148" t="n">
        <v>17.23</v>
      </c>
      <c r="O148" t="n">
        <v>14865.24</v>
      </c>
      <c r="P148" t="n">
        <v>167.9</v>
      </c>
      <c r="Q148" t="n">
        <v>874.41</v>
      </c>
      <c r="R148" t="n">
        <v>137.05</v>
      </c>
      <c r="S148" t="n">
        <v>67.59999999999999</v>
      </c>
      <c r="T148" t="n">
        <v>26023.24</v>
      </c>
      <c r="U148" t="n">
        <v>0.49</v>
      </c>
      <c r="V148" t="n">
        <v>0.68</v>
      </c>
      <c r="W148" t="n">
        <v>4.74</v>
      </c>
      <c r="X148" t="n">
        <v>1.54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4.8693</v>
      </c>
      <c r="E149" t="n">
        <v>20.54</v>
      </c>
      <c r="F149" t="n">
        <v>17.74</v>
      </c>
      <c r="G149" t="n">
        <v>35.47</v>
      </c>
      <c r="H149" t="n">
        <v>0.59</v>
      </c>
      <c r="I149" t="n">
        <v>30</v>
      </c>
      <c r="J149" t="n">
        <v>119.93</v>
      </c>
      <c r="K149" t="n">
        <v>43.4</v>
      </c>
      <c r="L149" t="n">
        <v>4</v>
      </c>
      <c r="M149" t="n">
        <v>28</v>
      </c>
      <c r="N149" t="n">
        <v>17.53</v>
      </c>
      <c r="O149" t="n">
        <v>15025.44</v>
      </c>
      <c r="P149" t="n">
        <v>157.5</v>
      </c>
      <c r="Q149" t="n">
        <v>874.4299999999999</v>
      </c>
      <c r="R149" t="n">
        <v>122.67</v>
      </c>
      <c r="S149" t="n">
        <v>67.59999999999999</v>
      </c>
      <c r="T149" t="n">
        <v>18891.33</v>
      </c>
      <c r="U149" t="n">
        <v>0.55</v>
      </c>
      <c r="V149" t="n">
        <v>0.6899999999999999</v>
      </c>
      <c r="W149" t="n">
        <v>4.74</v>
      </c>
      <c r="X149" t="n">
        <v>1.12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4.981</v>
      </c>
      <c r="E150" t="n">
        <v>20.08</v>
      </c>
      <c r="F150" t="n">
        <v>17.44</v>
      </c>
      <c r="G150" t="n">
        <v>45.5</v>
      </c>
      <c r="H150" t="n">
        <v>0.73</v>
      </c>
      <c r="I150" t="n">
        <v>23</v>
      </c>
      <c r="J150" t="n">
        <v>121.23</v>
      </c>
      <c r="K150" t="n">
        <v>43.4</v>
      </c>
      <c r="L150" t="n">
        <v>5</v>
      </c>
      <c r="M150" t="n">
        <v>21</v>
      </c>
      <c r="N150" t="n">
        <v>17.83</v>
      </c>
      <c r="O150" t="n">
        <v>15186.08</v>
      </c>
      <c r="P150" t="n">
        <v>147.89</v>
      </c>
      <c r="Q150" t="n">
        <v>874.26</v>
      </c>
      <c r="R150" t="n">
        <v>112.93</v>
      </c>
      <c r="S150" t="n">
        <v>67.59999999999999</v>
      </c>
      <c r="T150" t="n">
        <v>14058.39</v>
      </c>
      <c r="U150" t="n">
        <v>0.6</v>
      </c>
      <c r="V150" t="n">
        <v>0.71</v>
      </c>
      <c r="W150" t="n">
        <v>4.72</v>
      </c>
      <c r="X150" t="n">
        <v>0.83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5.0609</v>
      </c>
      <c r="E151" t="n">
        <v>19.76</v>
      </c>
      <c r="F151" t="n">
        <v>17.25</v>
      </c>
      <c r="G151" t="n">
        <v>57.48</v>
      </c>
      <c r="H151" t="n">
        <v>0.86</v>
      </c>
      <c r="I151" t="n">
        <v>18</v>
      </c>
      <c r="J151" t="n">
        <v>122.54</v>
      </c>
      <c r="K151" t="n">
        <v>43.4</v>
      </c>
      <c r="L151" t="n">
        <v>6</v>
      </c>
      <c r="M151" t="n">
        <v>11</v>
      </c>
      <c r="N151" t="n">
        <v>18.14</v>
      </c>
      <c r="O151" t="n">
        <v>15347.16</v>
      </c>
      <c r="P151" t="n">
        <v>138.87</v>
      </c>
      <c r="Q151" t="n">
        <v>874.4299999999999</v>
      </c>
      <c r="R151" t="n">
        <v>106.25</v>
      </c>
      <c r="S151" t="n">
        <v>67.59999999999999</v>
      </c>
      <c r="T151" t="n">
        <v>10740.68</v>
      </c>
      <c r="U151" t="n">
        <v>0.64</v>
      </c>
      <c r="V151" t="n">
        <v>0.71</v>
      </c>
      <c r="W151" t="n">
        <v>4.72</v>
      </c>
      <c r="X151" t="n">
        <v>0.63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5.0656</v>
      </c>
      <c r="E152" t="n">
        <v>19.74</v>
      </c>
      <c r="F152" t="n">
        <v>17.25</v>
      </c>
      <c r="G152" t="n">
        <v>60.89</v>
      </c>
      <c r="H152" t="n">
        <v>1</v>
      </c>
      <c r="I152" t="n">
        <v>17</v>
      </c>
      <c r="J152" t="n">
        <v>123.85</v>
      </c>
      <c r="K152" t="n">
        <v>43.4</v>
      </c>
      <c r="L152" t="n">
        <v>7</v>
      </c>
      <c r="M152" t="n">
        <v>0</v>
      </c>
      <c r="N152" t="n">
        <v>18.45</v>
      </c>
      <c r="O152" t="n">
        <v>15508.69</v>
      </c>
      <c r="P152" t="n">
        <v>138.02</v>
      </c>
      <c r="Q152" t="n">
        <v>874.48</v>
      </c>
      <c r="R152" t="n">
        <v>105.92</v>
      </c>
      <c r="S152" t="n">
        <v>67.59999999999999</v>
      </c>
      <c r="T152" t="n">
        <v>10580.62</v>
      </c>
      <c r="U152" t="n">
        <v>0.64</v>
      </c>
      <c r="V152" t="n">
        <v>0.71</v>
      </c>
      <c r="W152" t="n">
        <v>4.73</v>
      </c>
      <c r="X152" t="n">
        <v>0.64</v>
      </c>
      <c r="Y152" t="n">
        <v>2</v>
      </c>
      <c r="Z1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INDEX(resultados!$A$2:$ZZ$152, 1, MATCH($B$1, resultados!$A$1:$ZZ$1, 0))</f>
        <v/>
      </c>
      <c r="B7">
        <f>INDEX(resultados!$A$2:$ZZ$152, 1, MATCH($B$2, resultados!$A$1:$ZZ$1, 0))</f>
        <v/>
      </c>
      <c r="C7">
        <f>INDEX(resultados!$A$2:$ZZ$152, 1, MATCH($B$3, resultados!$A$1:$ZZ$1, 0))</f>
        <v/>
      </c>
    </row>
    <row r="8">
      <c r="A8">
        <f>INDEX(resultados!$A$2:$ZZ$152, 2, MATCH($B$1, resultados!$A$1:$ZZ$1, 0))</f>
        <v/>
      </c>
      <c r="B8">
        <f>INDEX(resultados!$A$2:$ZZ$152, 2, MATCH($B$2, resultados!$A$1:$ZZ$1, 0))</f>
        <v/>
      </c>
      <c r="C8">
        <f>INDEX(resultados!$A$2:$ZZ$152, 2, MATCH($B$3, resultados!$A$1:$ZZ$1, 0))</f>
        <v/>
      </c>
    </row>
    <row r="9">
      <c r="A9">
        <f>INDEX(resultados!$A$2:$ZZ$152, 3, MATCH($B$1, resultados!$A$1:$ZZ$1, 0))</f>
        <v/>
      </c>
      <c r="B9">
        <f>INDEX(resultados!$A$2:$ZZ$152, 3, MATCH($B$2, resultados!$A$1:$ZZ$1, 0))</f>
        <v/>
      </c>
      <c r="C9">
        <f>INDEX(resultados!$A$2:$ZZ$152, 3, MATCH($B$3, resultados!$A$1:$ZZ$1, 0))</f>
        <v/>
      </c>
    </row>
    <row r="10">
      <c r="A10">
        <f>INDEX(resultados!$A$2:$ZZ$152, 4, MATCH($B$1, resultados!$A$1:$ZZ$1, 0))</f>
        <v/>
      </c>
      <c r="B10">
        <f>INDEX(resultados!$A$2:$ZZ$152, 4, MATCH($B$2, resultados!$A$1:$ZZ$1, 0))</f>
        <v/>
      </c>
      <c r="C10">
        <f>INDEX(resultados!$A$2:$ZZ$152, 4, MATCH($B$3, resultados!$A$1:$ZZ$1, 0))</f>
        <v/>
      </c>
    </row>
    <row r="11">
      <c r="A11">
        <f>INDEX(resultados!$A$2:$ZZ$152, 5, MATCH($B$1, resultados!$A$1:$ZZ$1, 0))</f>
        <v/>
      </c>
      <c r="B11">
        <f>INDEX(resultados!$A$2:$ZZ$152, 5, MATCH($B$2, resultados!$A$1:$ZZ$1, 0))</f>
        <v/>
      </c>
      <c r="C11">
        <f>INDEX(resultados!$A$2:$ZZ$152, 5, MATCH($B$3, resultados!$A$1:$ZZ$1, 0))</f>
        <v/>
      </c>
    </row>
    <row r="12">
      <c r="A12">
        <f>INDEX(resultados!$A$2:$ZZ$152, 6, MATCH($B$1, resultados!$A$1:$ZZ$1, 0))</f>
        <v/>
      </c>
      <c r="B12">
        <f>INDEX(resultados!$A$2:$ZZ$152, 6, MATCH($B$2, resultados!$A$1:$ZZ$1, 0))</f>
        <v/>
      </c>
      <c r="C12">
        <f>INDEX(resultados!$A$2:$ZZ$152, 6, MATCH($B$3, resultados!$A$1:$ZZ$1, 0))</f>
        <v/>
      </c>
    </row>
    <row r="13">
      <c r="A13">
        <f>INDEX(resultados!$A$2:$ZZ$152, 7, MATCH($B$1, resultados!$A$1:$ZZ$1, 0))</f>
        <v/>
      </c>
      <c r="B13">
        <f>INDEX(resultados!$A$2:$ZZ$152, 7, MATCH($B$2, resultados!$A$1:$ZZ$1, 0))</f>
        <v/>
      </c>
      <c r="C13">
        <f>INDEX(resultados!$A$2:$ZZ$152, 7, MATCH($B$3, resultados!$A$1:$ZZ$1, 0))</f>
        <v/>
      </c>
    </row>
    <row r="14">
      <c r="A14">
        <f>INDEX(resultados!$A$2:$ZZ$152, 8, MATCH($B$1, resultados!$A$1:$ZZ$1, 0))</f>
        <v/>
      </c>
      <c r="B14">
        <f>INDEX(resultados!$A$2:$ZZ$152, 8, MATCH($B$2, resultados!$A$1:$ZZ$1, 0))</f>
        <v/>
      </c>
      <c r="C14">
        <f>INDEX(resultados!$A$2:$ZZ$152, 8, MATCH($B$3, resultados!$A$1:$ZZ$1, 0))</f>
        <v/>
      </c>
    </row>
    <row r="15">
      <c r="A15">
        <f>INDEX(resultados!$A$2:$ZZ$152, 9, MATCH($B$1, resultados!$A$1:$ZZ$1, 0))</f>
        <v/>
      </c>
      <c r="B15">
        <f>INDEX(resultados!$A$2:$ZZ$152, 9, MATCH($B$2, resultados!$A$1:$ZZ$1, 0))</f>
        <v/>
      </c>
      <c r="C15">
        <f>INDEX(resultados!$A$2:$ZZ$152, 9, MATCH($B$3, resultados!$A$1:$ZZ$1, 0))</f>
        <v/>
      </c>
    </row>
    <row r="16">
      <c r="A16">
        <f>INDEX(resultados!$A$2:$ZZ$152, 10, MATCH($B$1, resultados!$A$1:$ZZ$1, 0))</f>
        <v/>
      </c>
      <c r="B16">
        <f>INDEX(resultados!$A$2:$ZZ$152, 10, MATCH($B$2, resultados!$A$1:$ZZ$1, 0))</f>
        <v/>
      </c>
      <c r="C16">
        <f>INDEX(resultados!$A$2:$ZZ$152, 10, MATCH($B$3, resultados!$A$1:$ZZ$1, 0))</f>
        <v/>
      </c>
    </row>
    <row r="17">
      <c r="A17">
        <f>INDEX(resultados!$A$2:$ZZ$152, 11, MATCH($B$1, resultados!$A$1:$ZZ$1, 0))</f>
        <v/>
      </c>
      <c r="B17">
        <f>INDEX(resultados!$A$2:$ZZ$152, 11, MATCH($B$2, resultados!$A$1:$ZZ$1, 0))</f>
        <v/>
      </c>
      <c r="C17">
        <f>INDEX(resultados!$A$2:$ZZ$152, 11, MATCH($B$3, resultados!$A$1:$ZZ$1, 0))</f>
        <v/>
      </c>
    </row>
    <row r="18">
      <c r="A18">
        <f>INDEX(resultados!$A$2:$ZZ$152, 12, MATCH($B$1, resultados!$A$1:$ZZ$1, 0))</f>
        <v/>
      </c>
      <c r="B18">
        <f>INDEX(resultados!$A$2:$ZZ$152, 12, MATCH($B$2, resultados!$A$1:$ZZ$1, 0))</f>
        <v/>
      </c>
      <c r="C18">
        <f>INDEX(resultados!$A$2:$ZZ$152, 12, MATCH($B$3, resultados!$A$1:$ZZ$1, 0))</f>
        <v/>
      </c>
    </row>
    <row r="19">
      <c r="A19">
        <f>INDEX(resultados!$A$2:$ZZ$152, 13, MATCH($B$1, resultados!$A$1:$ZZ$1, 0))</f>
        <v/>
      </c>
      <c r="B19">
        <f>INDEX(resultados!$A$2:$ZZ$152, 13, MATCH($B$2, resultados!$A$1:$ZZ$1, 0))</f>
        <v/>
      </c>
      <c r="C19">
        <f>INDEX(resultados!$A$2:$ZZ$152, 13, MATCH($B$3, resultados!$A$1:$ZZ$1, 0))</f>
        <v/>
      </c>
    </row>
    <row r="20">
      <c r="A20">
        <f>INDEX(resultados!$A$2:$ZZ$152, 14, MATCH($B$1, resultados!$A$1:$ZZ$1, 0))</f>
        <v/>
      </c>
      <c r="B20">
        <f>INDEX(resultados!$A$2:$ZZ$152, 14, MATCH($B$2, resultados!$A$1:$ZZ$1, 0))</f>
        <v/>
      </c>
      <c r="C20">
        <f>INDEX(resultados!$A$2:$ZZ$152, 14, MATCH($B$3, resultados!$A$1:$ZZ$1, 0))</f>
        <v/>
      </c>
    </row>
    <row r="21">
      <c r="A21">
        <f>INDEX(resultados!$A$2:$ZZ$152, 15, MATCH($B$1, resultados!$A$1:$ZZ$1, 0))</f>
        <v/>
      </c>
      <c r="B21">
        <f>INDEX(resultados!$A$2:$ZZ$152, 15, MATCH($B$2, resultados!$A$1:$ZZ$1, 0))</f>
        <v/>
      </c>
      <c r="C21">
        <f>INDEX(resultados!$A$2:$ZZ$152, 15, MATCH($B$3, resultados!$A$1:$ZZ$1, 0))</f>
        <v/>
      </c>
    </row>
    <row r="22">
      <c r="A22">
        <f>INDEX(resultados!$A$2:$ZZ$152, 16, MATCH($B$1, resultados!$A$1:$ZZ$1, 0))</f>
        <v/>
      </c>
      <c r="B22">
        <f>INDEX(resultados!$A$2:$ZZ$152, 16, MATCH($B$2, resultados!$A$1:$ZZ$1, 0))</f>
        <v/>
      </c>
      <c r="C22">
        <f>INDEX(resultados!$A$2:$ZZ$152, 16, MATCH($B$3, resultados!$A$1:$ZZ$1, 0))</f>
        <v/>
      </c>
    </row>
    <row r="23">
      <c r="A23">
        <f>INDEX(resultados!$A$2:$ZZ$152, 17, MATCH($B$1, resultados!$A$1:$ZZ$1, 0))</f>
        <v/>
      </c>
      <c r="B23">
        <f>INDEX(resultados!$A$2:$ZZ$152, 17, MATCH($B$2, resultados!$A$1:$ZZ$1, 0))</f>
        <v/>
      </c>
      <c r="C23">
        <f>INDEX(resultados!$A$2:$ZZ$152, 17, MATCH($B$3, resultados!$A$1:$ZZ$1, 0))</f>
        <v/>
      </c>
    </row>
    <row r="24">
      <c r="A24">
        <f>INDEX(resultados!$A$2:$ZZ$152, 18, MATCH($B$1, resultados!$A$1:$ZZ$1, 0))</f>
        <v/>
      </c>
      <c r="B24">
        <f>INDEX(resultados!$A$2:$ZZ$152, 18, MATCH($B$2, resultados!$A$1:$ZZ$1, 0))</f>
        <v/>
      </c>
      <c r="C24">
        <f>INDEX(resultados!$A$2:$ZZ$152, 18, MATCH($B$3, resultados!$A$1:$ZZ$1, 0))</f>
        <v/>
      </c>
    </row>
    <row r="25">
      <c r="A25">
        <f>INDEX(resultados!$A$2:$ZZ$152, 19, MATCH($B$1, resultados!$A$1:$ZZ$1, 0))</f>
        <v/>
      </c>
      <c r="B25">
        <f>INDEX(resultados!$A$2:$ZZ$152, 19, MATCH($B$2, resultados!$A$1:$ZZ$1, 0))</f>
        <v/>
      </c>
      <c r="C25">
        <f>INDEX(resultados!$A$2:$ZZ$152, 19, MATCH($B$3, resultados!$A$1:$ZZ$1, 0))</f>
        <v/>
      </c>
    </row>
    <row r="26">
      <c r="A26">
        <f>INDEX(resultados!$A$2:$ZZ$152, 20, MATCH($B$1, resultados!$A$1:$ZZ$1, 0))</f>
        <v/>
      </c>
      <c r="B26">
        <f>INDEX(resultados!$A$2:$ZZ$152, 20, MATCH($B$2, resultados!$A$1:$ZZ$1, 0))</f>
        <v/>
      </c>
      <c r="C26">
        <f>INDEX(resultados!$A$2:$ZZ$152, 20, MATCH($B$3, resultados!$A$1:$ZZ$1, 0))</f>
        <v/>
      </c>
    </row>
    <row r="27">
      <c r="A27">
        <f>INDEX(resultados!$A$2:$ZZ$152, 21, MATCH($B$1, resultados!$A$1:$ZZ$1, 0))</f>
        <v/>
      </c>
      <c r="B27">
        <f>INDEX(resultados!$A$2:$ZZ$152, 21, MATCH($B$2, resultados!$A$1:$ZZ$1, 0))</f>
        <v/>
      </c>
      <c r="C27">
        <f>INDEX(resultados!$A$2:$ZZ$152, 21, MATCH($B$3, resultados!$A$1:$ZZ$1, 0))</f>
        <v/>
      </c>
    </row>
    <row r="28">
      <c r="A28">
        <f>INDEX(resultados!$A$2:$ZZ$152, 22, MATCH($B$1, resultados!$A$1:$ZZ$1, 0))</f>
        <v/>
      </c>
      <c r="B28">
        <f>INDEX(resultados!$A$2:$ZZ$152, 22, MATCH($B$2, resultados!$A$1:$ZZ$1, 0))</f>
        <v/>
      </c>
      <c r="C28">
        <f>INDEX(resultados!$A$2:$ZZ$152, 22, MATCH($B$3, resultados!$A$1:$ZZ$1, 0))</f>
        <v/>
      </c>
    </row>
    <row r="29">
      <c r="A29">
        <f>INDEX(resultados!$A$2:$ZZ$152, 23, MATCH($B$1, resultados!$A$1:$ZZ$1, 0))</f>
        <v/>
      </c>
      <c r="B29">
        <f>INDEX(resultados!$A$2:$ZZ$152, 23, MATCH($B$2, resultados!$A$1:$ZZ$1, 0))</f>
        <v/>
      </c>
      <c r="C29">
        <f>INDEX(resultados!$A$2:$ZZ$152, 23, MATCH($B$3, resultados!$A$1:$ZZ$1, 0))</f>
        <v/>
      </c>
    </row>
    <row r="30">
      <c r="A30">
        <f>INDEX(resultados!$A$2:$ZZ$152, 24, MATCH($B$1, resultados!$A$1:$ZZ$1, 0))</f>
        <v/>
      </c>
      <c r="B30">
        <f>INDEX(resultados!$A$2:$ZZ$152, 24, MATCH($B$2, resultados!$A$1:$ZZ$1, 0))</f>
        <v/>
      </c>
      <c r="C30">
        <f>INDEX(resultados!$A$2:$ZZ$152, 24, MATCH($B$3, resultados!$A$1:$ZZ$1, 0))</f>
        <v/>
      </c>
    </row>
    <row r="31">
      <c r="A31">
        <f>INDEX(resultados!$A$2:$ZZ$152, 25, MATCH($B$1, resultados!$A$1:$ZZ$1, 0))</f>
        <v/>
      </c>
      <c r="B31">
        <f>INDEX(resultados!$A$2:$ZZ$152, 25, MATCH($B$2, resultados!$A$1:$ZZ$1, 0))</f>
        <v/>
      </c>
      <c r="C31">
        <f>INDEX(resultados!$A$2:$ZZ$152, 25, MATCH($B$3, resultados!$A$1:$ZZ$1, 0))</f>
        <v/>
      </c>
    </row>
    <row r="32">
      <c r="A32">
        <f>INDEX(resultados!$A$2:$ZZ$152, 26, MATCH($B$1, resultados!$A$1:$ZZ$1, 0))</f>
        <v/>
      </c>
      <c r="B32">
        <f>INDEX(resultados!$A$2:$ZZ$152, 26, MATCH($B$2, resultados!$A$1:$ZZ$1, 0))</f>
        <v/>
      </c>
      <c r="C32">
        <f>INDEX(resultados!$A$2:$ZZ$152, 26, MATCH($B$3, resultados!$A$1:$ZZ$1, 0))</f>
        <v/>
      </c>
    </row>
    <row r="33">
      <c r="A33">
        <f>INDEX(resultados!$A$2:$ZZ$152, 27, MATCH($B$1, resultados!$A$1:$ZZ$1, 0))</f>
        <v/>
      </c>
      <c r="B33">
        <f>INDEX(resultados!$A$2:$ZZ$152, 27, MATCH($B$2, resultados!$A$1:$ZZ$1, 0))</f>
        <v/>
      </c>
      <c r="C33">
        <f>INDEX(resultados!$A$2:$ZZ$152, 27, MATCH($B$3, resultados!$A$1:$ZZ$1, 0))</f>
        <v/>
      </c>
    </row>
    <row r="34">
      <c r="A34">
        <f>INDEX(resultados!$A$2:$ZZ$152, 28, MATCH($B$1, resultados!$A$1:$ZZ$1, 0))</f>
        <v/>
      </c>
      <c r="B34">
        <f>INDEX(resultados!$A$2:$ZZ$152, 28, MATCH($B$2, resultados!$A$1:$ZZ$1, 0))</f>
        <v/>
      </c>
      <c r="C34">
        <f>INDEX(resultados!$A$2:$ZZ$152, 28, MATCH($B$3, resultados!$A$1:$ZZ$1, 0))</f>
        <v/>
      </c>
    </row>
    <row r="35">
      <c r="A35">
        <f>INDEX(resultados!$A$2:$ZZ$152, 29, MATCH($B$1, resultados!$A$1:$ZZ$1, 0))</f>
        <v/>
      </c>
      <c r="B35">
        <f>INDEX(resultados!$A$2:$ZZ$152, 29, MATCH($B$2, resultados!$A$1:$ZZ$1, 0))</f>
        <v/>
      </c>
      <c r="C35">
        <f>INDEX(resultados!$A$2:$ZZ$152, 29, MATCH($B$3, resultados!$A$1:$ZZ$1, 0))</f>
        <v/>
      </c>
    </row>
    <row r="36">
      <c r="A36">
        <f>INDEX(resultados!$A$2:$ZZ$152, 30, MATCH($B$1, resultados!$A$1:$ZZ$1, 0))</f>
        <v/>
      </c>
      <c r="B36">
        <f>INDEX(resultados!$A$2:$ZZ$152, 30, MATCH($B$2, resultados!$A$1:$ZZ$1, 0))</f>
        <v/>
      </c>
      <c r="C36">
        <f>INDEX(resultados!$A$2:$ZZ$152, 30, MATCH($B$3, resultados!$A$1:$ZZ$1, 0))</f>
        <v/>
      </c>
    </row>
    <row r="37">
      <c r="A37">
        <f>INDEX(resultados!$A$2:$ZZ$152, 31, MATCH($B$1, resultados!$A$1:$ZZ$1, 0))</f>
        <v/>
      </c>
      <c r="B37">
        <f>INDEX(resultados!$A$2:$ZZ$152, 31, MATCH($B$2, resultados!$A$1:$ZZ$1, 0))</f>
        <v/>
      </c>
      <c r="C37">
        <f>INDEX(resultados!$A$2:$ZZ$152, 31, MATCH($B$3, resultados!$A$1:$ZZ$1, 0))</f>
        <v/>
      </c>
    </row>
    <row r="38">
      <c r="A38">
        <f>INDEX(resultados!$A$2:$ZZ$152, 32, MATCH($B$1, resultados!$A$1:$ZZ$1, 0))</f>
        <v/>
      </c>
      <c r="B38">
        <f>INDEX(resultados!$A$2:$ZZ$152, 32, MATCH($B$2, resultados!$A$1:$ZZ$1, 0))</f>
        <v/>
      </c>
      <c r="C38">
        <f>INDEX(resultados!$A$2:$ZZ$152, 32, MATCH($B$3, resultados!$A$1:$ZZ$1, 0))</f>
        <v/>
      </c>
    </row>
    <row r="39">
      <c r="A39">
        <f>INDEX(resultados!$A$2:$ZZ$152, 33, MATCH($B$1, resultados!$A$1:$ZZ$1, 0))</f>
        <v/>
      </c>
      <c r="B39">
        <f>INDEX(resultados!$A$2:$ZZ$152, 33, MATCH($B$2, resultados!$A$1:$ZZ$1, 0))</f>
        <v/>
      </c>
      <c r="C39">
        <f>INDEX(resultados!$A$2:$ZZ$152, 33, MATCH($B$3, resultados!$A$1:$ZZ$1, 0))</f>
        <v/>
      </c>
    </row>
    <row r="40">
      <c r="A40">
        <f>INDEX(resultados!$A$2:$ZZ$152, 34, MATCH($B$1, resultados!$A$1:$ZZ$1, 0))</f>
        <v/>
      </c>
      <c r="B40">
        <f>INDEX(resultados!$A$2:$ZZ$152, 34, MATCH($B$2, resultados!$A$1:$ZZ$1, 0))</f>
        <v/>
      </c>
      <c r="C40">
        <f>INDEX(resultados!$A$2:$ZZ$152, 34, MATCH($B$3, resultados!$A$1:$ZZ$1, 0))</f>
        <v/>
      </c>
    </row>
    <row r="41">
      <c r="A41">
        <f>INDEX(resultados!$A$2:$ZZ$152, 35, MATCH($B$1, resultados!$A$1:$ZZ$1, 0))</f>
        <v/>
      </c>
      <c r="B41">
        <f>INDEX(resultados!$A$2:$ZZ$152, 35, MATCH($B$2, resultados!$A$1:$ZZ$1, 0))</f>
        <v/>
      </c>
      <c r="C41">
        <f>INDEX(resultados!$A$2:$ZZ$152, 35, MATCH($B$3, resultados!$A$1:$ZZ$1, 0))</f>
        <v/>
      </c>
    </row>
    <row r="42">
      <c r="A42">
        <f>INDEX(resultados!$A$2:$ZZ$152, 36, MATCH($B$1, resultados!$A$1:$ZZ$1, 0))</f>
        <v/>
      </c>
      <c r="B42">
        <f>INDEX(resultados!$A$2:$ZZ$152, 36, MATCH($B$2, resultados!$A$1:$ZZ$1, 0))</f>
        <v/>
      </c>
      <c r="C42">
        <f>INDEX(resultados!$A$2:$ZZ$152, 36, MATCH($B$3, resultados!$A$1:$ZZ$1, 0))</f>
        <v/>
      </c>
    </row>
    <row r="43">
      <c r="A43">
        <f>INDEX(resultados!$A$2:$ZZ$152, 37, MATCH($B$1, resultados!$A$1:$ZZ$1, 0))</f>
        <v/>
      </c>
      <c r="B43">
        <f>INDEX(resultados!$A$2:$ZZ$152, 37, MATCH($B$2, resultados!$A$1:$ZZ$1, 0))</f>
        <v/>
      </c>
      <c r="C43">
        <f>INDEX(resultados!$A$2:$ZZ$152, 37, MATCH($B$3, resultados!$A$1:$ZZ$1, 0))</f>
        <v/>
      </c>
    </row>
    <row r="44">
      <c r="A44">
        <f>INDEX(resultados!$A$2:$ZZ$152, 38, MATCH($B$1, resultados!$A$1:$ZZ$1, 0))</f>
        <v/>
      </c>
      <c r="B44">
        <f>INDEX(resultados!$A$2:$ZZ$152, 38, MATCH($B$2, resultados!$A$1:$ZZ$1, 0))</f>
        <v/>
      </c>
      <c r="C44">
        <f>INDEX(resultados!$A$2:$ZZ$152, 38, MATCH($B$3, resultados!$A$1:$ZZ$1, 0))</f>
        <v/>
      </c>
    </row>
    <row r="45">
      <c r="A45">
        <f>INDEX(resultados!$A$2:$ZZ$152, 39, MATCH($B$1, resultados!$A$1:$ZZ$1, 0))</f>
        <v/>
      </c>
      <c r="B45">
        <f>INDEX(resultados!$A$2:$ZZ$152, 39, MATCH($B$2, resultados!$A$1:$ZZ$1, 0))</f>
        <v/>
      </c>
      <c r="C45">
        <f>INDEX(resultados!$A$2:$ZZ$152, 39, MATCH($B$3, resultados!$A$1:$ZZ$1, 0))</f>
        <v/>
      </c>
    </row>
    <row r="46">
      <c r="A46">
        <f>INDEX(resultados!$A$2:$ZZ$152, 40, MATCH($B$1, resultados!$A$1:$ZZ$1, 0))</f>
        <v/>
      </c>
      <c r="B46">
        <f>INDEX(resultados!$A$2:$ZZ$152, 40, MATCH($B$2, resultados!$A$1:$ZZ$1, 0))</f>
        <v/>
      </c>
      <c r="C46">
        <f>INDEX(resultados!$A$2:$ZZ$152, 40, MATCH($B$3, resultados!$A$1:$ZZ$1, 0))</f>
        <v/>
      </c>
    </row>
    <row r="47">
      <c r="A47">
        <f>INDEX(resultados!$A$2:$ZZ$152, 41, MATCH($B$1, resultados!$A$1:$ZZ$1, 0))</f>
        <v/>
      </c>
      <c r="B47">
        <f>INDEX(resultados!$A$2:$ZZ$152, 41, MATCH($B$2, resultados!$A$1:$ZZ$1, 0))</f>
        <v/>
      </c>
      <c r="C47">
        <f>INDEX(resultados!$A$2:$ZZ$152, 41, MATCH($B$3, resultados!$A$1:$ZZ$1, 0))</f>
        <v/>
      </c>
    </row>
    <row r="48">
      <c r="A48">
        <f>INDEX(resultados!$A$2:$ZZ$152, 42, MATCH($B$1, resultados!$A$1:$ZZ$1, 0))</f>
        <v/>
      </c>
      <c r="B48">
        <f>INDEX(resultados!$A$2:$ZZ$152, 42, MATCH($B$2, resultados!$A$1:$ZZ$1, 0))</f>
        <v/>
      </c>
      <c r="C48">
        <f>INDEX(resultados!$A$2:$ZZ$152, 42, MATCH($B$3, resultados!$A$1:$ZZ$1, 0))</f>
        <v/>
      </c>
    </row>
    <row r="49">
      <c r="A49">
        <f>INDEX(resultados!$A$2:$ZZ$152, 43, MATCH($B$1, resultados!$A$1:$ZZ$1, 0))</f>
        <v/>
      </c>
      <c r="B49">
        <f>INDEX(resultados!$A$2:$ZZ$152, 43, MATCH($B$2, resultados!$A$1:$ZZ$1, 0))</f>
        <v/>
      </c>
      <c r="C49">
        <f>INDEX(resultados!$A$2:$ZZ$152, 43, MATCH($B$3, resultados!$A$1:$ZZ$1, 0))</f>
        <v/>
      </c>
    </row>
    <row r="50">
      <c r="A50">
        <f>INDEX(resultados!$A$2:$ZZ$152, 44, MATCH($B$1, resultados!$A$1:$ZZ$1, 0))</f>
        <v/>
      </c>
      <c r="B50">
        <f>INDEX(resultados!$A$2:$ZZ$152, 44, MATCH($B$2, resultados!$A$1:$ZZ$1, 0))</f>
        <v/>
      </c>
      <c r="C50">
        <f>INDEX(resultados!$A$2:$ZZ$152, 44, MATCH($B$3, resultados!$A$1:$ZZ$1, 0))</f>
        <v/>
      </c>
    </row>
    <row r="51">
      <c r="A51">
        <f>INDEX(resultados!$A$2:$ZZ$152, 45, MATCH($B$1, resultados!$A$1:$ZZ$1, 0))</f>
        <v/>
      </c>
      <c r="B51">
        <f>INDEX(resultados!$A$2:$ZZ$152, 45, MATCH($B$2, resultados!$A$1:$ZZ$1, 0))</f>
        <v/>
      </c>
      <c r="C51">
        <f>INDEX(resultados!$A$2:$ZZ$152, 45, MATCH($B$3, resultados!$A$1:$ZZ$1, 0))</f>
        <v/>
      </c>
    </row>
    <row r="52">
      <c r="A52">
        <f>INDEX(resultados!$A$2:$ZZ$152, 46, MATCH($B$1, resultados!$A$1:$ZZ$1, 0))</f>
        <v/>
      </c>
      <c r="B52">
        <f>INDEX(resultados!$A$2:$ZZ$152, 46, MATCH($B$2, resultados!$A$1:$ZZ$1, 0))</f>
        <v/>
      </c>
      <c r="C52">
        <f>INDEX(resultados!$A$2:$ZZ$152, 46, MATCH($B$3, resultados!$A$1:$ZZ$1, 0))</f>
        <v/>
      </c>
    </row>
    <row r="53">
      <c r="A53">
        <f>INDEX(resultados!$A$2:$ZZ$152, 47, MATCH($B$1, resultados!$A$1:$ZZ$1, 0))</f>
        <v/>
      </c>
      <c r="B53">
        <f>INDEX(resultados!$A$2:$ZZ$152, 47, MATCH($B$2, resultados!$A$1:$ZZ$1, 0))</f>
        <v/>
      </c>
      <c r="C53">
        <f>INDEX(resultados!$A$2:$ZZ$152, 47, MATCH($B$3, resultados!$A$1:$ZZ$1, 0))</f>
        <v/>
      </c>
    </row>
    <row r="54">
      <c r="A54">
        <f>INDEX(resultados!$A$2:$ZZ$152, 48, MATCH($B$1, resultados!$A$1:$ZZ$1, 0))</f>
        <v/>
      </c>
      <c r="B54">
        <f>INDEX(resultados!$A$2:$ZZ$152, 48, MATCH($B$2, resultados!$A$1:$ZZ$1, 0))</f>
        <v/>
      </c>
      <c r="C54">
        <f>INDEX(resultados!$A$2:$ZZ$152, 48, MATCH($B$3, resultados!$A$1:$ZZ$1, 0))</f>
        <v/>
      </c>
    </row>
    <row r="55">
      <c r="A55">
        <f>INDEX(resultados!$A$2:$ZZ$152, 49, MATCH($B$1, resultados!$A$1:$ZZ$1, 0))</f>
        <v/>
      </c>
      <c r="B55">
        <f>INDEX(resultados!$A$2:$ZZ$152, 49, MATCH($B$2, resultados!$A$1:$ZZ$1, 0))</f>
        <v/>
      </c>
      <c r="C55">
        <f>INDEX(resultados!$A$2:$ZZ$152, 49, MATCH($B$3, resultados!$A$1:$ZZ$1, 0))</f>
        <v/>
      </c>
    </row>
    <row r="56">
      <c r="A56">
        <f>INDEX(resultados!$A$2:$ZZ$152, 50, MATCH($B$1, resultados!$A$1:$ZZ$1, 0))</f>
        <v/>
      </c>
      <c r="B56">
        <f>INDEX(resultados!$A$2:$ZZ$152, 50, MATCH($B$2, resultados!$A$1:$ZZ$1, 0))</f>
        <v/>
      </c>
      <c r="C56">
        <f>INDEX(resultados!$A$2:$ZZ$152, 50, MATCH($B$3, resultados!$A$1:$ZZ$1, 0))</f>
        <v/>
      </c>
    </row>
    <row r="57">
      <c r="A57">
        <f>INDEX(resultados!$A$2:$ZZ$152, 51, MATCH($B$1, resultados!$A$1:$ZZ$1, 0))</f>
        <v/>
      </c>
      <c r="B57">
        <f>INDEX(resultados!$A$2:$ZZ$152, 51, MATCH($B$2, resultados!$A$1:$ZZ$1, 0))</f>
        <v/>
      </c>
      <c r="C57">
        <f>INDEX(resultados!$A$2:$ZZ$152, 51, MATCH($B$3, resultados!$A$1:$ZZ$1, 0))</f>
        <v/>
      </c>
    </row>
    <row r="58">
      <c r="A58">
        <f>INDEX(resultados!$A$2:$ZZ$152, 52, MATCH($B$1, resultados!$A$1:$ZZ$1, 0))</f>
        <v/>
      </c>
      <c r="B58">
        <f>INDEX(resultados!$A$2:$ZZ$152, 52, MATCH($B$2, resultados!$A$1:$ZZ$1, 0))</f>
        <v/>
      </c>
      <c r="C58">
        <f>INDEX(resultados!$A$2:$ZZ$152, 52, MATCH($B$3, resultados!$A$1:$ZZ$1, 0))</f>
        <v/>
      </c>
    </row>
    <row r="59">
      <c r="A59">
        <f>INDEX(resultados!$A$2:$ZZ$152, 53, MATCH($B$1, resultados!$A$1:$ZZ$1, 0))</f>
        <v/>
      </c>
      <c r="B59">
        <f>INDEX(resultados!$A$2:$ZZ$152, 53, MATCH($B$2, resultados!$A$1:$ZZ$1, 0))</f>
        <v/>
      </c>
      <c r="C59">
        <f>INDEX(resultados!$A$2:$ZZ$152, 53, MATCH($B$3, resultados!$A$1:$ZZ$1, 0))</f>
        <v/>
      </c>
    </row>
    <row r="60">
      <c r="A60">
        <f>INDEX(resultados!$A$2:$ZZ$152, 54, MATCH($B$1, resultados!$A$1:$ZZ$1, 0))</f>
        <v/>
      </c>
      <c r="B60">
        <f>INDEX(resultados!$A$2:$ZZ$152, 54, MATCH($B$2, resultados!$A$1:$ZZ$1, 0))</f>
        <v/>
      </c>
      <c r="C60">
        <f>INDEX(resultados!$A$2:$ZZ$152, 54, MATCH($B$3, resultados!$A$1:$ZZ$1, 0))</f>
        <v/>
      </c>
    </row>
    <row r="61">
      <c r="A61">
        <f>INDEX(resultados!$A$2:$ZZ$152, 55, MATCH($B$1, resultados!$A$1:$ZZ$1, 0))</f>
        <v/>
      </c>
      <c r="B61">
        <f>INDEX(resultados!$A$2:$ZZ$152, 55, MATCH($B$2, resultados!$A$1:$ZZ$1, 0))</f>
        <v/>
      </c>
      <c r="C61">
        <f>INDEX(resultados!$A$2:$ZZ$152, 55, MATCH($B$3, resultados!$A$1:$ZZ$1, 0))</f>
        <v/>
      </c>
    </row>
    <row r="62">
      <c r="A62">
        <f>INDEX(resultados!$A$2:$ZZ$152, 56, MATCH($B$1, resultados!$A$1:$ZZ$1, 0))</f>
        <v/>
      </c>
      <c r="B62">
        <f>INDEX(resultados!$A$2:$ZZ$152, 56, MATCH($B$2, resultados!$A$1:$ZZ$1, 0))</f>
        <v/>
      </c>
      <c r="C62">
        <f>INDEX(resultados!$A$2:$ZZ$152, 56, MATCH($B$3, resultados!$A$1:$ZZ$1, 0))</f>
        <v/>
      </c>
    </row>
    <row r="63">
      <c r="A63">
        <f>INDEX(resultados!$A$2:$ZZ$152, 57, MATCH($B$1, resultados!$A$1:$ZZ$1, 0))</f>
        <v/>
      </c>
      <c r="B63">
        <f>INDEX(resultados!$A$2:$ZZ$152, 57, MATCH($B$2, resultados!$A$1:$ZZ$1, 0))</f>
        <v/>
      </c>
      <c r="C63">
        <f>INDEX(resultados!$A$2:$ZZ$152, 57, MATCH($B$3, resultados!$A$1:$ZZ$1, 0))</f>
        <v/>
      </c>
    </row>
    <row r="64">
      <c r="A64">
        <f>INDEX(resultados!$A$2:$ZZ$152, 58, MATCH($B$1, resultados!$A$1:$ZZ$1, 0))</f>
        <v/>
      </c>
      <c r="B64">
        <f>INDEX(resultados!$A$2:$ZZ$152, 58, MATCH($B$2, resultados!$A$1:$ZZ$1, 0))</f>
        <v/>
      </c>
      <c r="C64">
        <f>INDEX(resultados!$A$2:$ZZ$152, 58, MATCH($B$3, resultados!$A$1:$ZZ$1, 0))</f>
        <v/>
      </c>
    </row>
    <row r="65">
      <c r="A65">
        <f>INDEX(resultados!$A$2:$ZZ$152, 59, MATCH($B$1, resultados!$A$1:$ZZ$1, 0))</f>
        <v/>
      </c>
      <c r="B65">
        <f>INDEX(resultados!$A$2:$ZZ$152, 59, MATCH($B$2, resultados!$A$1:$ZZ$1, 0))</f>
        <v/>
      </c>
      <c r="C65">
        <f>INDEX(resultados!$A$2:$ZZ$152, 59, MATCH($B$3, resultados!$A$1:$ZZ$1, 0))</f>
        <v/>
      </c>
    </row>
    <row r="66">
      <c r="A66">
        <f>INDEX(resultados!$A$2:$ZZ$152, 60, MATCH($B$1, resultados!$A$1:$ZZ$1, 0))</f>
        <v/>
      </c>
      <c r="B66">
        <f>INDEX(resultados!$A$2:$ZZ$152, 60, MATCH($B$2, resultados!$A$1:$ZZ$1, 0))</f>
        <v/>
      </c>
      <c r="C66">
        <f>INDEX(resultados!$A$2:$ZZ$152, 60, MATCH($B$3, resultados!$A$1:$ZZ$1, 0))</f>
        <v/>
      </c>
    </row>
    <row r="67">
      <c r="A67">
        <f>INDEX(resultados!$A$2:$ZZ$152, 61, MATCH($B$1, resultados!$A$1:$ZZ$1, 0))</f>
        <v/>
      </c>
      <c r="B67">
        <f>INDEX(resultados!$A$2:$ZZ$152, 61, MATCH($B$2, resultados!$A$1:$ZZ$1, 0))</f>
        <v/>
      </c>
      <c r="C67">
        <f>INDEX(resultados!$A$2:$ZZ$152, 61, MATCH($B$3, resultados!$A$1:$ZZ$1, 0))</f>
        <v/>
      </c>
    </row>
    <row r="68">
      <c r="A68">
        <f>INDEX(resultados!$A$2:$ZZ$152, 62, MATCH($B$1, resultados!$A$1:$ZZ$1, 0))</f>
        <v/>
      </c>
      <c r="B68">
        <f>INDEX(resultados!$A$2:$ZZ$152, 62, MATCH($B$2, resultados!$A$1:$ZZ$1, 0))</f>
        <v/>
      </c>
      <c r="C68">
        <f>INDEX(resultados!$A$2:$ZZ$152, 62, MATCH($B$3, resultados!$A$1:$ZZ$1, 0))</f>
        <v/>
      </c>
    </row>
    <row r="69">
      <c r="A69">
        <f>INDEX(resultados!$A$2:$ZZ$152, 63, MATCH($B$1, resultados!$A$1:$ZZ$1, 0))</f>
        <v/>
      </c>
      <c r="B69">
        <f>INDEX(resultados!$A$2:$ZZ$152, 63, MATCH($B$2, resultados!$A$1:$ZZ$1, 0))</f>
        <v/>
      </c>
      <c r="C69">
        <f>INDEX(resultados!$A$2:$ZZ$152, 63, MATCH($B$3, resultados!$A$1:$ZZ$1, 0))</f>
        <v/>
      </c>
    </row>
    <row r="70">
      <c r="A70">
        <f>INDEX(resultados!$A$2:$ZZ$152, 64, MATCH($B$1, resultados!$A$1:$ZZ$1, 0))</f>
        <v/>
      </c>
      <c r="B70">
        <f>INDEX(resultados!$A$2:$ZZ$152, 64, MATCH($B$2, resultados!$A$1:$ZZ$1, 0))</f>
        <v/>
      </c>
      <c r="C70">
        <f>INDEX(resultados!$A$2:$ZZ$152, 64, MATCH($B$3, resultados!$A$1:$ZZ$1, 0))</f>
        <v/>
      </c>
    </row>
    <row r="71">
      <c r="A71">
        <f>INDEX(resultados!$A$2:$ZZ$152, 65, MATCH($B$1, resultados!$A$1:$ZZ$1, 0))</f>
        <v/>
      </c>
      <c r="B71">
        <f>INDEX(resultados!$A$2:$ZZ$152, 65, MATCH($B$2, resultados!$A$1:$ZZ$1, 0))</f>
        <v/>
      </c>
      <c r="C71">
        <f>INDEX(resultados!$A$2:$ZZ$152, 65, MATCH($B$3, resultados!$A$1:$ZZ$1, 0))</f>
        <v/>
      </c>
    </row>
    <row r="72">
      <c r="A72">
        <f>INDEX(resultados!$A$2:$ZZ$152, 66, MATCH($B$1, resultados!$A$1:$ZZ$1, 0))</f>
        <v/>
      </c>
      <c r="B72">
        <f>INDEX(resultados!$A$2:$ZZ$152, 66, MATCH($B$2, resultados!$A$1:$ZZ$1, 0))</f>
        <v/>
      </c>
      <c r="C72">
        <f>INDEX(resultados!$A$2:$ZZ$152, 66, MATCH($B$3, resultados!$A$1:$ZZ$1, 0))</f>
        <v/>
      </c>
    </row>
    <row r="73">
      <c r="A73">
        <f>INDEX(resultados!$A$2:$ZZ$152, 67, MATCH($B$1, resultados!$A$1:$ZZ$1, 0))</f>
        <v/>
      </c>
      <c r="B73">
        <f>INDEX(resultados!$A$2:$ZZ$152, 67, MATCH($B$2, resultados!$A$1:$ZZ$1, 0))</f>
        <v/>
      </c>
      <c r="C73">
        <f>INDEX(resultados!$A$2:$ZZ$152, 67, MATCH($B$3, resultados!$A$1:$ZZ$1, 0))</f>
        <v/>
      </c>
    </row>
    <row r="74">
      <c r="A74">
        <f>INDEX(resultados!$A$2:$ZZ$152, 68, MATCH($B$1, resultados!$A$1:$ZZ$1, 0))</f>
        <v/>
      </c>
      <c r="B74">
        <f>INDEX(resultados!$A$2:$ZZ$152, 68, MATCH($B$2, resultados!$A$1:$ZZ$1, 0))</f>
        <v/>
      </c>
      <c r="C74">
        <f>INDEX(resultados!$A$2:$ZZ$152, 68, MATCH($B$3, resultados!$A$1:$ZZ$1, 0))</f>
        <v/>
      </c>
    </row>
    <row r="75">
      <c r="A75">
        <f>INDEX(resultados!$A$2:$ZZ$152, 69, MATCH($B$1, resultados!$A$1:$ZZ$1, 0))</f>
        <v/>
      </c>
      <c r="B75">
        <f>INDEX(resultados!$A$2:$ZZ$152, 69, MATCH($B$2, resultados!$A$1:$ZZ$1, 0))</f>
        <v/>
      </c>
      <c r="C75">
        <f>INDEX(resultados!$A$2:$ZZ$152, 69, MATCH($B$3, resultados!$A$1:$ZZ$1, 0))</f>
        <v/>
      </c>
    </row>
    <row r="76">
      <c r="A76">
        <f>INDEX(resultados!$A$2:$ZZ$152, 70, MATCH($B$1, resultados!$A$1:$ZZ$1, 0))</f>
        <v/>
      </c>
      <c r="B76">
        <f>INDEX(resultados!$A$2:$ZZ$152, 70, MATCH($B$2, resultados!$A$1:$ZZ$1, 0))</f>
        <v/>
      </c>
      <c r="C76">
        <f>INDEX(resultados!$A$2:$ZZ$152, 70, MATCH($B$3, resultados!$A$1:$ZZ$1, 0))</f>
        <v/>
      </c>
    </row>
    <row r="77">
      <c r="A77">
        <f>INDEX(resultados!$A$2:$ZZ$152, 71, MATCH($B$1, resultados!$A$1:$ZZ$1, 0))</f>
        <v/>
      </c>
      <c r="B77">
        <f>INDEX(resultados!$A$2:$ZZ$152, 71, MATCH($B$2, resultados!$A$1:$ZZ$1, 0))</f>
        <v/>
      </c>
      <c r="C77">
        <f>INDEX(resultados!$A$2:$ZZ$152, 71, MATCH($B$3, resultados!$A$1:$ZZ$1, 0))</f>
        <v/>
      </c>
    </row>
    <row r="78">
      <c r="A78">
        <f>INDEX(resultados!$A$2:$ZZ$152, 72, MATCH($B$1, resultados!$A$1:$ZZ$1, 0))</f>
        <v/>
      </c>
      <c r="B78">
        <f>INDEX(resultados!$A$2:$ZZ$152, 72, MATCH($B$2, resultados!$A$1:$ZZ$1, 0))</f>
        <v/>
      </c>
      <c r="C78">
        <f>INDEX(resultados!$A$2:$ZZ$152, 72, MATCH($B$3, resultados!$A$1:$ZZ$1, 0))</f>
        <v/>
      </c>
    </row>
    <row r="79">
      <c r="A79">
        <f>INDEX(resultados!$A$2:$ZZ$152, 73, MATCH($B$1, resultados!$A$1:$ZZ$1, 0))</f>
        <v/>
      </c>
      <c r="B79">
        <f>INDEX(resultados!$A$2:$ZZ$152, 73, MATCH($B$2, resultados!$A$1:$ZZ$1, 0))</f>
        <v/>
      </c>
      <c r="C79">
        <f>INDEX(resultados!$A$2:$ZZ$152, 73, MATCH($B$3, resultados!$A$1:$ZZ$1, 0))</f>
        <v/>
      </c>
    </row>
    <row r="80">
      <c r="A80">
        <f>INDEX(resultados!$A$2:$ZZ$152, 74, MATCH($B$1, resultados!$A$1:$ZZ$1, 0))</f>
        <v/>
      </c>
      <c r="B80">
        <f>INDEX(resultados!$A$2:$ZZ$152, 74, MATCH($B$2, resultados!$A$1:$ZZ$1, 0))</f>
        <v/>
      </c>
      <c r="C80">
        <f>INDEX(resultados!$A$2:$ZZ$152, 74, MATCH($B$3, resultados!$A$1:$ZZ$1, 0))</f>
        <v/>
      </c>
    </row>
    <row r="81">
      <c r="A81">
        <f>INDEX(resultados!$A$2:$ZZ$152, 75, MATCH($B$1, resultados!$A$1:$ZZ$1, 0))</f>
        <v/>
      </c>
      <c r="B81">
        <f>INDEX(resultados!$A$2:$ZZ$152, 75, MATCH($B$2, resultados!$A$1:$ZZ$1, 0))</f>
        <v/>
      </c>
      <c r="C81">
        <f>INDEX(resultados!$A$2:$ZZ$152, 75, MATCH($B$3, resultados!$A$1:$ZZ$1, 0))</f>
        <v/>
      </c>
    </row>
    <row r="82">
      <c r="A82">
        <f>INDEX(resultados!$A$2:$ZZ$152, 76, MATCH($B$1, resultados!$A$1:$ZZ$1, 0))</f>
        <v/>
      </c>
      <c r="B82">
        <f>INDEX(resultados!$A$2:$ZZ$152, 76, MATCH($B$2, resultados!$A$1:$ZZ$1, 0))</f>
        <v/>
      </c>
      <c r="C82">
        <f>INDEX(resultados!$A$2:$ZZ$152, 76, MATCH($B$3, resultados!$A$1:$ZZ$1, 0))</f>
        <v/>
      </c>
    </row>
    <row r="83">
      <c r="A83">
        <f>INDEX(resultados!$A$2:$ZZ$152, 77, MATCH($B$1, resultados!$A$1:$ZZ$1, 0))</f>
        <v/>
      </c>
      <c r="B83">
        <f>INDEX(resultados!$A$2:$ZZ$152, 77, MATCH($B$2, resultados!$A$1:$ZZ$1, 0))</f>
        <v/>
      </c>
      <c r="C83">
        <f>INDEX(resultados!$A$2:$ZZ$152, 77, MATCH($B$3, resultados!$A$1:$ZZ$1, 0))</f>
        <v/>
      </c>
    </row>
    <row r="84">
      <c r="A84">
        <f>INDEX(resultados!$A$2:$ZZ$152, 78, MATCH($B$1, resultados!$A$1:$ZZ$1, 0))</f>
        <v/>
      </c>
      <c r="B84">
        <f>INDEX(resultados!$A$2:$ZZ$152, 78, MATCH($B$2, resultados!$A$1:$ZZ$1, 0))</f>
        <v/>
      </c>
      <c r="C84">
        <f>INDEX(resultados!$A$2:$ZZ$152, 78, MATCH($B$3, resultados!$A$1:$ZZ$1, 0))</f>
        <v/>
      </c>
    </row>
    <row r="85">
      <c r="A85">
        <f>INDEX(resultados!$A$2:$ZZ$152, 79, MATCH($B$1, resultados!$A$1:$ZZ$1, 0))</f>
        <v/>
      </c>
      <c r="B85">
        <f>INDEX(resultados!$A$2:$ZZ$152, 79, MATCH($B$2, resultados!$A$1:$ZZ$1, 0))</f>
        <v/>
      </c>
      <c r="C85">
        <f>INDEX(resultados!$A$2:$ZZ$152, 79, MATCH($B$3, resultados!$A$1:$ZZ$1, 0))</f>
        <v/>
      </c>
    </row>
    <row r="86">
      <c r="A86">
        <f>INDEX(resultados!$A$2:$ZZ$152, 80, MATCH($B$1, resultados!$A$1:$ZZ$1, 0))</f>
        <v/>
      </c>
      <c r="B86">
        <f>INDEX(resultados!$A$2:$ZZ$152, 80, MATCH($B$2, resultados!$A$1:$ZZ$1, 0))</f>
        <v/>
      </c>
      <c r="C86">
        <f>INDEX(resultados!$A$2:$ZZ$152, 80, MATCH($B$3, resultados!$A$1:$ZZ$1, 0))</f>
        <v/>
      </c>
    </row>
    <row r="87">
      <c r="A87">
        <f>INDEX(resultados!$A$2:$ZZ$152, 81, MATCH($B$1, resultados!$A$1:$ZZ$1, 0))</f>
        <v/>
      </c>
      <c r="B87">
        <f>INDEX(resultados!$A$2:$ZZ$152, 81, MATCH($B$2, resultados!$A$1:$ZZ$1, 0))</f>
        <v/>
      </c>
      <c r="C87">
        <f>INDEX(resultados!$A$2:$ZZ$152, 81, MATCH($B$3, resultados!$A$1:$ZZ$1, 0))</f>
        <v/>
      </c>
    </row>
    <row r="88">
      <c r="A88">
        <f>INDEX(resultados!$A$2:$ZZ$152, 82, MATCH($B$1, resultados!$A$1:$ZZ$1, 0))</f>
        <v/>
      </c>
      <c r="B88">
        <f>INDEX(resultados!$A$2:$ZZ$152, 82, MATCH($B$2, resultados!$A$1:$ZZ$1, 0))</f>
        <v/>
      </c>
      <c r="C88">
        <f>INDEX(resultados!$A$2:$ZZ$152, 82, MATCH($B$3, resultados!$A$1:$ZZ$1, 0))</f>
        <v/>
      </c>
    </row>
    <row r="89">
      <c r="A89">
        <f>INDEX(resultados!$A$2:$ZZ$152, 83, MATCH($B$1, resultados!$A$1:$ZZ$1, 0))</f>
        <v/>
      </c>
      <c r="B89">
        <f>INDEX(resultados!$A$2:$ZZ$152, 83, MATCH($B$2, resultados!$A$1:$ZZ$1, 0))</f>
        <v/>
      </c>
      <c r="C89">
        <f>INDEX(resultados!$A$2:$ZZ$152, 83, MATCH($B$3, resultados!$A$1:$ZZ$1, 0))</f>
        <v/>
      </c>
    </row>
    <row r="90">
      <c r="A90">
        <f>INDEX(resultados!$A$2:$ZZ$152, 84, MATCH($B$1, resultados!$A$1:$ZZ$1, 0))</f>
        <v/>
      </c>
      <c r="B90">
        <f>INDEX(resultados!$A$2:$ZZ$152, 84, MATCH($B$2, resultados!$A$1:$ZZ$1, 0))</f>
        <v/>
      </c>
      <c r="C90">
        <f>INDEX(resultados!$A$2:$ZZ$152, 84, MATCH($B$3, resultados!$A$1:$ZZ$1, 0))</f>
        <v/>
      </c>
    </row>
    <row r="91">
      <c r="A91">
        <f>INDEX(resultados!$A$2:$ZZ$152, 85, MATCH($B$1, resultados!$A$1:$ZZ$1, 0))</f>
        <v/>
      </c>
      <c r="B91">
        <f>INDEX(resultados!$A$2:$ZZ$152, 85, MATCH($B$2, resultados!$A$1:$ZZ$1, 0))</f>
        <v/>
      </c>
      <c r="C91">
        <f>INDEX(resultados!$A$2:$ZZ$152, 85, MATCH($B$3, resultados!$A$1:$ZZ$1, 0))</f>
        <v/>
      </c>
    </row>
    <row r="92">
      <c r="A92">
        <f>INDEX(resultados!$A$2:$ZZ$152, 86, MATCH($B$1, resultados!$A$1:$ZZ$1, 0))</f>
        <v/>
      </c>
      <c r="B92">
        <f>INDEX(resultados!$A$2:$ZZ$152, 86, MATCH($B$2, resultados!$A$1:$ZZ$1, 0))</f>
        <v/>
      </c>
      <c r="C92">
        <f>INDEX(resultados!$A$2:$ZZ$152, 86, MATCH($B$3, resultados!$A$1:$ZZ$1, 0))</f>
        <v/>
      </c>
    </row>
    <row r="93">
      <c r="A93">
        <f>INDEX(resultados!$A$2:$ZZ$152, 87, MATCH($B$1, resultados!$A$1:$ZZ$1, 0))</f>
        <v/>
      </c>
      <c r="B93">
        <f>INDEX(resultados!$A$2:$ZZ$152, 87, MATCH($B$2, resultados!$A$1:$ZZ$1, 0))</f>
        <v/>
      </c>
      <c r="C93">
        <f>INDEX(resultados!$A$2:$ZZ$152, 87, MATCH($B$3, resultados!$A$1:$ZZ$1, 0))</f>
        <v/>
      </c>
    </row>
    <row r="94">
      <c r="A94">
        <f>INDEX(resultados!$A$2:$ZZ$152, 88, MATCH($B$1, resultados!$A$1:$ZZ$1, 0))</f>
        <v/>
      </c>
      <c r="B94">
        <f>INDEX(resultados!$A$2:$ZZ$152, 88, MATCH($B$2, resultados!$A$1:$ZZ$1, 0))</f>
        <v/>
      </c>
      <c r="C94">
        <f>INDEX(resultados!$A$2:$ZZ$152, 88, MATCH($B$3, resultados!$A$1:$ZZ$1, 0))</f>
        <v/>
      </c>
    </row>
    <row r="95">
      <c r="A95">
        <f>INDEX(resultados!$A$2:$ZZ$152, 89, MATCH($B$1, resultados!$A$1:$ZZ$1, 0))</f>
        <v/>
      </c>
      <c r="B95">
        <f>INDEX(resultados!$A$2:$ZZ$152, 89, MATCH($B$2, resultados!$A$1:$ZZ$1, 0))</f>
        <v/>
      </c>
      <c r="C95">
        <f>INDEX(resultados!$A$2:$ZZ$152, 89, MATCH($B$3, resultados!$A$1:$ZZ$1, 0))</f>
        <v/>
      </c>
    </row>
    <row r="96">
      <c r="A96">
        <f>INDEX(resultados!$A$2:$ZZ$152, 90, MATCH($B$1, resultados!$A$1:$ZZ$1, 0))</f>
        <v/>
      </c>
      <c r="B96">
        <f>INDEX(resultados!$A$2:$ZZ$152, 90, MATCH($B$2, resultados!$A$1:$ZZ$1, 0))</f>
        <v/>
      </c>
      <c r="C96">
        <f>INDEX(resultados!$A$2:$ZZ$152, 90, MATCH($B$3, resultados!$A$1:$ZZ$1, 0))</f>
        <v/>
      </c>
    </row>
    <row r="97">
      <c r="A97">
        <f>INDEX(resultados!$A$2:$ZZ$152, 91, MATCH($B$1, resultados!$A$1:$ZZ$1, 0))</f>
        <v/>
      </c>
      <c r="B97">
        <f>INDEX(resultados!$A$2:$ZZ$152, 91, MATCH($B$2, resultados!$A$1:$ZZ$1, 0))</f>
        <v/>
      </c>
      <c r="C97">
        <f>INDEX(resultados!$A$2:$ZZ$152, 91, MATCH($B$3, resultados!$A$1:$ZZ$1, 0))</f>
        <v/>
      </c>
    </row>
    <row r="98">
      <c r="A98">
        <f>INDEX(resultados!$A$2:$ZZ$152, 92, MATCH($B$1, resultados!$A$1:$ZZ$1, 0))</f>
        <v/>
      </c>
      <c r="B98">
        <f>INDEX(resultados!$A$2:$ZZ$152, 92, MATCH($B$2, resultados!$A$1:$ZZ$1, 0))</f>
        <v/>
      </c>
      <c r="C98">
        <f>INDEX(resultados!$A$2:$ZZ$152, 92, MATCH($B$3, resultados!$A$1:$ZZ$1, 0))</f>
        <v/>
      </c>
    </row>
    <row r="99">
      <c r="A99">
        <f>INDEX(resultados!$A$2:$ZZ$152, 93, MATCH($B$1, resultados!$A$1:$ZZ$1, 0))</f>
        <v/>
      </c>
      <c r="B99">
        <f>INDEX(resultados!$A$2:$ZZ$152, 93, MATCH($B$2, resultados!$A$1:$ZZ$1, 0))</f>
        <v/>
      </c>
      <c r="C99">
        <f>INDEX(resultados!$A$2:$ZZ$152, 93, MATCH($B$3, resultados!$A$1:$ZZ$1, 0))</f>
        <v/>
      </c>
    </row>
    <row r="100">
      <c r="A100">
        <f>INDEX(resultados!$A$2:$ZZ$152, 94, MATCH($B$1, resultados!$A$1:$ZZ$1, 0))</f>
        <v/>
      </c>
      <c r="B100">
        <f>INDEX(resultados!$A$2:$ZZ$152, 94, MATCH($B$2, resultados!$A$1:$ZZ$1, 0))</f>
        <v/>
      </c>
      <c r="C100">
        <f>INDEX(resultados!$A$2:$ZZ$152, 94, MATCH($B$3, resultados!$A$1:$ZZ$1, 0))</f>
        <v/>
      </c>
    </row>
    <row r="101">
      <c r="A101">
        <f>INDEX(resultados!$A$2:$ZZ$152, 95, MATCH($B$1, resultados!$A$1:$ZZ$1, 0))</f>
        <v/>
      </c>
      <c r="B101">
        <f>INDEX(resultados!$A$2:$ZZ$152, 95, MATCH($B$2, resultados!$A$1:$ZZ$1, 0))</f>
        <v/>
      </c>
      <c r="C101">
        <f>INDEX(resultados!$A$2:$ZZ$152, 95, MATCH($B$3, resultados!$A$1:$ZZ$1, 0))</f>
        <v/>
      </c>
    </row>
    <row r="102">
      <c r="A102">
        <f>INDEX(resultados!$A$2:$ZZ$152, 96, MATCH($B$1, resultados!$A$1:$ZZ$1, 0))</f>
        <v/>
      </c>
      <c r="B102">
        <f>INDEX(resultados!$A$2:$ZZ$152, 96, MATCH($B$2, resultados!$A$1:$ZZ$1, 0))</f>
        <v/>
      </c>
      <c r="C102">
        <f>INDEX(resultados!$A$2:$ZZ$152, 96, MATCH($B$3, resultados!$A$1:$ZZ$1, 0))</f>
        <v/>
      </c>
    </row>
    <row r="103">
      <c r="A103">
        <f>INDEX(resultados!$A$2:$ZZ$152, 97, MATCH($B$1, resultados!$A$1:$ZZ$1, 0))</f>
        <v/>
      </c>
      <c r="B103">
        <f>INDEX(resultados!$A$2:$ZZ$152, 97, MATCH($B$2, resultados!$A$1:$ZZ$1, 0))</f>
        <v/>
      </c>
      <c r="C103">
        <f>INDEX(resultados!$A$2:$ZZ$152, 97, MATCH($B$3, resultados!$A$1:$ZZ$1, 0))</f>
        <v/>
      </c>
    </row>
    <row r="104">
      <c r="A104">
        <f>INDEX(resultados!$A$2:$ZZ$152, 98, MATCH($B$1, resultados!$A$1:$ZZ$1, 0))</f>
        <v/>
      </c>
      <c r="B104">
        <f>INDEX(resultados!$A$2:$ZZ$152, 98, MATCH($B$2, resultados!$A$1:$ZZ$1, 0))</f>
        <v/>
      </c>
      <c r="C104">
        <f>INDEX(resultados!$A$2:$ZZ$152, 98, MATCH($B$3, resultados!$A$1:$ZZ$1, 0))</f>
        <v/>
      </c>
    </row>
    <row r="105">
      <c r="A105">
        <f>INDEX(resultados!$A$2:$ZZ$152, 99, MATCH($B$1, resultados!$A$1:$ZZ$1, 0))</f>
        <v/>
      </c>
      <c r="B105">
        <f>INDEX(resultados!$A$2:$ZZ$152, 99, MATCH($B$2, resultados!$A$1:$ZZ$1, 0))</f>
        <v/>
      </c>
      <c r="C105">
        <f>INDEX(resultados!$A$2:$ZZ$152, 99, MATCH($B$3, resultados!$A$1:$ZZ$1, 0))</f>
        <v/>
      </c>
    </row>
    <row r="106">
      <c r="A106">
        <f>INDEX(resultados!$A$2:$ZZ$152, 100, MATCH($B$1, resultados!$A$1:$ZZ$1, 0))</f>
        <v/>
      </c>
      <c r="B106">
        <f>INDEX(resultados!$A$2:$ZZ$152, 100, MATCH($B$2, resultados!$A$1:$ZZ$1, 0))</f>
        <v/>
      </c>
      <c r="C106">
        <f>INDEX(resultados!$A$2:$ZZ$152, 100, MATCH($B$3, resultados!$A$1:$ZZ$1, 0))</f>
        <v/>
      </c>
    </row>
    <row r="107">
      <c r="A107">
        <f>INDEX(resultados!$A$2:$ZZ$152, 101, MATCH($B$1, resultados!$A$1:$ZZ$1, 0))</f>
        <v/>
      </c>
      <c r="B107">
        <f>INDEX(resultados!$A$2:$ZZ$152, 101, MATCH($B$2, resultados!$A$1:$ZZ$1, 0))</f>
        <v/>
      </c>
      <c r="C107">
        <f>INDEX(resultados!$A$2:$ZZ$152, 101, MATCH($B$3, resultados!$A$1:$ZZ$1, 0))</f>
        <v/>
      </c>
    </row>
    <row r="108">
      <c r="A108">
        <f>INDEX(resultados!$A$2:$ZZ$152, 102, MATCH($B$1, resultados!$A$1:$ZZ$1, 0))</f>
        <v/>
      </c>
      <c r="B108">
        <f>INDEX(resultados!$A$2:$ZZ$152, 102, MATCH($B$2, resultados!$A$1:$ZZ$1, 0))</f>
        <v/>
      </c>
      <c r="C108">
        <f>INDEX(resultados!$A$2:$ZZ$152, 102, MATCH($B$3, resultados!$A$1:$ZZ$1, 0))</f>
        <v/>
      </c>
    </row>
    <row r="109">
      <c r="A109">
        <f>INDEX(resultados!$A$2:$ZZ$152, 103, MATCH($B$1, resultados!$A$1:$ZZ$1, 0))</f>
        <v/>
      </c>
      <c r="B109">
        <f>INDEX(resultados!$A$2:$ZZ$152, 103, MATCH($B$2, resultados!$A$1:$ZZ$1, 0))</f>
        <v/>
      </c>
      <c r="C109">
        <f>INDEX(resultados!$A$2:$ZZ$152, 103, MATCH($B$3, resultados!$A$1:$ZZ$1, 0))</f>
        <v/>
      </c>
    </row>
    <row r="110">
      <c r="A110">
        <f>INDEX(resultados!$A$2:$ZZ$152, 104, MATCH($B$1, resultados!$A$1:$ZZ$1, 0))</f>
        <v/>
      </c>
      <c r="B110">
        <f>INDEX(resultados!$A$2:$ZZ$152, 104, MATCH($B$2, resultados!$A$1:$ZZ$1, 0))</f>
        <v/>
      </c>
      <c r="C110">
        <f>INDEX(resultados!$A$2:$ZZ$152, 104, MATCH($B$3, resultados!$A$1:$ZZ$1, 0))</f>
        <v/>
      </c>
    </row>
    <row r="111">
      <c r="A111">
        <f>INDEX(resultados!$A$2:$ZZ$152, 105, MATCH($B$1, resultados!$A$1:$ZZ$1, 0))</f>
        <v/>
      </c>
      <c r="B111">
        <f>INDEX(resultados!$A$2:$ZZ$152, 105, MATCH($B$2, resultados!$A$1:$ZZ$1, 0))</f>
        <v/>
      </c>
      <c r="C111">
        <f>INDEX(resultados!$A$2:$ZZ$152, 105, MATCH($B$3, resultados!$A$1:$ZZ$1, 0))</f>
        <v/>
      </c>
    </row>
    <row r="112">
      <c r="A112">
        <f>INDEX(resultados!$A$2:$ZZ$152, 106, MATCH($B$1, resultados!$A$1:$ZZ$1, 0))</f>
        <v/>
      </c>
      <c r="B112">
        <f>INDEX(resultados!$A$2:$ZZ$152, 106, MATCH($B$2, resultados!$A$1:$ZZ$1, 0))</f>
        <v/>
      </c>
      <c r="C112">
        <f>INDEX(resultados!$A$2:$ZZ$152, 106, MATCH($B$3, resultados!$A$1:$ZZ$1, 0))</f>
        <v/>
      </c>
    </row>
    <row r="113">
      <c r="A113">
        <f>INDEX(resultados!$A$2:$ZZ$152, 107, MATCH($B$1, resultados!$A$1:$ZZ$1, 0))</f>
        <v/>
      </c>
      <c r="B113">
        <f>INDEX(resultados!$A$2:$ZZ$152, 107, MATCH($B$2, resultados!$A$1:$ZZ$1, 0))</f>
        <v/>
      </c>
      <c r="C113">
        <f>INDEX(resultados!$A$2:$ZZ$152, 107, MATCH($B$3, resultados!$A$1:$ZZ$1, 0))</f>
        <v/>
      </c>
    </row>
    <row r="114">
      <c r="A114">
        <f>INDEX(resultados!$A$2:$ZZ$152, 108, MATCH($B$1, resultados!$A$1:$ZZ$1, 0))</f>
        <v/>
      </c>
      <c r="B114">
        <f>INDEX(resultados!$A$2:$ZZ$152, 108, MATCH($B$2, resultados!$A$1:$ZZ$1, 0))</f>
        <v/>
      </c>
      <c r="C114">
        <f>INDEX(resultados!$A$2:$ZZ$152, 108, MATCH($B$3, resultados!$A$1:$ZZ$1, 0))</f>
        <v/>
      </c>
    </row>
    <row r="115">
      <c r="A115">
        <f>INDEX(resultados!$A$2:$ZZ$152, 109, MATCH($B$1, resultados!$A$1:$ZZ$1, 0))</f>
        <v/>
      </c>
      <c r="B115">
        <f>INDEX(resultados!$A$2:$ZZ$152, 109, MATCH($B$2, resultados!$A$1:$ZZ$1, 0))</f>
        <v/>
      </c>
      <c r="C115">
        <f>INDEX(resultados!$A$2:$ZZ$152, 109, MATCH($B$3, resultados!$A$1:$ZZ$1, 0))</f>
        <v/>
      </c>
    </row>
    <row r="116">
      <c r="A116">
        <f>INDEX(resultados!$A$2:$ZZ$152, 110, MATCH($B$1, resultados!$A$1:$ZZ$1, 0))</f>
        <v/>
      </c>
      <c r="B116">
        <f>INDEX(resultados!$A$2:$ZZ$152, 110, MATCH($B$2, resultados!$A$1:$ZZ$1, 0))</f>
        <v/>
      </c>
      <c r="C116">
        <f>INDEX(resultados!$A$2:$ZZ$152, 110, MATCH($B$3, resultados!$A$1:$ZZ$1, 0))</f>
        <v/>
      </c>
    </row>
    <row r="117">
      <c r="A117">
        <f>INDEX(resultados!$A$2:$ZZ$152, 111, MATCH($B$1, resultados!$A$1:$ZZ$1, 0))</f>
        <v/>
      </c>
      <c r="B117">
        <f>INDEX(resultados!$A$2:$ZZ$152, 111, MATCH($B$2, resultados!$A$1:$ZZ$1, 0))</f>
        <v/>
      </c>
      <c r="C117">
        <f>INDEX(resultados!$A$2:$ZZ$152, 111, MATCH($B$3, resultados!$A$1:$ZZ$1, 0))</f>
        <v/>
      </c>
    </row>
    <row r="118">
      <c r="A118">
        <f>INDEX(resultados!$A$2:$ZZ$152, 112, MATCH($B$1, resultados!$A$1:$ZZ$1, 0))</f>
        <v/>
      </c>
      <c r="B118">
        <f>INDEX(resultados!$A$2:$ZZ$152, 112, MATCH($B$2, resultados!$A$1:$ZZ$1, 0))</f>
        <v/>
      </c>
      <c r="C118">
        <f>INDEX(resultados!$A$2:$ZZ$152, 112, MATCH($B$3, resultados!$A$1:$ZZ$1, 0))</f>
        <v/>
      </c>
    </row>
    <row r="119">
      <c r="A119">
        <f>INDEX(resultados!$A$2:$ZZ$152, 113, MATCH($B$1, resultados!$A$1:$ZZ$1, 0))</f>
        <v/>
      </c>
      <c r="B119">
        <f>INDEX(resultados!$A$2:$ZZ$152, 113, MATCH($B$2, resultados!$A$1:$ZZ$1, 0))</f>
        <v/>
      </c>
      <c r="C119">
        <f>INDEX(resultados!$A$2:$ZZ$152, 113, MATCH($B$3, resultados!$A$1:$ZZ$1, 0))</f>
        <v/>
      </c>
    </row>
    <row r="120">
      <c r="A120">
        <f>INDEX(resultados!$A$2:$ZZ$152, 114, MATCH($B$1, resultados!$A$1:$ZZ$1, 0))</f>
        <v/>
      </c>
      <c r="B120">
        <f>INDEX(resultados!$A$2:$ZZ$152, 114, MATCH($B$2, resultados!$A$1:$ZZ$1, 0))</f>
        <v/>
      </c>
      <c r="C120">
        <f>INDEX(resultados!$A$2:$ZZ$152, 114, MATCH($B$3, resultados!$A$1:$ZZ$1, 0))</f>
        <v/>
      </c>
    </row>
    <row r="121">
      <c r="A121">
        <f>INDEX(resultados!$A$2:$ZZ$152, 115, MATCH($B$1, resultados!$A$1:$ZZ$1, 0))</f>
        <v/>
      </c>
      <c r="B121">
        <f>INDEX(resultados!$A$2:$ZZ$152, 115, MATCH($B$2, resultados!$A$1:$ZZ$1, 0))</f>
        <v/>
      </c>
      <c r="C121">
        <f>INDEX(resultados!$A$2:$ZZ$152, 115, MATCH($B$3, resultados!$A$1:$ZZ$1, 0))</f>
        <v/>
      </c>
    </row>
    <row r="122">
      <c r="A122">
        <f>INDEX(resultados!$A$2:$ZZ$152, 116, MATCH($B$1, resultados!$A$1:$ZZ$1, 0))</f>
        <v/>
      </c>
      <c r="B122">
        <f>INDEX(resultados!$A$2:$ZZ$152, 116, MATCH($B$2, resultados!$A$1:$ZZ$1, 0))</f>
        <v/>
      </c>
      <c r="C122">
        <f>INDEX(resultados!$A$2:$ZZ$152, 116, MATCH($B$3, resultados!$A$1:$ZZ$1, 0))</f>
        <v/>
      </c>
    </row>
    <row r="123">
      <c r="A123">
        <f>INDEX(resultados!$A$2:$ZZ$152, 117, MATCH($B$1, resultados!$A$1:$ZZ$1, 0))</f>
        <v/>
      </c>
      <c r="B123">
        <f>INDEX(resultados!$A$2:$ZZ$152, 117, MATCH($B$2, resultados!$A$1:$ZZ$1, 0))</f>
        <v/>
      </c>
      <c r="C123">
        <f>INDEX(resultados!$A$2:$ZZ$152, 117, MATCH($B$3, resultados!$A$1:$ZZ$1, 0))</f>
        <v/>
      </c>
    </row>
    <row r="124">
      <c r="A124">
        <f>INDEX(resultados!$A$2:$ZZ$152, 118, MATCH($B$1, resultados!$A$1:$ZZ$1, 0))</f>
        <v/>
      </c>
      <c r="B124">
        <f>INDEX(resultados!$A$2:$ZZ$152, 118, MATCH($B$2, resultados!$A$1:$ZZ$1, 0))</f>
        <v/>
      </c>
      <c r="C124">
        <f>INDEX(resultados!$A$2:$ZZ$152, 118, MATCH($B$3, resultados!$A$1:$ZZ$1, 0))</f>
        <v/>
      </c>
    </row>
    <row r="125">
      <c r="A125">
        <f>INDEX(resultados!$A$2:$ZZ$152, 119, MATCH($B$1, resultados!$A$1:$ZZ$1, 0))</f>
        <v/>
      </c>
      <c r="B125">
        <f>INDEX(resultados!$A$2:$ZZ$152, 119, MATCH($B$2, resultados!$A$1:$ZZ$1, 0))</f>
        <v/>
      </c>
      <c r="C125">
        <f>INDEX(resultados!$A$2:$ZZ$152, 119, MATCH($B$3, resultados!$A$1:$ZZ$1, 0))</f>
        <v/>
      </c>
    </row>
    <row r="126">
      <c r="A126">
        <f>INDEX(resultados!$A$2:$ZZ$152, 120, MATCH($B$1, resultados!$A$1:$ZZ$1, 0))</f>
        <v/>
      </c>
      <c r="B126">
        <f>INDEX(resultados!$A$2:$ZZ$152, 120, MATCH($B$2, resultados!$A$1:$ZZ$1, 0))</f>
        <v/>
      </c>
      <c r="C126">
        <f>INDEX(resultados!$A$2:$ZZ$152, 120, MATCH($B$3, resultados!$A$1:$ZZ$1, 0))</f>
        <v/>
      </c>
    </row>
    <row r="127">
      <c r="A127">
        <f>INDEX(resultados!$A$2:$ZZ$152, 121, MATCH($B$1, resultados!$A$1:$ZZ$1, 0))</f>
        <v/>
      </c>
      <c r="B127">
        <f>INDEX(resultados!$A$2:$ZZ$152, 121, MATCH($B$2, resultados!$A$1:$ZZ$1, 0))</f>
        <v/>
      </c>
      <c r="C127">
        <f>INDEX(resultados!$A$2:$ZZ$152, 121, MATCH($B$3, resultados!$A$1:$ZZ$1, 0))</f>
        <v/>
      </c>
    </row>
    <row r="128">
      <c r="A128">
        <f>INDEX(resultados!$A$2:$ZZ$152, 122, MATCH($B$1, resultados!$A$1:$ZZ$1, 0))</f>
        <v/>
      </c>
      <c r="B128">
        <f>INDEX(resultados!$A$2:$ZZ$152, 122, MATCH($B$2, resultados!$A$1:$ZZ$1, 0))</f>
        <v/>
      </c>
      <c r="C128">
        <f>INDEX(resultados!$A$2:$ZZ$152, 122, MATCH($B$3, resultados!$A$1:$ZZ$1, 0))</f>
        <v/>
      </c>
    </row>
    <row r="129">
      <c r="A129">
        <f>INDEX(resultados!$A$2:$ZZ$152, 123, MATCH($B$1, resultados!$A$1:$ZZ$1, 0))</f>
        <v/>
      </c>
      <c r="B129">
        <f>INDEX(resultados!$A$2:$ZZ$152, 123, MATCH($B$2, resultados!$A$1:$ZZ$1, 0))</f>
        <v/>
      </c>
      <c r="C129">
        <f>INDEX(resultados!$A$2:$ZZ$152, 123, MATCH($B$3, resultados!$A$1:$ZZ$1, 0))</f>
        <v/>
      </c>
    </row>
    <row r="130">
      <c r="A130">
        <f>INDEX(resultados!$A$2:$ZZ$152, 124, MATCH($B$1, resultados!$A$1:$ZZ$1, 0))</f>
        <v/>
      </c>
      <c r="B130">
        <f>INDEX(resultados!$A$2:$ZZ$152, 124, MATCH($B$2, resultados!$A$1:$ZZ$1, 0))</f>
        <v/>
      </c>
      <c r="C130">
        <f>INDEX(resultados!$A$2:$ZZ$152, 124, MATCH($B$3, resultados!$A$1:$ZZ$1, 0))</f>
        <v/>
      </c>
    </row>
    <row r="131">
      <c r="A131">
        <f>INDEX(resultados!$A$2:$ZZ$152, 125, MATCH($B$1, resultados!$A$1:$ZZ$1, 0))</f>
        <v/>
      </c>
      <c r="B131">
        <f>INDEX(resultados!$A$2:$ZZ$152, 125, MATCH($B$2, resultados!$A$1:$ZZ$1, 0))</f>
        <v/>
      </c>
      <c r="C131">
        <f>INDEX(resultados!$A$2:$ZZ$152, 125, MATCH($B$3, resultados!$A$1:$ZZ$1, 0))</f>
        <v/>
      </c>
    </row>
    <row r="132">
      <c r="A132">
        <f>INDEX(resultados!$A$2:$ZZ$152, 126, MATCH($B$1, resultados!$A$1:$ZZ$1, 0))</f>
        <v/>
      </c>
      <c r="B132">
        <f>INDEX(resultados!$A$2:$ZZ$152, 126, MATCH($B$2, resultados!$A$1:$ZZ$1, 0))</f>
        <v/>
      </c>
      <c r="C132">
        <f>INDEX(resultados!$A$2:$ZZ$152, 126, MATCH($B$3, resultados!$A$1:$ZZ$1, 0))</f>
        <v/>
      </c>
    </row>
    <row r="133">
      <c r="A133">
        <f>INDEX(resultados!$A$2:$ZZ$152, 127, MATCH($B$1, resultados!$A$1:$ZZ$1, 0))</f>
        <v/>
      </c>
      <c r="B133">
        <f>INDEX(resultados!$A$2:$ZZ$152, 127, MATCH($B$2, resultados!$A$1:$ZZ$1, 0))</f>
        <v/>
      </c>
      <c r="C133">
        <f>INDEX(resultados!$A$2:$ZZ$152, 127, MATCH($B$3, resultados!$A$1:$ZZ$1, 0))</f>
        <v/>
      </c>
    </row>
    <row r="134">
      <c r="A134">
        <f>INDEX(resultados!$A$2:$ZZ$152, 128, MATCH($B$1, resultados!$A$1:$ZZ$1, 0))</f>
        <v/>
      </c>
      <c r="B134">
        <f>INDEX(resultados!$A$2:$ZZ$152, 128, MATCH($B$2, resultados!$A$1:$ZZ$1, 0))</f>
        <v/>
      </c>
      <c r="C134">
        <f>INDEX(resultados!$A$2:$ZZ$152, 128, MATCH($B$3, resultados!$A$1:$ZZ$1, 0))</f>
        <v/>
      </c>
    </row>
    <row r="135">
      <c r="A135">
        <f>INDEX(resultados!$A$2:$ZZ$152, 129, MATCH($B$1, resultados!$A$1:$ZZ$1, 0))</f>
        <v/>
      </c>
      <c r="B135">
        <f>INDEX(resultados!$A$2:$ZZ$152, 129, MATCH($B$2, resultados!$A$1:$ZZ$1, 0))</f>
        <v/>
      </c>
      <c r="C135">
        <f>INDEX(resultados!$A$2:$ZZ$152, 129, MATCH($B$3, resultados!$A$1:$ZZ$1, 0))</f>
        <v/>
      </c>
    </row>
    <row r="136">
      <c r="A136">
        <f>INDEX(resultados!$A$2:$ZZ$152, 130, MATCH($B$1, resultados!$A$1:$ZZ$1, 0))</f>
        <v/>
      </c>
      <c r="B136">
        <f>INDEX(resultados!$A$2:$ZZ$152, 130, MATCH($B$2, resultados!$A$1:$ZZ$1, 0))</f>
        <v/>
      </c>
      <c r="C136">
        <f>INDEX(resultados!$A$2:$ZZ$152, 130, MATCH($B$3, resultados!$A$1:$ZZ$1, 0))</f>
        <v/>
      </c>
    </row>
    <row r="137">
      <c r="A137">
        <f>INDEX(resultados!$A$2:$ZZ$152, 131, MATCH($B$1, resultados!$A$1:$ZZ$1, 0))</f>
        <v/>
      </c>
      <c r="B137">
        <f>INDEX(resultados!$A$2:$ZZ$152, 131, MATCH($B$2, resultados!$A$1:$ZZ$1, 0))</f>
        <v/>
      </c>
      <c r="C137">
        <f>INDEX(resultados!$A$2:$ZZ$152, 131, MATCH($B$3, resultados!$A$1:$ZZ$1, 0))</f>
        <v/>
      </c>
    </row>
    <row r="138">
      <c r="A138">
        <f>INDEX(resultados!$A$2:$ZZ$152, 132, MATCH($B$1, resultados!$A$1:$ZZ$1, 0))</f>
        <v/>
      </c>
      <c r="B138">
        <f>INDEX(resultados!$A$2:$ZZ$152, 132, MATCH($B$2, resultados!$A$1:$ZZ$1, 0))</f>
        <v/>
      </c>
      <c r="C138">
        <f>INDEX(resultados!$A$2:$ZZ$152, 132, MATCH($B$3, resultados!$A$1:$ZZ$1, 0))</f>
        <v/>
      </c>
    </row>
    <row r="139">
      <c r="A139">
        <f>INDEX(resultados!$A$2:$ZZ$152, 133, MATCH($B$1, resultados!$A$1:$ZZ$1, 0))</f>
        <v/>
      </c>
      <c r="B139">
        <f>INDEX(resultados!$A$2:$ZZ$152, 133, MATCH($B$2, resultados!$A$1:$ZZ$1, 0))</f>
        <v/>
      </c>
      <c r="C139">
        <f>INDEX(resultados!$A$2:$ZZ$152, 133, MATCH($B$3, resultados!$A$1:$ZZ$1, 0))</f>
        <v/>
      </c>
    </row>
    <row r="140">
      <c r="A140">
        <f>INDEX(resultados!$A$2:$ZZ$152, 134, MATCH($B$1, resultados!$A$1:$ZZ$1, 0))</f>
        <v/>
      </c>
      <c r="B140">
        <f>INDEX(resultados!$A$2:$ZZ$152, 134, MATCH($B$2, resultados!$A$1:$ZZ$1, 0))</f>
        <v/>
      </c>
      <c r="C140">
        <f>INDEX(resultados!$A$2:$ZZ$152, 134, MATCH($B$3, resultados!$A$1:$ZZ$1, 0))</f>
        <v/>
      </c>
    </row>
    <row r="141">
      <c r="A141">
        <f>INDEX(resultados!$A$2:$ZZ$152, 135, MATCH($B$1, resultados!$A$1:$ZZ$1, 0))</f>
        <v/>
      </c>
      <c r="B141">
        <f>INDEX(resultados!$A$2:$ZZ$152, 135, MATCH($B$2, resultados!$A$1:$ZZ$1, 0))</f>
        <v/>
      </c>
      <c r="C141">
        <f>INDEX(resultados!$A$2:$ZZ$152, 135, MATCH($B$3, resultados!$A$1:$ZZ$1, 0))</f>
        <v/>
      </c>
    </row>
    <row r="142">
      <c r="A142">
        <f>INDEX(resultados!$A$2:$ZZ$152, 136, MATCH($B$1, resultados!$A$1:$ZZ$1, 0))</f>
        <v/>
      </c>
      <c r="B142">
        <f>INDEX(resultados!$A$2:$ZZ$152, 136, MATCH($B$2, resultados!$A$1:$ZZ$1, 0))</f>
        <v/>
      </c>
      <c r="C142">
        <f>INDEX(resultados!$A$2:$ZZ$152, 136, MATCH($B$3, resultados!$A$1:$ZZ$1, 0))</f>
        <v/>
      </c>
    </row>
    <row r="143">
      <c r="A143">
        <f>INDEX(resultados!$A$2:$ZZ$152, 137, MATCH($B$1, resultados!$A$1:$ZZ$1, 0))</f>
        <v/>
      </c>
      <c r="B143">
        <f>INDEX(resultados!$A$2:$ZZ$152, 137, MATCH($B$2, resultados!$A$1:$ZZ$1, 0))</f>
        <v/>
      </c>
      <c r="C143">
        <f>INDEX(resultados!$A$2:$ZZ$152, 137, MATCH($B$3, resultados!$A$1:$ZZ$1, 0))</f>
        <v/>
      </c>
    </row>
    <row r="144">
      <c r="A144">
        <f>INDEX(resultados!$A$2:$ZZ$152, 138, MATCH($B$1, resultados!$A$1:$ZZ$1, 0))</f>
        <v/>
      </c>
      <c r="B144">
        <f>INDEX(resultados!$A$2:$ZZ$152, 138, MATCH($B$2, resultados!$A$1:$ZZ$1, 0))</f>
        <v/>
      </c>
      <c r="C144">
        <f>INDEX(resultados!$A$2:$ZZ$152, 138, MATCH($B$3, resultados!$A$1:$ZZ$1, 0))</f>
        <v/>
      </c>
    </row>
    <row r="145">
      <c r="A145">
        <f>INDEX(resultados!$A$2:$ZZ$152, 139, MATCH($B$1, resultados!$A$1:$ZZ$1, 0))</f>
        <v/>
      </c>
      <c r="B145">
        <f>INDEX(resultados!$A$2:$ZZ$152, 139, MATCH($B$2, resultados!$A$1:$ZZ$1, 0))</f>
        <v/>
      </c>
      <c r="C145">
        <f>INDEX(resultados!$A$2:$ZZ$152, 139, MATCH($B$3, resultados!$A$1:$ZZ$1, 0))</f>
        <v/>
      </c>
    </row>
    <row r="146">
      <c r="A146">
        <f>INDEX(resultados!$A$2:$ZZ$152, 140, MATCH($B$1, resultados!$A$1:$ZZ$1, 0))</f>
        <v/>
      </c>
      <c r="B146">
        <f>INDEX(resultados!$A$2:$ZZ$152, 140, MATCH($B$2, resultados!$A$1:$ZZ$1, 0))</f>
        <v/>
      </c>
      <c r="C146">
        <f>INDEX(resultados!$A$2:$ZZ$152, 140, MATCH($B$3, resultados!$A$1:$ZZ$1, 0))</f>
        <v/>
      </c>
    </row>
    <row r="147">
      <c r="A147">
        <f>INDEX(resultados!$A$2:$ZZ$152, 141, MATCH($B$1, resultados!$A$1:$ZZ$1, 0))</f>
        <v/>
      </c>
      <c r="B147">
        <f>INDEX(resultados!$A$2:$ZZ$152, 141, MATCH($B$2, resultados!$A$1:$ZZ$1, 0))</f>
        <v/>
      </c>
      <c r="C147">
        <f>INDEX(resultados!$A$2:$ZZ$152, 141, MATCH($B$3, resultados!$A$1:$ZZ$1, 0))</f>
        <v/>
      </c>
    </row>
    <row r="148">
      <c r="A148">
        <f>INDEX(resultados!$A$2:$ZZ$152, 142, MATCH($B$1, resultados!$A$1:$ZZ$1, 0))</f>
        <v/>
      </c>
      <c r="B148">
        <f>INDEX(resultados!$A$2:$ZZ$152, 142, MATCH($B$2, resultados!$A$1:$ZZ$1, 0))</f>
        <v/>
      </c>
      <c r="C148">
        <f>INDEX(resultados!$A$2:$ZZ$152, 142, MATCH($B$3, resultados!$A$1:$ZZ$1, 0))</f>
        <v/>
      </c>
    </row>
    <row r="149">
      <c r="A149">
        <f>INDEX(resultados!$A$2:$ZZ$152, 143, MATCH($B$1, resultados!$A$1:$ZZ$1, 0))</f>
        <v/>
      </c>
      <c r="B149">
        <f>INDEX(resultados!$A$2:$ZZ$152, 143, MATCH($B$2, resultados!$A$1:$ZZ$1, 0))</f>
        <v/>
      </c>
      <c r="C149">
        <f>INDEX(resultados!$A$2:$ZZ$152, 143, MATCH($B$3, resultados!$A$1:$ZZ$1, 0))</f>
        <v/>
      </c>
    </row>
    <row r="150">
      <c r="A150">
        <f>INDEX(resultados!$A$2:$ZZ$152, 144, MATCH($B$1, resultados!$A$1:$ZZ$1, 0))</f>
        <v/>
      </c>
      <c r="B150">
        <f>INDEX(resultados!$A$2:$ZZ$152, 144, MATCH($B$2, resultados!$A$1:$ZZ$1, 0))</f>
        <v/>
      </c>
      <c r="C150">
        <f>INDEX(resultados!$A$2:$ZZ$152, 144, MATCH($B$3, resultados!$A$1:$ZZ$1, 0))</f>
        <v/>
      </c>
    </row>
    <row r="151">
      <c r="A151">
        <f>INDEX(resultados!$A$2:$ZZ$152, 145, MATCH($B$1, resultados!$A$1:$ZZ$1, 0))</f>
        <v/>
      </c>
      <c r="B151">
        <f>INDEX(resultados!$A$2:$ZZ$152, 145, MATCH($B$2, resultados!$A$1:$ZZ$1, 0))</f>
        <v/>
      </c>
      <c r="C151">
        <f>INDEX(resultados!$A$2:$ZZ$152, 145, MATCH($B$3, resultados!$A$1:$ZZ$1, 0))</f>
        <v/>
      </c>
    </row>
    <row r="152">
      <c r="A152">
        <f>INDEX(resultados!$A$2:$ZZ$152, 146, MATCH($B$1, resultados!$A$1:$ZZ$1, 0))</f>
        <v/>
      </c>
      <c r="B152">
        <f>INDEX(resultados!$A$2:$ZZ$152, 146, MATCH($B$2, resultados!$A$1:$ZZ$1, 0))</f>
        <v/>
      </c>
      <c r="C152">
        <f>INDEX(resultados!$A$2:$ZZ$152, 146, MATCH($B$3, resultados!$A$1:$ZZ$1, 0))</f>
        <v/>
      </c>
    </row>
    <row r="153">
      <c r="A153">
        <f>INDEX(resultados!$A$2:$ZZ$152, 147, MATCH($B$1, resultados!$A$1:$ZZ$1, 0))</f>
        <v/>
      </c>
      <c r="B153">
        <f>INDEX(resultados!$A$2:$ZZ$152, 147, MATCH($B$2, resultados!$A$1:$ZZ$1, 0))</f>
        <v/>
      </c>
      <c r="C153">
        <f>INDEX(resultados!$A$2:$ZZ$152, 147, MATCH($B$3, resultados!$A$1:$ZZ$1, 0))</f>
        <v/>
      </c>
    </row>
    <row r="154">
      <c r="A154">
        <f>INDEX(resultados!$A$2:$ZZ$152, 148, MATCH($B$1, resultados!$A$1:$ZZ$1, 0))</f>
        <v/>
      </c>
      <c r="B154">
        <f>INDEX(resultados!$A$2:$ZZ$152, 148, MATCH($B$2, resultados!$A$1:$ZZ$1, 0))</f>
        <v/>
      </c>
      <c r="C154">
        <f>INDEX(resultados!$A$2:$ZZ$152, 148, MATCH($B$3, resultados!$A$1:$ZZ$1, 0))</f>
        <v/>
      </c>
    </row>
    <row r="155">
      <c r="A155">
        <f>INDEX(resultados!$A$2:$ZZ$152, 149, MATCH($B$1, resultados!$A$1:$ZZ$1, 0))</f>
        <v/>
      </c>
      <c r="B155">
        <f>INDEX(resultados!$A$2:$ZZ$152, 149, MATCH($B$2, resultados!$A$1:$ZZ$1, 0))</f>
        <v/>
      </c>
      <c r="C155">
        <f>INDEX(resultados!$A$2:$ZZ$152, 149, MATCH($B$3, resultados!$A$1:$ZZ$1, 0))</f>
        <v/>
      </c>
    </row>
    <row r="156">
      <c r="A156">
        <f>INDEX(resultados!$A$2:$ZZ$152, 150, MATCH($B$1, resultados!$A$1:$ZZ$1, 0))</f>
        <v/>
      </c>
      <c r="B156">
        <f>INDEX(resultados!$A$2:$ZZ$152, 150, MATCH($B$2, resultados!$A$1:$ZZ$1, 0))</f>
        <v/>
      </c>
      <c r="C156">
        <f>INDEX(resultados!$A$2:$ZZ$152, 150, MATCH($B$3, resultados!$A$1:$ZZ$1, 0))</f>
        <v/>
      </c>
    </row>
    <row r="157">
      <c r="A157">
        <f>INDEX(resultados!$A$2:$ZZ$152, 151, MATCH($B$1, resultados!$A$1:$ZZ$1, 0))</f>
        <v/>
      </c>
      <c r="B157">
        <f>INDEX(resultados!$A$2:$ZZ$152, 151, MATCH($B$2, resultados!$A$1:$ZZ$1, 0))</f>
        <v/>
      </c>
      <c r="C157">
        <f>INDEX(resultados!$A$2:$ZZ$152, 151,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4.1758</v>
      </c>
      <c r="E2" t="n">
        <v>23.95</v>
      </c>
      <c r="F2" t="n">
        <v>20.5</v>
      </c>
      <c r="G2" t="n">
        <v>11.94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141.24</v>
      </c>
      <c r="Q2" t="n">
        <v>874.7</v>
      </c>
      <c r="R2" t="n">
        <v>215.49</v>
      </c>
      <c r="S2" t="n">
        <v>67.59999999999999</v>
      </c>
      <c r="T2" t="n">
        <v>64936.93</v>
      </c>
      <c r="U2" t="n">
        <v>0.31</v>
      </c>
      <c r="V2" t="n">
        <v>0.6</v>
      </c>
      <c r="W2" t="n">
        <v>4.84</v>
      </c>
      <c r="X2" t="n">
        <v>3.88</v>
      </c>
      <c r="Y2" t="n">
        <v>2</v>
      </c>
      <c r="Z2" t="n">
        <v>10</v>
      </c>
      <c r="AA2" t="n">
        <v>140.2505809576738</v>
      </c>
      <c r="AB2" t="n">
        <v>191.89703228515</v>
      </c>
      <c r="AC2" t="n">
        <v>173.5826488530859</v>
      </c>
      <c r="AD2" t="n">
        <v>140250.5809576738</v>
      </c>
      <c r="AE2" t="n">
        <v>191897.03228515</v>
      </c>
      <c r="AF2" t="n">
        <v>8.810098865666901e-06</v>
      </c>
      <c r="AG2" t="n">
        <v>5.197482638888889</v>
      </c>
      <c r="AH2" t="n">
        <v>173582.6488530858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4.8413</v>
      </c>
      <c r="E3" t="n">
        <v>20.66</v>
      </c>
      <c r="F3" t="n">
        <v>18.16</v>
      </c>
      <c r="G3" t="n">
        <v>25.94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40</v>
      </c>
      <c r="N3" t="n">
        <v>8.43</v>
      </c>
      <c r="O3" t="n">
        <v>9200.25</v>
      </c>
      <c r="P3" t="n">
        <v>113.84</v>
      </c>
      <c r="Q3" t="n">
        <v>874.33</v>
      </c>
      <c r="R3" t="n">
        <v>136.76</v>
      </c>
      <c r="S3" t="n">
        <v>67.59999999999999</v>
      </c>
      <c r="T3" t="n">
        <v>25877.51</v>
      </c>
      <c r="U3" t="n">
        <v>0.49</v>
      </c>
      <c r="V3" t="n">
        <v>0.68</v>
      </c>
      <c r="W3" t="n">
        <v>4.75</v>
      </c>
      <c r="X3" t="n">
        <v>1.54</v>
      </c>
      <c r="Y3" t="n">
        <v>2</v>
      </c>
      <c r="Z3" t="n">
        <v>10</v>
      </c>
      <c r="AA3" t="n">
        <v>112.2452897803583</v>
      </c>
      <c r="AB3" t="n">
        <v>153.578957390117</v>
      </c>
      <c r="AC3" t="n">
        <v>138.9215972462667</v>
      </c>
      <c r="AD3" t="n">
        <v>112245.2897803583</v>
      </c>
      <c r="AE3" t="n">
        <v>153578.957390117</v>
      </c>
      <c r="AF3" t="n">
        <v>1.021417013227481e-05</v>
      </c>
      <c r="AG3" t="n">
        <v>4.483506944444445</v>
      </c>
      <c r="AH3" t="n">
        <v>138921.5972462667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4.9759</v>
      </c>
      <c r="E4" t="n">
        <v>20.1</v>
      </c>
      <c r="F4" t="n">
        <v>17.77</v>
      </c>
      <c r="G4" t="n">
        <v>34.4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104.79</v>
      </c>
      <c r="Q4" t="n">
        <v>874.65</v>
      </c>
      <c r="R4" t="n">
        <v>122.67</v>
      </c>
      <c r="S4" t="n">
        <v>67.59999999999999</v>
      </c>
      <c r="T4" t="n">
        <v>18884.21</v>
      </c>
      <c r="U4" t="n">
        <v>0.55</v>
      </c>
      <c r="V4" t="n">
        <v>0.6899999999999999</v>
      </c>
      <c r="W4" t="n">
        <v>4.77</v>
      </c>
      <c r="X4" t="n">
        <v>1.16</v>
      </c>
      <c r="Y4" t="n">
        <v>2</v>
      </c>
      <c r="Z4" t="n">
        <v>10</v>
      </c>
      <c r="AA4" t="n">
        <v>108.1535473909034</v>
      </c>
      <c r="AB4" t="n">
        <v>147.9804549379336</v>
      </c>
      <c r="AC4" t="n">
        <v>133.8574080105704</v>
      </c>
      <c r="AD4" t="n">
        <v>108153.5473909034</v>
      </c>
      <c r="AE4" t="n">
        <v>147980.4549379336</v>
      </c>
      <c r="AF4" t="n">
        <v>1.049814908416877e-05</v>
      </c>
      <c r="AG4" t="n">
        <v>4.361979166666667</v>
      </c>
      <c r="AH4" t="n">
        <v>133857.4080105704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4.9755</v>
      </c>
      <c r="E5" t="n">
        <v>20.1</v>
      </c>
      <c r="F5" t="n">
        <v>17.77</v>
      </c>
      <c r="G5" t="n">
        <v>34.4</v>
      </c>
      <c r="H5" t="n">
        <v>0.93</v>
      </c>
      <c r="I5" t="n">
        <v>31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106.34</v>
      </c>
      <c r="Q5" t="n">
        <v>874.6900000000001</v>
      </c>
      <c r="R5" t="n">
        <v>122.72</v>
      </c>
      <c r="S5" t="n">
        <v>67.59999999999999</v>
      </c>
      <c r="T5" t="n">
        <v>18910.42</v>
      </c>
      <c r="U5" t="n">
        <v>0.55</v>
      </c>
      <c r="V5" t="n">
        <v>0.6899999999999999</v>
      </c>
      <c r="W5" t="n">
        <v>4.77</v>
      </c>
      <c r="X5" t="n">
        <v>1.16</v>
      </c>
      <c r="Y5" t="n">
        <v>2</v>
      </c>
      <c r="Z5" t="n">
        <v>10</v>
      </c>
      <c r="AA5" t="n">
        <v>108.5808797493722</v>
      </c>
      <c r="AB5" t="n">
        <v>148.5651499233633</v>
      </c>
      <c r="AC5" t="n">
        <v>134.3863005272154</v>
      </c>
      <c r="AD5" t="n">
        <v>108580.8797493722</v>
      </c>
      <c r="AE5" t="n">
        <v>148565.1499233633</v>
      </c>
      <c r="AF5" t="n">
        <v>1.049730516454947e-05</v>
      </c>
      <c r="AG5" t="n">
        <v>4.361979166666667</v>
      </c>
      <c r="AH5" t="n">
        <v>134386.3005272154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4.694</v>
      </c>
      <c r="E2" t="n">
        <v>21.3</v>
      </c>
      <c r="F2" t="n">
        <v>18.93</v>
      </c>
      <c r="G2" t="n">
        <v>18.62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10</v>
      </c>
      <c r="N2" t="n">
        <v>4.24</v>
      </c>
      <c r="O2" t="n">
        <v>5140</v>
      </c>
      <c r="P2" t="n">
        <v>74.93000000000001</v>
      </c>
      <c r="Q2" t="n">
        <v>875.55</v>
      </c>
      <c r="R2" t="n">
        <v>160.42</v>
      </c>
      <c r="S2" t="n">
        <v>67.59999999999999</v>
      </c>
      <c r="T2" t="n">
        <v>37610.46</v>
      </c>
      <c r="U2" t="n">
        <v>0.42</v>
      </c>
      <c r="V2" t="n">
        <v>0.65</v>
      </c>
      <c r="W2" t="n">
        <v>4.84</v>
      </c>
      <c r="X2" t="n">
        <v>2.31</v>
      </c>
      <c r="Y2" t="n">
        <v>2</v>
      </c>
      <c r="Z2" t="n">
        <v>10</v>
      </c>
      <c r="AA2" t="n">
        <v>103.4856557751281</v>
      </c>
      <c r="AB2" t="n">
        <v>141.593639696389</v>
      </c>
      <c r="AC2" t="n">
        <v>128.0801414517252</v>
      </c>
      <c r="AD2" t="n">
        <v>103485.6557751281</v>
      </c>
      <c r="AE2" t="n">
        <v>141593.639696389</v>
      </c>
      <c r="AF2" t="n">
        <v>1.140077991880392e-05</v>
      </c>
      <c r="AG2" t="n">
        <v>4.622395833333333</v>
      </c>
      <c r="AH2" t="n">
        <v>128080.1414517252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4.7079</v>
      </c>
      <c r="E3" t="n">
        <v>21.24</v>
      </c>
      <c r="F3" t="n">
        <v>18.88</v>
      </c>
      <c r="G3" t="n">
        <v>18.88</v>
      </c>
      <c r="H3" t="n">
        <v>0.84</v>
      </c>
      <c r="I3" t="n">
        <v>60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76.20999999999999</v>
      </c>
      <c r="Q3" t="n">
        <v>875.5700000000001</v>
      </c>
      <c r="R3" t="n">
        <v>158.35</v>
      </c>
      <c r="S3" t="n">
        <v>67.59999999999999</v>
      </c>
      <c r="T3" t="n">
        <v>36579.92</v>
      </c>
      <c r="U3" t="n">
        <v>0.43</v>
      </c>
      <c r="V3" t="n">
        <v>0.65</v>
      </c>
      <c r="W3" t="n">
        <v>4.85</v>
      </c>
      <c r="X3" t="n">
        <v>2.26</v>
      </c>
      <c r="Y3" t="n">
        <v>2</v>
      </c>
      <c r="Z3" t="n">
        <v>10</v>
      </c>
      <c r="AA3" t="n">
        <v>95.48882899973547</v>
      </c>
      <c r="AB3" t="n">
        <v>130.6520285072039</v>
      </c>
      <c r="AC3" t="n">
        <v>118.1827822777848</v>
      </c>
      <c r="AD3" t="n">
        <v>95488.82899973547</v>
      </c>
      <c r="AE3" t="n">
        <v>130652.0285072039</v>
      </c>
      <c r="AF3" t="n">
        <v>1.143454021724264e-05</v>
      </c>
      <c r="AG3" t="n">
        <v>4.609375</v>
      </c>
      <c r="AH3" t="n">
        <v>118182.7822777848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3.0576</v>
      </c>
      <c r="E2" t="n">
        <v>32.71</v>
      </c>
      <c r="F2" t="n">
        <v>24.58</v>
      </c>
      <c r="G2" t="n">
        <v>7.23</v>
      </c>
      <c r="H2" t="n">
        <v>0.12</v>
      </c>
      <c r="I2" t="n">
        <v>204</v>
      </c>
      <c r="J2" t="n">
        <v>141.81</v>
      </c>
      <c r="K2" t="n">
        <v>47.83</v>
      </c>
      <c r="L2" t="n">
        <v>1</v>
      </c>
      <c r="M2" t="n">
        <v>202</v>
      </c>
      <c r="N2" t="n">
        <v>22.98</v>
      </c>
      <c r="O2" t="n">
        <v>17723.39</v>
      </c>
      <c r="P2" t="n">
        <v>279.23</v>
      </c>
      <c r="Q2" t="n">
        <v>874.75</v>
      </c>
      <c r="R2" t="n">
        <v>351.3</v>
      </c>
      <c r="S2" t="n">
        <v>67.59999999999999</v>
      </c>
      <c r="T2" t="n">
        <v>132338.45</v>
      </c>
      <c r="U2" t="n">
        <v>0.19</v>
      </c>
      <c r="V2" t="n">
        <v>0.5</v>
      </c>
      <c r="W2" t="n">
        <v>5.03</v>
      </c>
      <c r="X2" t="n">
        <v>7.96</v>
      </c>
      <c r="Y2" t="n">
        <v>2</v>
      </c>
      <c r="Z2" t="n">
        <v>10</v>
      </c>
      <c r="AA2" t="n">
        <v>282.7075916415475</v>
      </c>
      <c r="AB2" t="n">
        <v>386.8129990626675</v>
      </c>
      <c r="AC2" t="n">
        <v>349.8961093275796</v>
      </c>
      <c r="AD2" t="n">
        <v>282707.5916415476</v>
      </c>
      <c r="AE2" t="n">
        <v>386812.9990626675</v>
      </c>
      <c r="AF2" t="n">
        <v>5.290245907384995e-06</v>
      </c>
      <c r="AG2" t="n">
        <v>7.098524305555555</v>
      </c>
      <c r="AH2" t="n">
        <v>349896.1093275796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4.1442</v>
      </c>
      <c r="E3" t="n">
        <v>24.13</v>
      </c>
      <c r="F3" t="n">
        <v>19.59</v>
      </c>
      <c r="G3" t="n">
        <v>14.69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217.94</v>
      </c>
      <c r="Q3" t="n">
        <v>874.66</v>
      </c>
      <c r="R3" t="n">
        <v>184.82</v>
      </c>
      <c r="S3" t="n">
        <v>67.59999999999999</v>
      </c>
      <c r="T3" t="n">
        <v>49716.76</v>
      </c>
      <c r="U3" t="n">
        <v>0.37</v>
      </c>
      <c r="V3" t="n">
        <v>0.63</v>
      </c>
      <c r="W3" t="n">
        <v>4.81</v>
      </c>
      <c r="X3" t="n">
        <v>2.97</v>
      </c>
      <c r="Y3" t="n">
        <v>2</v>
      </c>
      <c r="Z3" t="n">
        <v>10</v>
      </c>
      <c r="AA3" t="n">
        <v>180.6196751396</v>
      </c>
      <c r="AB3" t="n">
        <v>247.1318079035753</v>
      </c>
      <c r="AC3" t="n">
        <v>223.5458950090006</v>
      </c>
      <c r="AD3" t="n">
        <v>180619.6751396</v>
      </c>
      <c r="AE3" t="n">
        <v>247131.8079035753</v>
      </c>
      <c r="AF3" t="n">
        <v>7.170276389777895e-06</v>
      </c>
      <c r="AG3" t="n">
        <v>5.236545138888889</v>
      </c>
      <c r="AH3" t="n">
        <v>223545.8950090006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4.5351</v>
      </c>
      <c r="E4" t="n">
        <v>22.05</v>
      </c>
      <c r="F4" t="n">
        <v>18.41</v>
      </c>
      <c r="G4" t="n">
        <v>22.54</v>
      </c>
      <c r="H4" t="n">
        <v>0.37</v>
      </c>
      <c r="I4" t="n">
        <v>49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199.78</v>
      </c>
      <c r="Q4" t="n">
        <v>874.26</v>
      </c>
      <c r="R4" t="n">
        <v>145.41</v>
      </c>
      <c r="S4" t="n">
        <v>67.59999999999999</v>
      </c>
      <c r="T4" t="n">
        <v>30165.23</v>
      </c>
      <c r="U4" t="n">
        <v>0.46</v>
      </c>
      <c r="V4" t="n">
        <v>0.67</v>
      </c>
      <c r="W4" t="n">
        <v>4.75</v>
      </c>
      <c r="X4" t="n">
        <v>1.79</v>
      </c>
      <c r="Y4" t="n">
        <v>2</v>
      </c>
      <c r="Z4" t="n">
        <v>10</v>
      </c>
      <c r="AA4" t="n">
        <v>164.9054177902842</v>
      </c>
      <c r="AB4" t="n">
        <v>225.630867734146</v>
      </c>
      <c r="AC4" t="n">
        <v>204.0969743925758</v>
      </c>
      <c r="AD4" t="n">
        <v>164905.4177902841</v>
      </c>
      <c r="AE4" t="n">
        <v>225630.867734146</v>
      </c>
      <c r="AF4" t="n">
        <v>7.84660982946811e-06</v>
      </c>
      <c r="AG4" t="n">
        <v>4.78515625</v>
      </c>
      <c r="AH4" t="n">
        <v>204096.9743925758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4.7311</v>
      </c>
      <c r="E5" t="n">
        <v>21.14</v>
      </c>
      <c r="F5" t="n">
        <v>17.9</v>
      </c>
      <c r="G5" t="n">
        <v>30.68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33</v>
      </c>
      <c r="N5" t="n">
        <v>24.09</v>
      </c>
      <c r="O5" t="n">
        <v>18230.35</v>
      </c>
      <c r="P5" t="n">
        <v>188.99</v>
      </c>
      <c r="Q5" t="n">
        <v>874.28</v>
      </c>
      <c r="R5" t="n">
        <v>128.27</v>
      </c>
      <c r="S5" t="n">
        <v>67.59999999999999</v>
      </c>
      <c r="T5" t="n">
        <v>21666.86</v>
      </c>
      <c r="U5" t="n">
        <v>0.53</v>
      </c>
      <c r="V5" t="n">
        <v>0.6899999999999999</v>
      </c>
      <c r="W5" t="n">
        <v>4.74</v>
      </c>
      <c r="X5" t="n">
        <v>1.28</v>
      </c>
      <c r="Y5" t="n">
        <v>2</v>
      </c>
      <c r="Z5" t="n">
        <v>10</v>
      </c>
      <c r="AA5" t="n">
        <v>147.9561781177809</v>
      </c>
      <c r="AB5" t="n">
        <v>202.4401702665577</v>
      </c>
      <c r="AC5" t="n">
        <v>183.1195645429384</v>
      </c>
      <c r="AD5" t="n">
        <v>147956.1781177809</v>
      </c>
      <c r="AE5" t="n">
        <v>202440.1702665577</v>
      </c>
      <c r="AF5" t="n">
        <v>8.185728156864583e-06</v>
      </c>
      <c r="AG5" t="n">
        <v>4.587673611111111</v>
      </c>
      <c r="AH5" t="n">
        <v>183119.5645429384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4.8572</v>
      </c>
      <c r="E6" t="n">
        <v>20.59</v>
      </c>
      <c r="F6" t="n">
        <v>17.58</v>
      </c>
      <c r="G6" t="n">
        <v>39.07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181.07</v>
      </c>
      <c r="Q6" t="n">
        <v>874.2</v>
      </c>
      <c r="R6" t="n">
        <v>117.62</v>
      </c>
      <c r="S6" t="n">
        <v>67.59999999999999</v>
      </c>
      <c r="T6" t="n">
        <v>16379.83</v>
      </c>
      <c r="U6" t="n">
        <v>0.57</v>
      </c>
      <c r="V6" t="n">
        <v>0.7</v>
      </c>
      <c r="W6" t="n">
        <v>4.73</v>
      </c>
      <c r="X6" t="n">
        <v>0.96</v>
      </c>
      <c r="Y6" t="n">
        <v>2</v>
      </c>
      <c r="Z6" t="n">
        <v>10</v>
      </c>
      <c r="AA6" t="n">
        <v>143.1905798860743</v>
      </c>
      <c r="AB6" t="n">
        <v>195.9196685225842</v>
      </c>
      <c r="AC6" t="n">
        <v>177.2213703338261</v>
      </c>
      <c r="AD6" t="n">
        <v>143190.5798860743</v>
      </c>
      <c r="AE6" t="n">
        <v>195919.6685225842</v>
      </c>
      <c r="AF6" t="n">
        <v>8.403905815459967e-06</v>
      </c>
      <c r="AG6" t="n">
        <v>4.468315972222222</v>
      </c>
      <c r="AH6" t="n">
        <v>177221.3703338261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4.93</v>
      </c>
      <c r="E7" t="n">
        <v>20.28</v>
      </c>
      <c r="F7" t="n">
        <v>17.42</v>
      </c>
      <c r="G7" t="n">
        <v>47.51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173.94</v>
      </c>
      <c r="Q7" t="n">
        <v>874.25</v>
      </c>
      <c r="R7" t="n">
        <v>112.16</v>
      </c>
      <c r="S7" t="n">
        <v>67.59999999999999</v>
      </c>
      <c r="T7" t="n">
        <v>13674.83</v>
      </c>
      <c r="U7" t="n">
        <v>0.6</v>
      </c>
      <c r="V7" t="n">
        <v>0.71</v>
      </c>
      <c r="W7" t="n">
        <v>4.72</v>
      </c>
      <c r="X7" t="n">
        <v>0.8</v>
      </c>
      <c r="Y7" t="n">
        <v>2</v>
      </c>
      <c r="Z7" t="n">
        <v>10</v>
      </c>
      <c r="AA7" t="n">
        <v>139.9685460443336</v>
      </c>
      <c r="AB7" t="n">
        <v>191.5111396742158</v>
      </c>
      <c r="AC7" t="n">
        <v>173.2335852913355</v>
      </c>
      <c r="AD7" t="n">
        <v>139968.5460443335</v>
      </c>
      <c r="AE7" t="n">
        <v>191511.1396742158</v>
      </c>
      <c r="AF7" t="n">
        <v>8.529864051350084e-06</v>
      </c>
      <c r="AG7" t="n">
        <v>4.401041666666667</v>
      </c>
      <c r="AH7" t="n">
        <v>173233.5852913354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4.9986</v>
      </c>
      <c r="E8" t="n">
        <v>20.01</v>
      </c>
      <c r="F8" t="n">
        <v>17.26</v>
      </c>
      <c r="G8" t="n">
        <v>57.52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165.8</v>
      </c>
      <c r="Q8" t="n">
        <v>874.1900000000001</v>
      </c>
      <c r="R8" t="n">
        <v>106.87</v>
      </c>
      <c r="S8" t="n">
        <v>67.59999999999999</v>
      </c>
      <c r="T8" t="n">
        <v>11052.68</v>
      </c>
      <c r="U8" t="n">
        <v>0.63</v>
      </c>
      <c r="V8" t="n">
        <v>0.71</v>
      </c>
      <c r="W8" t="n">
        <v>4.71</v>
      </c>
      <c r="X8" t="n">
        <v>0.64</v>
      </c>
      <c r="Y8" t="n">
        <v>2</v>
      </c>
      <c r="Z8" t="n">
        <v>10</v>
      </c>
      <c r="AA8" t="n">
        <v>136.6205642641247</v>
      </c>
      <c r="AB8" t="n">
        <v>186.9302833000045</v>
      </c>
      <c r="AC8" t="n">
        <v>169.0899194202051</v>
      </c>
      <c r="AD8" t="n">
        <v>136620.5642641247</v>
      </c>
      <c r="AE8" t="n">
        <v>186930.2833000045</v>
      </c>
      <c r="AF8" t="n">
        <v>8.648555465938851e-06</v>
      </c>
      <c r="AG8" t="n">
        <v>4.342447916666667</v>
      </c>
      <c r="AH8" t="n">
        <v>169089.9194202051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5.0352</v>
      </c>
      <c r="E9" t="n">
        <v>19.86</v>
      </c>
      <c r="F9" t="n">
        <v>17.17</v>
      </c>
      <c r="G9" t="n">
        <v>64.39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159.42</v>
      </c>
      <c r="Q9" t="n">
        <v>874.38</v>
      </c>
      <c r="R9" t="n">
        <v>103.84</v>
      </c>
      <c r="S9" t="n">
        <v>67.59999999999999</v>
      </c>
      <c r="T9" t="n">
        <v>9544.530000000001</v>
      </c>
      <c r="U9" t="n">
        <v>0.65</v>
      </c>
      <c r="V9" t="n">
        <v>0.72</v>
      </c>
      <c r="W9" t="n">
        <v>4.71</v>
      </c>
      <c r="X9" t="n">
        <v>0.55</v>
      </c>
      <c r="Y9" t="n">
        <v>2</v>
      </c>
      <c r="Z9" t="n">
        <v>10</v>
      </c>
      <c r="AA9" t="n">
        <v>134.3158137859988</v>
      </c>
      <c r="AB9" t="n">
        <v>183.7768220174194</v>
      </c>
      <c r="AC9" t="n">
        <v>166.2374200565182</v>
      </c>
      <c r="AD9" t="n">
        <v>134315.8137859988</v>
      </c>
      <c r="AE9" t="n">
        <v>183776.8220174194</v>
      </c>
      <c r="AF9" t="n">
        <v>8.711880622993499e-06</v>
      </c>
      <c r="AG9" t="n">
        <v>4.309895833333333</v>
      </c>
      <c r="AH9" t="n">
        <v>166237.4200565182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5.0674</v>
      </c>
      <c r="E10" t="n">
        <v>19.73</v>
      </c>
      <c r="F10" t="n">
        <v>17.1</v>
      </c>
      <c r="G10" t="n">
        <v>73.29000000000001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3</v>
      </c>
      <c r="N10" t="n">
        <v>26.03</v>
      </c>
      <c r="O10" t="n">
        <v>19085.83</v>
      </c>
      <c r="P10" t="n">
        <v>155.19</v>
      </c>
      <c r="Q10" t="n">
        <v>874.33</v>
      </c>
      <c r="R10" t="n">
        <v>101.13</v>
      </c>
      <c r="S10" t="n">
        <v>67.59999999999999</v>
      </c>
      <c r="T10" t="n">
        <v>8201.18</v>
      </c>
      <c r="U10" t="n">
        <v>0.67</v>
      </c>
      <c r="V10" t="n">
        <v>0.72</v>
      </c>
      <c r="W10" t="n">
        <v>4.72</v>
      </c>
      <c r="X10" t="n">
        <v>0.49</v>
      </c>
      <c r="Y10" t="n">
        <v>2</v>
      </c>
      <c r="Z10" t="n">
        <v>10</v>
      </c>
      <c r="AA10" t="n">
        <v>132.6976355763004</v>
      </c>
      <c r="AB10" t="n">
        <v>181.5627592019268</v>
      </c>
      <c r="AC10" t="n">
        <v>164.2346642886788</v>
      </c>
      <c r="AD10" t="n">
        <v>132697.6355763004</v>
      </c>
      <c r="AE10" t="n">
        <v>181562.7592019268</v>
      </c>
      <c r="AF10" t="n">
        <v>8.767592919637207e-06</v>
      </c>
      <c r="AG10" t="n">
        <v>4.281684027777778</v>
      </c>
      <c r="AH10" t="n">
        <v>164234.6642886788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5.0633</v>
      </c>
      <c r="E11" t="n">
        <v>19.75</v>
      </c>
      <c r="F11" t="n">
        <v>17.12</v>
      </c>
      <c r="G11" t="n">
        <v>73.36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155.92</v>
      </c>
      <c r="Q11" t="n">
        <v>874.25</v>
      </c>
      <c r="R11" t="n">
        <v>101.46</v>
      </c>
      <c r="S11" t="n">
        <v>67.59999999999999</v>
      </c>
      <c r="T11" t="n">
        <v>8367.790000000001</v>
      </c>
      <c r="U11" t="n">
        <v>0.67</v>
      </c>
      <c r="V11" t="n">
        <v>0.72</v>
      </c>
      <c r="W11" t="n">
        <v>4.73</v>
      </c>
      <c r="X11" t="n">
        <v>0.5</v>
      </c>
      <c r="Y11" t="n">
        <v>2</v>
      </c>
      <c r="Z11" t="n">
        <v>10</v>
      </c>
      <c r="AA11" t="n">
        <v>132.9668468064499</v>
      </c>
      <c r="AB11" t="n">
        <v>181.9311058837785</v>
      </c>
      <c r="AC11" t="n">
        <v>164.5678564801925</v>
      </c>
      <c r="AD11" t="n">
        <v>132966.8468064499</v>
      </c>
      <c r="AE11" t="n">
        <v>181931.1058837785</v>
      </c>
      <c r="AF11" t="n">
        <v>8.760499117890648e-06</v>
      </c>
      <c r="AG11" t="n">
        <v>4.286024305555555</v>
      </c>
      <c r="AH11" t="n">
        <v>164567.8564801925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2.6013</v>
      </c>
      <c r="E2" t="n">
        <v>38.44</v>
      </c>
      <c r="F2" t="n">
        <v>26.85</v>
      </c>
      <c r="G2" t="n">
        <v>6.24</v>
      </c>
      <c r="H2" t="n">
        <v>0.1</v>
      </c>
      <c r="I2" t="n">
        <v>258</v>
      </c>
      <c r="J2" t="n">
        <v>176.73</v>
      </c>
      <c r="K2" t="n">
        <v>52.44</v>
      </c>
      <c r="L2" t="n">
        <v>1</v>
      </c>
      <c r="M2" t="n">
        <v>256</v>
      </c>
      <c r="N2" t="n">
        <v>33.29</v>
      </c>
      <c r="O2" t="n">
        <v>22031.19</v>
      </c>
      <c r="P2" t="n">
        <v>352.81</v>
      </c>
      <c r="Q2" t="n">
        <v>875.33</v>
      </c>
      <c r="R2" t="n">
        <v>427.4</v>
      </c>
      <c r="S2" t="n">
        <v>67.59999999999999</v>
      </c>
      <c r="T2" t="n">
        <v>170117.44</v>
      </c>
      <c r="U2" t="n">
        <v>0.16</v>
      </c>
      <c r="V2" t="n">
        <v>0.46</v>
      </c>
      <c r="W2" t="n">
        <v>5.12</v>
      </c>
      <c r="X2" t="n">
        <v>10.22</v>
      </c>
      <c r="Y2" t="n">
        <v>2</v>
      </c>
      <c r="Z2" t="n">
        <v>10</v>
      </c>
      <c r="AA2" t="n">
        <v>387.2381441757047</v>
      </c>
      <c r="AB2" t="n">
        <v>529.8363126024112</v>
      </c>
      <c r="AC2" t="n">
        <v>479.2694785575716</v>
      </c>
      <c r="AD2" t="n">
        <v>387238.1441757047</v>
      </c>
      <c r="AE2" t="n">
        <v>529836.3126024113</v>
      </c>
      <c r="AF2" t="n">
        <v>4.220875668334923e-06</v>
      </c>
      <c r="AG2" t="n">
        <v>8.342013888888889</v>
      </c>
      <c r="AH2" t="n">
        <v>479269.4785575716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3.8308</v>
      </c>
      <c r="E3" t="n">
        <v>26.1</v>
      </c>
      <c r="F3" t="n">
        <v>20.27</v>
      </c>
      <c r="G3" t="n">
        <v>12.67</v>
      </c>
      <c r="H3" t="n">
        <v>0.2</v>
      </c>
      <c r="I3" t="n">
        <v>96</v>
      </c>
      <c r="J3" t="n">
        <v>178.21</v>
      </c>
      <c r="K3" t="n">
        <v>52.44</v>
      </c>
      <c r="L3" t="n">
        <v>2</v>
      </c>
      <c r="M3" t="n">
        <v>94</v>
      </c>
      <c r="N3" t="n">
        <v>33.77</v>
      </c>
      <c r="O3" t="n">
        <v>22213.89</v>
      </c>
      <c r="P3" t="n">
        <v>262.94</v>
      </c>
      <c r="Q3" t="n">
        <v>874.41</v>
      </c>
      <c r="R3" t="n">
        <v>207.27</v>
      </c>
      <c r="S3" t="n">
        <v>67.59999999999999</v>
      </c>
      <c r="T3" t="n">
        <v>60862.72</v>
      </c>
      <c r="U3" t="n">
        <v>0.33</v>
      </c>
      <c r="V3" t="n">
        <v>0.61</v>
      </c>
      <c r="W3" t="n">
        <v>4.84</v>
      </c>
      <c r="X3" t="n">
        <v>3.65</v>
      </c>
      <c r="Y3" t="n">
        <v>2</v>
      </c>
      <c r="Z3" t="n">
        <v>10</v>
      </c>
      <c r="AA3" t="n">
        <v>222.136188624732</v>
      </c>
      <c r="AB3" t="n">
        <v>303.936533233213</v>
      </c>
      <c r="AC3" t="n">
        <v>274.9292570791285</v>
      </c>
      <c r="AD3" t="n">
        <v>222136.188624732</v>
      </c>
      <c r="AE3" t="n">
        <v>303936.5332332129</v>
      </c>
      <c r="AF3" t="n">
        <v>6.21586534050568e-06</v>
      </c>
      <c r="AG3" t="n">
        <v>5.6640625</v>
      </c>
      <c r="AH3" t="n">
        <v>274929.2570791285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4.2895</v>
      </c>
      <c r="E4" t="n">
        <v>23.31</v>
      </c>
      <c r="F4" t="n">
        <v>18.79</v>
      </c>
      <c r="G4" t="n">
        <v>19.11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57</v>
      </c>
      <c r="N4" t="n">
        <v>34.26</v>
      </c>
      <c r="O4" t="n">
        <v>22397.24</v>
      </c>
      <c r="P4" t="n">
        <v>240.37</v>
      </c>
      <c r="Q4" t="n">
        <v>874.41</v>
      </c>
      <c r="R4" t="n">
        <v>157.99</v>
      </c>
      <c r="S4" t="n">
        <v>67.59999999999999</v>
      </c>
      <c r="T4" t="n">
        <v>36408.77</v>
      </c>
      <c r="U4" t="n">
        <v>0.43</v>
      </c>
      <c r="V4" t="n">
        <v>0.66</v>
      </c>
      <c r="W4" t="n">
        <v>4.78</v>
      </c>
      <c r="X4" t="n">
        <v>2.18</v>
      </c>
      <c r="Y4" t="n">
        <v>2</v>
      </c>
      <c r="Z4" t="n">
        <v>10</v>
      </c>
      <c r="AA4" t="n">
        <v>188.8020513822149</v>
      </c>
      <c r="AB4" t="n">
        <v>258.3272960596784</v>
      </c>
      <c r="AC4" t="n">
        <v>233.6729014884552</v>
      </c>
      <c r="AD4" t="n">
        <v>188802.0513822149</v>
      </c>
      <c r="AE4" t="n">
        <v>258327.2960596784</v>
      </c>
      <c r="AF4" t="n">
        <v>6.960153069358649e-06</v>
      </c>
      <c r="AG4" t="n">
        <v>5.05859375</v>
      </c>
      <c r="AH4" t="n">
        <v>233672.9014884552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4.5322</v>
      </c>
      <c r="E5" t="n">
        <v>22.06</v>
      </c>
      <c r="F5" t="n">
        <v>18.15</v>
      </c>
      <c r="G5" t="n">
        <v>25.93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40</v>
      </c>
      <c r="N5" t="n">
        <v>34.75</v>
      </c>
      <c r="O5" t="n">
        <v>22581.25</v>
      </c>
      <c r="P5" t="n">
        <v>228.23</v>
      </c>
      <c r="Q5" t="n">
        <v>874.48</v>
      </c>
      <c r="R5" t="n">
        <v>136.67</v>
      </c>
      <c r="S5" t="n">
        <v>67.59999999999999</v>
      </c>
      <c r="T5" t="n">
        <v>25831.04</v>
      </c>
      <c r="U5" t="n">
        <v>0.49</v>
      </c>
      <c r="V5" t="n">
        <v>0.68</v>
      </c>
      <c r="W5" t="n">
        <v>4.75</v>
      </c>
      <c r="X5" t="n">
        <v>1.53</v>
      </c>
      <c r="Y5" t="n">
        <v>2</v>
      </c>
      <c r="Z5" t="n">
        <v>10</v>
      </c>
      <c r="AA5" t="n">
        <v>178.4573788882648</v>
      </c>
      <c r="AB5" t="n">
        <v>244.1732587787218</v>
      </c>
      <c r="AC5" t="n">
        <v>220.8697056602725</v>
      </c>
      <c r="AD5" t="n">
        <v>178457.3788882648</v>
      </c>
      <c r="AE5" t="n">
        <v>244173.2587787218</v>
      </c>
      <c r="AF5" t="n">
        <v>7.353958676057177e-06</v>
      </c>
      <c r="AG5" t="n">
        <v>4.787326388888889</v>
      </c>
      <c r="AH5" t="n">
        <v>220869.7056602725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4.6747</v>
      </c>
      <c r="E6" t="n">
        <v>21.39</v>
      </c>
      <c r="F6" t="n">
        <v>17.8</v>
      </c>
      <c r="G6" t="n">
        <v>32.36</v>
      </c>
      <c r="H6" t="n">
        <v>0.49</v>
      </c>
      <c r="I6" t="n">
        <v>33</v>
      </c>
      <c r="J6" t="n">
        <v>182.69</v>
      </c>
      <c r="K6" t="n">
        <v>52.44</v>
      </c>
      <c r="L6" t="n">
        <v>5</v>
      </c>
      <c r="M6" t="n">
        <v>31</v>
      </c>
      <c r="N6" t="n">
        <v>35.25</v>
      </c>
      <c r="O6" t="n">
        <v>22766.06</v>
      </c>
      <c r="P6" t="n">
        <v>220.23</v>
      </c>
      <c r="Q6" t="n">
        <v>874.29</v>
      </c>
      <c r="R6" t="n">
        <v>124.81</v>
      </c>
      <c r="S6" t="n">
        <v>67.59999999999999</v>
      </c>
      <c r="T6" t="n">
        <v>19944.13</v>
      </c>
      <c r="U6" t="n">
        <v>0.54</v>
      </c>
      <c r="V6" t="n">
        <v>0.6899999999999999</v>
      </c>
      <c r="W6" t="n">
        <v>4.74</v>
      </c>
      <c r="X6" t="n">
        <v>1.18</v>
      </c>
      <c r="Y6" t="n">
        <v>2</v>
      </c>
      <c r="Z6" t="n">
        <v>10</v>
      </c>
      <c r="AA6" t="n">
        <v>172.7580636193603</v>
      </c>
      <c r="AB6" t="n">
        <v>236.3752041917664</v>
      </c>
      <c r="AC6" t="n">
        <v>213.8158864584552</v>
      </c>
      <c r="AD6" t="n">
        <v>172758.0636193603</v>
      </c>
      <c r="AE6" t="n">
        <v>236375.2041917664</v>
      </c>
      <c r="AF6" t="n">
        <v>7.585179520534066e-06</v>
      </c>
      <c r="AG6" t="n">
        <v>4.641927083333333</v>
      </c>
      <c r="AH6" t="n">
        <v>213815.8864584552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4.7681</v>
      </c>
      <c r="E7" t="n">
        <v>20.97</v>
      </c>
      <c r="F7" t="n">
        <v>17.59</v>
      </c>
      <c r="G7" t="n">
        <v>39.09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25</v>
      </c>
      <c r="N7" t="n">
        <v>35.75</v>
      </c>
      <c r="O7" t="n">
        <v>22951.43</v>
      </c>
      <c r="P7" t="n">
        <v>213.82</v>
      </c>
      <c r="Q7" t="n">
        <v>874.29</v>
      </c>
      <c r="R7" t="n">
        <v>118.08</v>
      </c>
      <c r="S7" t="n">
        <v>67.59999999999999</v>
      </c>
      <c r="T7" t="n">
        <v>16611.79</v>
      </c>
      <c r="U7" t="n">
        <v>0.57</v>
      </c>
      <c r="V7" t="n">
        <v>0.7</v>
      </c>
      <c r="W7" t="n">
        <v>4.72</v>
      </c>
      <c r="X7" t="n">
        <v>0.98</v>
      </c>
      <c r="Y7" t="n">
        <v>2</v>
      </c>
      <c r="Z7" t="n">
        <v>10</v>
      </c>
      <c r="AA7" t="n">
        <v>158.8137680068182</v>
      </c>
      <c r="AB7" t="n">
        <v>217.2960037557906</v>
      </c>
      <c r="AC7" t="n">
        <v>196.5575781342569</v>
      </c>
      <c r="AD7" t="n">
        <v>158813.7680068182</v>
      </c>
      <c r="AE7" t="n">
        <v>217296.0037557906</v>
      </c>
      <c r="AF7" t="n">
        <v>7.736730586317513e-06</v>
      </c>
      <c r="AG7" t="n">
        <v>4.55078125</v>
      </c>
      <c r="AH7" t="n">
        <v>196557.5781342569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4.8378</v>
      </c>
      <c r="E8" t="n">
        <v>20.67</v>
      </c>
      <c r="F8" t="n">
        <v>17.43</v>
      </c>
      <c r="G8" t="n">
        <v>45.48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208.5</v>
      </c>
      <c r="Q8" t="n">
        <v>874.2</v>
      </c>
      <c r="R8" t="n">
        <v>112.88</v>
      </c>
      <c r="S8" t="n">
        <v>67.59999999999999</v>
      </c>
      <c r="T8" t="n">
        <v>14029.8</v>
      </c>
      <c r="U8" t="n">
        <v>0.6</v>
      </c>
      <c r="V8" t="n">
        <v>0.71</v>
      </c>
      <c r="W8" t="n">
        <v>4.71</v>
      </c>
      <c r="X8" t="n">
        <v>0.82</v>
      </c>
      <c r="Y8" t="n">
        <v>2</v>
      </c>
      <c r="Z8" t="n">
        <v>10</v>
      </c>
      <c r="AA8" t="n">
        <v>155.7065608535613</v>
      </c>
      <c r="AB8" t="n">
        <v>213.0445858484017</v>
      </c>
      <c r="AC8" t="n">
        <v>192.7119095850454</v>
      </c>
      <c r="AD8" t="n">
        <v>155706.5608535613</v>
      </c>
      <c r="AE8" t="n">
        <v>213044.5858484017</v>
      </c>
      <c r="AF8" t="n">
        <v>7.849825974809015e-06</v>
      </c>
      <c r="AG8" t="n">
        <v>4.485677083333333</v>
      </c>
      <c r="AH8" t="n">
        <v>192711.9095850454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4.8888</v>
      </c>
      <c r="E9" t="n">
        <v>20.45</v>
      </c>
      <c r="F9" t="n">
        <v>17.32</v>
      </c>
      <c r="G9" t="n">
        <v>51.97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202.79</v>
      </c>
      <c r="Q9" t="n">
        <v>874.3099999999999</v>
      </c>
      <c r="R9" t="n">
        <v>109.27</v>
      </c>
      <c r="S9" t="n">
        <v>67.59999999999999</v>
      </c>
      <c r="T9" t="n">
        <v>12241</v>
      </c>
      <c r="U9" t="n">
        <v>0.62</v>
      </c>
      <c r="V9" t="n">
        <v>0.71</v>
      </c>
      <c r="W9" t="n">
        <v>4.71</v>
      </c>
      <c r="X9" t="n">
        <v>0.71</v>
      </c>
      <c r="Y9" t="n">
        <v>2</v>
      </c>
      <c r="Z9" t="n">
        <v>10</v>
      </c>
      <c r="AA9" t="n">
        <v>153.1145553501661</v>
      </c>
      <c r="AB9" t="n">
        <v>209.4980895674458</v>
      </c>
      <c r="AC9" t="n">
        <v>189.5038859316041</v>
      </c>
      <c r="AD9" t="n">
        <v>153114.5553501661</v>
      </c>
      <c r="AE9" t="n">
        <v>209498.0895674459</v>
      </c>
      <c r="AF9" t="n">
        <v>7.932578698095481e-06</v>
      </c>
      <c r="AG9" t="n">
        <v>4.437934027777778</v>
      </c>
      <c r="AH9" t="n">
        <v>189503.885931604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4.9398</v>
      </c>
      <c r="E10" t="n">
        <v>20.24</v>
      </c>
      <c r="F10" t="n">
        <v>17.22</v>
      </c>
      <c r="G10" t="n">
        <v>60.77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197.47</v>
      </c>
      <c r="Q10" t="n">
        <v>874.29</v>
      </c>
      <c r="R10" t="n">
        <v>105.4</v>
      </c>
      <c r="S10" t="n">
        <v>67.59999999999999</v>
      </c>
      <c r="T10" t="n">
        <v>10322.42</v>
      </c>
      <c r="U10" t="n">
        <v>0.64</v>
      </c>
      <c r="V10" t="n">
        <v>0.72</v>
      </c>
      <c r="W10" t="n">
        <v>4.72</v>
      </c>
      <c r="X10" t="n">
        <v>0.6</v>
      </c>
      <c r="Y10" t="n">
        <v>2</v>
      </c>
      <c r="Z10" t="n">
        <v>10</v>
      </c>
      <c r="AA10" t="n">
        <v>150.6966664123043</v>
      </c>
      <c r="AB10" t="n">
        <v>206.1898272529335</v>
      </c>
      <c r="AC10" t="n">
        <v>186.5113595292123</v>
      </c>
      <c r="AD10" t="n">
        <v>150696.6664123043</v>
      </c>
      <c r="AE10" t="n">
        <v>206189.8272529335</v>
      </c>
      <c r="AF10" t="n">
        <v>8.015331421381945e-06</v>
      </c>
      <c r="AG10" t="n">
        <v>4.392361111111111</v>
      </c>
      <c r="AH10" t="n">
        <v>186511.3595292124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4.9763</v>
      </c>
      <c r="E11" t="n">
        <v>20.1</v>
      </c>
      <c r="F11" t="n">
        <v>17.14</v>
      </c>
      <c r="G11" t="n">
        <v>68.56999999999999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192.12</v>
      </c>
      <c r="Q11" t="n">
        <v>874.24</v>
      </c>
      <c r="R11" t="n">
        <v>102.99</v>
      </c>
      <c r="S11" t="n">
        <v>67.59999999999999</v>
      </c>
      <c r="T11" t="n">
        <v>9124.82</v>
      </c>
      <c r="U11" t="n">
        <v>0.66</v>
      </c>
      <c r="V11" t="n">
        <v>0.72</v>
      </c>
      <c r="W11" t="n">
        <v>4.71</v>
      </c>
      <c r="X11" t="n">
        <v>0.53</v>
      </c>
      <c r="Y11" t="n">
        <v>2</v>
      </c>
      <c r="Z11" t="n">
        <v>10</v>
      </c>
      <c r="AA11" t="n">
        <v>148.5638859754938</v>
      </c>
      <c r="AB11" t="n">
        <v>203.2716629676586</v>
      </c>
      <c r="AC11" t="n">
        <v>183.8717007476538</v>
      </c>
      <c r="AD11" t="n">
        <v>148563.8859754938</v>
      </c>
      <c r="AE11" t="n">
        <v>203271.6629676586</v>
      </c>
      <c r="AF11" t="n">
        <v>8.074556409616377e-06</v>
      </c>
      <c r="AG11" t="n">
        <v>4.361979166666667</v>
      </c>
      <c r="AH11" t="n">
        <v>183871.7007476538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4.993</v>
      </c>
      <c r="E12" t="n">
        <v>20.03</v>
      </c>
      <c r="F12" t="n">
        <v>17.11</v>
      </c>
      <c r="G12" t="n">
        <v>73.33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185.54</v>
      </c>
      <c r="Q12" t="n">
        <v>874.1900000000001</v>
      </c>
      <c r="R12" t="n">
        <v>101.89</v>
      </c>
      <c r="S12" t="n">
        <v>67.59999999999999</v>
      </c>
      <c r="T12" t="n">
        <v>8583.08</v>
      </c>
      <c r="U12" t="n">
        <v>0.66</v>
      </c>
      <c r="V12" t="n">
        <v>0.72</v>
      </c>
      <c r="W12" t="n">
        <v>4.71</v>
      </c>
      <c r="X12" t="n">
        <v>0.49</v>
      </c>
      <c r="Y12" t="n">
        <v>2</v>
      </c>
      <c r="Z12" t="n">
        <v>10</v>
      </c>
      <c r="AA12" t="n">
        <v>146.4811382222025</v>
      </c>
      <c r="AB12" t="n">
        <v>200.4219556072608</v>
      </c>
      <c r="AC12" t="n">
        <v>181.2939654581421</v>
      </c>
      <c r="AD12" t="n">
        <v>146481.1382222025</v>
      </c>
      <c r="AE12" t="n">
        <v>200421.9556072608</v>
      </c>
      <c r="AF12" t="n">
        <v>8.10165386998665e-06</v>
      </c>
      <c r="AG12" t="n">
        <v>4.346788194444445</v>
      </c>
      <c r="AH12" t="n">
        <v>181293.9654581421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5.0351</v>
      </c>
      <c r="E13" t="n">
        <v>19.86</v>
      </c>
      <c r="F13" t="n">
        <v>17.01</v>
      </c>
      <c r="G13" t="n">
        <v>85.06999999999999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180.94</v>
      </c>
      <c r="Q13" t="n">
        <v>874.22</v>
      </c>
      <c r="R13" t="n">
        <v>98.58</v>
      </c>
      <c r="S13" t="n">
        <v>67.59999999999999</v>
      </c>
      <c r="T13" t="n">
        <v>6938.96</v>
      </c>
      <c r="U13" t="n">
        <v>0.6899999999999999</v>
      </c>
      <c r="V13" t="n">
        <v>0.72</v>
      </c>
      <c r="W13" t="n">
        <v>4.71</v>
      </c>
      <c r="X13" t="n">
        <v>0.4</v>
      </c>
      <c r="Y13" t="n">
        <v>2</v>
      </c>
      <c r="Z13" t="n">
        <v>10</v>
      </c>
      <c r="AA13" t="n">
        <v>144.4995566976893</v>
      </c>
      <c r="AB13" t="n">
        <v>197.7106683442162</v>
      </c>
      <c r="AC13" t="n">
        <v>178.8414396461661</v>
      </c>
      <c r="AD13" t="n">
        <v>144499.5566976893</v>
      </c>
      <c r="AE13" t="n">
        <v>197710.6683442162</v>
      </c>
      <c r="AF13" t="n">
        <v>8.169965431758417e-06</v>
      </c>
      <c r="AG13" t="n">
        <v>4.309895833333333</v>
      </c>
      <c r="AH13" t="n">
        <v>178841.4396461661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5.0478</v>
      </c>
      <c r="E14" t="n">
        <v>19.81</v>
      </c>
      <c r="F14" t="n">
        <v>17</v>
      </c>
      <c r="G14" t="n">
        <v>92.72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177.15</v>
      </c>
      <c r="Q14" t="n">
        <v>874.4400000000001</v>
      </c>
      <c r="R14" t="n">
        <v>97.90000000000001</v>
      </c>
      <c r="S14" t="n">
        <v>67.59999999999999</v>
      </c>
      <c r="T14" t="n">
        <v>6599.1</v>
      </c>
      <c r="U14" t="n">
        <v>0.6899999999999999</v>
      </c>
      <c r="V14" t="n">
        <v>0.72</v>
      </c>
      <c r="W14" t="n">
        <v>4.71</v>
      </c>
      <c r="X14" t="n">
        <v>0.38</v>
      </c>
      <c r="Y14" t="n">
        <v>2</v>
      </c>
      <c r="Z14" t="n">
        <v>10</v>
      </c>
      <c r="AA14" t="n">
        <v>143.2868100704758</v>
      </c>
      <c r="AB14" t="n">
        <v>196.0513349062584</v>
      </c>
      <c r="AC14" t="n">
        <v>177.3404706626374</v>
      </c>
      <c r="AD14" t="n">
        <v>143286.8100704758</v>
      </c>
      <c r="AE14" t="n">
        <v>196051.3349062584</v>
      </c>
      <c r="AF14" t="n">
        <v>8.190572482459165e-06</v>
      </c>
      <c r="AG14" t="n">
        <v>4.299045138888889</v>
      </c>
      <c r="AH14" t="n">
        <v>177340.4706626374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5.0492</v>
      </c>
      <c r="E15" t="n">
        <v>19.8</v>
      </c>
      <c r="F15" t="n">
        <v>16.99</v>
      </c>
      <c r="G15" t="n">
        <v>92.69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1</v>
      </c>
      <c r="N15" t="n">
        <v>39.98</v>
      </c>
      <c r="O15" t="n">
        <v>24459.75</v>
      </c>
      <c r="P15" t="n">
        <v>177.93</v>
      </c>
      <c r="Q15" t="n">
        <v>874.3200000000001</v>
      </c>
      <c r="R15" t="n">
        <v>97.7</v>
      </c>
      <c r="S15" t="n">
        <v>67.59999999999999</v>
      </c>
      <c r="T15" t="n">
        <v>6499.62</v>
      </c>
      <c r="U15" t="n">
        <v>0.6899999999999999</v>
      </c>
      <c r="V15" t="n">
        <v>0.72</v>
      </c>
      <c r="W15" t="n">
        <v>4.71</v>
      </c>
      <c r="X15" t="n">
        <v>0.38</v>
      </c>
      <c r="Y15" t="n">
        <v>2</v>
      </c>
      <c r="Z15" t="n">
        <v>10</v>
      </c>
      <c r="AA15" t="n">
        <v>143.4647602945541</v>
      </c>
      <c r="AB15" t="n">
        <v>196.294814253452</v>
      </c>
      <c r="AC15" t="n">
        <v>177.5607126826603</v>
      </c>
      <c r="AD15" t="n">
        <v>143464.7602945541</v>
      </c>
      <c r="AE15" t="n">
        <v>196294.814253452</v>
      </c>
      <c r="AF15" t="n">
        <v>8.1928441258435e-06</v>
      </c>
      <c r="AG15" t="n">
        <v>4.296875</v>
      </c>
      <c r="AH15" t="n">
        <v>177560.7126826603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5.0498</v>
      </c>
      <c r="E16" t="n">
        <v>19.8</v>
      </c>
      <c r="F16" t="n">
        <v>16.99</v>
      </c>
      <c r="G16" t="n">
        <v>92.68000000000001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179.27</v>
      </c>
      <c r="Q16" t="n">
        <v>874.39</v>
      </c>
      <c r="R16" t="n">
        <v>97.68000000000001</v>
      </c>
      <c r="S16" t="n">
        <v>67.59999999999999</v>
      </c>
      <c r="T16" t="n">
        <v>6489.76</v>
      </c>
      <c r="U16" t="n">
        <v>0.6899999999999999</v>
      </c>
      <c r="V16" t="n">
        <v>0.72</v>
      </c>
      <c r="W16" t="n">
        <v>4.71</v>
      </c>
      <c r="X16" t="n">
        <v>0.38</v>
      </c>
      <c r="Y16" t="n">
        <v>2</v>
      </c>
      <c r="Z16" t="n">
        <v>10</v>
      </c>
      <c r="AA16" t="n">
        <v>143.8174756769891</v>
      </c>
      <c r="AB16" t="n">
        <v>196.7774150004039</v>
      </c>
      <c r="AC16" t="n">
        <v>177.9972546916576</v>
      </c>
      <c r="AD16" t="n">
        <v>143817.4756769892</v>
      </c>
      <c r="AE16" t="n">
        <v>196777.4150004039</v>
      </c>
      <c r="AF16" t="n">
        <v>8.193817687293929e-06</v>
      </c>
      <c r="AG16" t="n">
        <v>4.296875</v>
      </c>
      <c r="AH16" t="n">
        <v>177997.2546916576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4.4115</v>
      </c>
      <c r="E2" t="n">
        <v>22.67</v>
      </c>
      <c r="F2" t="n">
        <v>20.03</v>
      </c>
      <c r="G2" t="n">
        <v>13.5</v>
      </c>
      <c r="H2" t="n">
        <v>0.64</v>
      </c>
      <c r="I2" t="n">
        <v>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57.94</v>
      </c>
      <c r="Q2" t="n">
        <v>875.5700000000001</v>
      </c>
      <c r="R2" t="n">
        <v>195.36</v>
      </c>
      <c r="S2" t="n">
        <v>67.59999999999999</v>
      </c>
      <c r="T2" t="n">
        <v>54941.07</v>
      </c>
      <c r="U2" t="n">
        <v>0.35</v>
      </c>
      <c r="V2" t="n">
        <v>0.61</v>
      </c>
      <c r="W2" t="n">
        <v>4.94</v>
      </c>
      <c r="X2" t="n">
        <v>3.41</v>
      </c>
      <c r="Y2" t="n">
        <v>2</v>
      </c>
      <c r="Z2" t="n">
        <v>10</v>
      </c>
      <c r="AA2" t="n">
        <v>96.96265312806389</v>
      </c>
      <c r="AB2" t="n">
        <v>132.6685797001134</v>
      </c>
      <c r="AC2" t="n">
        <v>120.006876655091</v>
      </c>
      <c r="AD2" t="n">
        <v>96962.65312806389</v>
      </c>
      <c r="AE2" t="n">
        <v>132668.5797001134</v>
      </c>
      <c r="AF2" t="n">
        <v>1.153000318816126e-05</v>
      </c>
      <c r="AG2" t="n">
        <v>4.919704861111111</v>
      </c>
      <c r="AH2" t="n">
        <v>120006.8766550911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3.711</v>
      </c>
      <c r="E2" t="n">
        <v>26.95</v>
      </c>
      <c r="F2" t="n">
        <v>22.04</v>
      </c>
      <c r="G2" t="n">
        <v>9.31</v>
      </c>
      <c r="H2" t="n">
        <v>0.18</v>
      </c>
      <c r="I2" t="n">
        <v>142</v>
      </c>
      <c r="J2" t="n">
        <v>98.70999999999999</v>
      </c>
      <c r="K2" t="n">
        <v>39.72</v>
      </c>
      <c r="L2" t="n">
        <v>1</v>
      </c>
      <c r="M2" t="n">
        <v>140</v>
      </c>
      <c r="N2" t="n">
        <v>12.99</v>
      </c>
      <c r="O2" t="n">
        <v>12407.75</v>
      </c>
      <c r="P2" t="n">
        <v>194.49</v>
      </c>
      <c r="Q2" t="n">
        <v>874.9</v>
      </c>
      <c r="R2" t="n">
        <v>266.42</v>
      </c>
      <c r="S2" t="n">
        <v>67.59999999999999</v>
      </c>
      <c r="T2" t="n">
        <v>90205.69</v>
      </c>
      <c r="U2" t="n">
        <v>0.25</v>
      </c>
      <c r="V2" t="n">
        <v>0.5600000000000001</v>
      </c>
      <c r="W2" t="n">
        <v>4.91</v>
      </c>
      <c r="X2" t="n">
        <v>5.42</v>
      </c>
      <c r="Y2" t="n">
        <v>2</v>
      </c>
      <c r="Z2" t="n">
        <v>10</v>
      </c>
      <c r="AA2" t="n">
        <v>186.9239660832407</v>
      </c>
      <c r="AB2" t="n">
        <v>255.7576168983474</v>
      </c>
      <c r="AC2" t="n">
        <v>231.3484688997135</v>
      </c>
      <c r="AD2" t="n">
        <v>186923.9660832407</v>
      </c>
      <c r="AE2" t="n">
        <v>255757.6168983474</v>
      </c>
      <c r="AF2" t="n">
        <v>7.145753457762383e-06</v>
      </c>
      <c r="AG2" t="n">
        <v>5.848524305555555</v>
      </c>
      <c r="AH2" t="n">
        <v>231348.4688997135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4.534</v>
      </c>
      <c r="E3" t="n">
        <v>22.06</v>
      </c>
      <c r="F3" t="n">
        <v>18.85</v>
      </c>
      <c r="G3" t="n">
        <v>19.17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159.15</v>
      </c>
      <c r="Q3" t="n">
        <v>874.3200000000001</v>
      </c>
      <c r="R3" t="n">
        <v>159.81</v>
      </c>
      <c r="S3" t="n">
        <v>67.59999999999999</v>
      </c>
      <c r="T3" t="n">
        <v>37315.18</v>
      </c>
      <c r="U3" t="n">
        <v>0.42</v>
      </c>
      <c r="V3" t="n">
        <v>0.65</v>
      </c>
      <c r="W3" t="n">
        <v>4.79</v>
      </c>
      <c r="X3" t="n">
        <v>2.24</v>
      </c>
      <c r="Y3" t="n">
        <v>2</v>
      </c>
      <c r="Z3" t="n">
        <v>10</v>
      </c>
      <c r="AA3" t="n">
        <v>145.0555556005794</v>
      </c>
      <c r="AB3" t="n">
        <v>198.4714105720905</v>
      </c>
      <c r="AC3" t="n">
        <v>179.5295777035208</v>
      </c>
      <c r="AD3" t="n">
        <v>145055.5556005794</v>
      </c>
      <c r="AE3" t="n">
        <v>198471.4105720905</v>
      </c>
      <c r="AF3" t="n">
        <v>8.730489403798074e-06</v>
      </c>
      <c r="AG3" t="n">
        <v>4.787326388888889</v>
      </c>
      <c r="AH3" t="n">
        <v>179529.5777035208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4.8362</v>
      </c>
      <c r="E4" t="n">
        <v>20.68</v>
      </c>
      <c r="F4" t="n">
        <v>17.95</v>
      </c>
      <c r="G4" t="n">
        <v>29.92</v>
      </c>
      <c r="H4" t="n">
        <v>0.52</v>
      </c>
      <c r="I4" t="n">
        <v>36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142.96</v>
      </c>
      <c r="Q4" t="n">
        <v>874.37</v>
      </c>
      <c r="R4" t="n">
        <v>129.94</v>
      </c>
      <c r="S4" t="n">
        <v>67.59999999999999</v>
      </c>
      <c r="T4" t="n">
        <v>22498.82</v>
      </c>
      <c r="U4" t="n">
        <v>0.52</v>
      </c>
      <c r="V4" t="n">
        <v>0.6899999999999999</v>
      </c>
      <c r="W4" t="n">
        <v>4.74</v>
      </c>
      <c r="X4" t="n">
        <v>1.33</v>
      </c>
      <c r="Y4" t="n">
        <v>2</v>
      </c>
      <c r="Z4" t="n">
        <v>10</v>
      </c>
      <c r="AA4" t="n">
        <v>125.9432764585217</v>
      </c>
      <c r="AB4" t="n">
        <v>172.3211470756929</v>
      </c>
      <c r="AC4" t="n">
        <v>155.8750586530856</v>
      </c>
      <c r="AD4" t="n">
        <v>125943.2764585217</v>
      </c>
      <c r="AE4" t="n">
        <v>172321.1470756929</v>
      </c>
      <c r="AF4" t="n">
        <v>9.31239366004593e-06</v>
      </c>
      <c r="AG4" t="n">
        <v>4.487847222222222</v>
      </c>
      <c r="AH4" t="n">
        <v>155875.0586530856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4.994</v>
      </c>
      <c r="E5" t="n">
        <v>20.02</v>
      </c>
      <c r="F5" t="n">
        <v>17.52</v>
      </c>
      <c r="G5" t="n">
        <v>42.05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131.68</v>
      </c>
      <c r="Q5" t="n">
        <v>874.2</v>
      </c>
      <c r="R5" t="n">
        <v>115.5</v>
      </c>
      <c r="S5" t="n">
        <v>67.59999999999999</v>
      </c>
      <c r="T5" t="n">
        <v>15332.54</v>
      </c>
      <c r="U5" t="n">
        <v>0.59</v>
      </c>
      <c r="V5" t="n">
        <v>0.7</v>
      </c>
      <c r="W5" t="n">
        <v>4.73</v>
      </c>
      <c r="X5" t="n">
        <v>0.91</v>
      </c>
      <c r="Y5" t="n">
        <v>2</v>
      </c>
      <c r="Z5" t="n">
        <v>10</v>
      </c>
      <c r="AA5" t="n">
        <v>120.5980941900877</v>
      </c>
      <c r="AB5" t="n">
        <v>165.0076328832263</v>
      </c>
      <c r="AC5" t="n">
        <v>149.2595359905641</v>
      </c>
      <c r="AD5" t="n">
        <v>120598.0941900877</v>
      </c>
      <c r="AE5" t="n">
        <v>165007.6328832263</v>
      </c>
      <c r="AF5" t="n">
        <v>9.616247040707451e-06</v>
      </c>
      <c r="AG5" t="n">
        <v>4.344618055555555</v>
      </c>
      <c r="AH5" t="n">
        <v>149259.5359905641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5.0536</v>
      </c>
      <c r="E6" t="n">
        <v>19.79</v>
      </c>
      <c r="F6" t="n">
        <v>17.37</v>
      </c>
      <c r="G6" t="n">
        <v>49.62</v>
      </c>
      <c r="H6" t="n">
        <v>0.85</v>
      </c>
      <c r="I6" t="n">
        <v>21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126.07</v>
      </c>
      <c r="Q6" t="n">
        <v>874.37</v>
      </c>
      <c r="R6" t="n">
        <v>109.81</v>
      </c>
      <c r="S6" t="n">
        <v>67.59999999999999</v>
      </c>
      <c r="T6" t="n">
        <v>12506.61</v>
      </c>
      <c r="U6" t="n">
        <v>0.62</v>
      </c>
      <c r="V6" t="n">
        <v>0.71</v>
      </c>
      <c r="W6" t="n">
        <v>4.74</v>
      </c>
      <c r="X6" t="n">
        <v>0.75</v>
      </c>
      <c r="Y6" t="n">
        <v>2</v>
      </c>
      <c r="Z6" t="n">
        <v>10</v>
      </c>
      <c r="AA6" t="n">
        <v>118.3148591756512</v>
      </c>
      <c r="AB6" t="n">
        <v>161.883610007256</v>
      </c>
      <c r="AC6" t="n">
        <v>146.4336654732818</v>
      </c>
      <c r="AD6" t="n">
        <v>118314.8591756511</v>
      </c>
      <c r="AE6" t="n">
        <v>161883.610007256</v>
      </c>
      <c r="AF6" t="n">
        <v>9.731010421489623e-06</v>
      </c>
      <c r="AG6" t="n">
        <v>4.294704861111111</v>
      </c>
      <c r="AH6" t="n">
        <v>146433.6654732818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5.0502</v>
      </c>
      <c r="E7" t="n">
        <v>19.8</v>
      </c>
      <c r="F7" t="n">
        <v>17.38</v>
      </c>
      <c r="G7" t="n">
        <v>49.66</v>
      </c>
      <c r="H7" t="n">
        <v>1.01</v>
      </c>
      <c r="I7" t="n">
        <v>21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127.43</v>
      </c>
      <c r="Q7" t="n">
        <v>874.75</v>
      </c>
      <c r="R7" t="n">
        <v>110.07</v>
      </c>
      <c r="S7" t="n">
        <v>67.59999999999999</v>
      </c>
      <c r="T7" t="n">
        <v>12635.22</v>
      </c>
      <c r="U7" t="n">
        <v>0.61</v>
      </c>
      <c r="V7" t="n">
        <v>0.71</v>
      </c>
      <c r="W7" t="n">
        <v>4.74</v>
      </c>
      <c r="X7" t="n">
        <v>0.77</v>
      </c>
      <c r="Y7" t="n">
        <v>2</v>
      </c>
      <c r="Z7" t="n">
        <v>10</v>
      </c>
      <c r="AA7" t="n">
        <v>118.7252281886469</v>
      </c>
      <c r="AB7" t="n">
        <v>162.4450949950396</v>
      </c>
      <c r="AC7" t="n">
        <v>146.9415631218806</v>
      </c>
      <c r="AD7" t="n">
        <v>118725.2281886469</v>
      </c>
      <c r="AE7" t="n">
        <v>162445.0949950396</v>
      </c>
      <c r="AF7" t="n">
        <v>9.724463517216815e-06</v>
      </c>
      <c r="AG7" t="n">
        <v>4.296875</v>
      </c>
      <c r="AH7" t="n">
        <v>146941.5631218806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3.3056</v>
      </c>
      <c r="E2" t="n">
        <v>30.25</v>
      </c>
      <c r="F2" t="n">
        <v>23.55</v>
      </c>
      <c r="G2" t="n">
        <v>7.89</v>
      </c>
      <c r="H2" t="n">
        <v>0.14</v>
      </c>
      <c r="I2" t="n">
        <v>179</v>
      </c>
      <c r="J2" t="n">
        <v>124.63</v>
      </c>
      <c r="K2" t="n">
        <v>45</v>
      </c>
      <c r="L2" t="n">
        <v>1</v>
      </c>
      <c r="M2" t="n">
        <v>177</v>
      </c>
      <c r="N2" t="n">
        <v>18.64</v>
      </c>
      <c r="O2" t="n">
        <v>15605.44</v>
      </c>
      <c r="P2" t="n">
        <v>245.01</v>
      </c>
      <c r="Q2" t="n">
        <v>874.88</v>
      </c>
      <c r="R2" t="n">
        <v>317.05</v>
      </c>
      <c r="S2" t="n">
        <v>67.59999999999999</v>
      </c>
      <c r="T2" t="n">
        <v>115338.08</v>
      </c>
      <c r="U2" t="n">
        <v>0.21</v>
      </c>
      <c r="V2" t="n">
        <v>0.52</v>
      </c>
      <c r="W2" t="n">
        <v>4.97</v>
      </c>
      <c r="X2" t="n">
        <v>6.92</v>
      </c>
      <c r="Y2" t="n">
        <v>2</v>
      </c>
      <c r="Z2" t="n">
        <v>10</v>
      </c>
      <c r="AA2" t="n">
        <v>239.5172839060544</v>
      </c>
      <c r="AB2" t="n">
        <v>327.7181145969122</v>
      </c>
      <c r="AC2" t="n">
        <v>296.4411576951429</v>
      </c>
      <c r="AD2" t="n">
        <v>239517.2839060544</v>
      </c>
      <c r="AE2" t="n">
        <v>327718.1145969122</v>
      </c>
      <c r="AF2" t="n">
        <v>5.941972943990247e-06</v>
      </c>
      <c r="AG2" t="n">
        <v>6.564670138888889</v>
      </c>
      <c r="AH2" t="n">
        <v>296441.1576951429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4.2863</v>
      </c>
      <c r="E3" t="n">
        <v>23.33</v>
      </c>
      <c r="F3" t="n">
        <v>19.36</v>
      </c>
      <c r="G3" t="n">
        <v>16.13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70</v>
      </c>
      <c r="N3" t="n">
        <v>18.95</v>
      </c>
      <c r="O3" t="n">
        <v>15767.7</v>
      </c>
      <c r="P3" t="n">
        <v>195.97</v>
      </c>
      <c r="Q3" t="n">
        <v>874.3</v>
      </c>
      <c r="R3" t="n">
        <v>176.63</v>
      </c>
      <c r="S3" t="n">
        <v>67.59999999999999</v>
      </c>
      <c r="T3" t="n">
        <v>45663.1</v>
      </c>
      <c r="U3" t="n">
        <v>0.38</v>
      </c>
      <c r="V3" t="n">
        <v>0.64</v>
      </c>
      <c r="W3" t="n">
        <v>4.81</v>
      </c>
      <c r="X3" t="n">
        <v>2.74</v>
      </c>
      <c r="Y3" t="n">
        <v>2</v>
      </c>
      <c r="Z3" t="n">
        <v>10</v>
      </c>
      <c r="AA3" t="n">
        <v>166.8623212984279</v>
      </c>
      <c r="AB3" t="n">
        <v>228.3083894464767</v>
      </c>
      <c r="AC3" t="n">
        <v>206.5189571906078</v>
      </c>
      <c r="AD3" t="n">
        <v>166862.3212984279</v>
      </c>
      <c r="AE3" t="n">
        <v>228308.3894464767</v>
      </c>
      <c r="AF3" t="n">
        <v>7.704827755876512e-06</v>
      </c>
      <c r="AG3" t="n">
        <v>5.062934027777778</v>
      </c>
      <c r="AH3" t="n">
        <v>206518.9571906078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4.6518</v>
      </c>
      <c r="E4" t="n">
        <v>21.5</v>
      </c>
      <c r="F4" t="n">
        <v>18.24</v>
      </c>
      <c r="G4" t="n">
        <v>24.87</v>
      </c>
      <c r="H4" t="n">
        <v>0.42</v>
      </c>
      <c r="I4" t="n">
        <v>44</v>
      </c>
      <c r="J4" t="n">
        <v>127.27</v>
      </c>
      <c r="K4" t="n">
        <v>45</v>
      </c>
      <c r="L4" t="n">
        <v>3</v>
      </c>
      <c r="M4" t="n">
        <v>42</v>
      </c>
      <c r="N4" t="n">
        <v>19.27</v>
      </c>
      <c r="O4" t="n">
        <v>15930.42</v>
      </c>
      <c r="P4" t="n">
        <v>178.98</v>
      </c>
      <c r="Q4" t="n">
        <v>874.29</v>
      </c>
      <c r="R4" t="n">
        <v>139.65</v>
      </c>
      <c r="S4" t="n">
        <v>67.59999999999999</v>
      </c>
      <c r="T4" t="n">
        <v>27309.99</v>
      </c>
      <c r="U4" t="n">
        <v>0.48</v>
      </c>
      <c r="V4" t="n">
        <v>0.68</v>
      </c>
      <c r="W4" t="n">
        <v>4.75</v>
      </c>
      <c r="X4" t="n">
        <v>1.62</v>
      </c>
      <c r="Y4" t="n">
        <v>2</v>
      </c>
      <c r="Z4" t="n">
        <v>10</v>
      </c>
      <c r="AA4" t="n">
        <v>153.5415153762315</v>
      </c>
      <c r="AB4" t="n">
        <v>210.0822751112552</v>
      </c>
      <c r="AC4" t="n">
        <v>190.032317627022</v>
      </c>
      <c r="AD4" t="n">
        <v>153541.5153762315</v>
      </c>
      <c r="AE4" t="n">
        <v>210082.2751112552</v>
      </c>
      <c r="AF4" t="n">
        <v>8.361831359164396e-06</v>
      </c>
      <c r="AG4" t="n">
        <v>4.665798611111111</v>
      </c>
      <c r="AH4" t="n">
        <v>190032.317627022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4.8253</v>
      </c>
      <c r="E5" t="n">
        <v>20.72</v>
      </c>
      <c r="F5" t="n">
        <v>17.77</v>
      </c>
      <c r="G5" t="n">
        <v>33.33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168.33</v>
      </c>
      <c r="Q5" t="n">
        <v>874.22</v>
      </c>
      <c r="R5" t="n">
        <v>123.96</v>
      </c>
      <c r="S5" t="n">
        <v>67.59999999999999</v>
      </c>
      <c r="T5" t="n">
        <v>19524.96</v>
      </c>
      <c r="U5" t="n">
        <v>0.55</v>
      </c>
      <c r="V5" t="n">
        <v>0.6899999999999999</v>
      </c>
      <c r="W5" t="n">
        <v>4.74</v>
      </c>
      <c r="X5" t="n">
        <v>1.16</v>
      </c>
      <c r="Y5" t="n">
        <v>2</v>
      </c>
      <c r="Z5" t="n">
        <v>10</v>
      </c>
      <c r="AA5" t="n">
        <v>137.6246461549718</v>
      </c>
      <c r="AB5" t="n">
        <v>188.3041124400275</v>
      </c>
      <c r="AC5" t="n">
        <v>170.332632235286</v>
      </c>
      <c r="AD5" t="n">
        <v>137624.6461549718</v>
      </c>
      <c r="AE5" t="n">
        <v>188304.1124400275</v>
      </c>
      <c r="AF5" t="n">
        <v>8.673705846634845e-06</v>
      </c>
      <c r="AG5" t="n">
        <v>4.496527777777778</v>
      </c>
      <c r="AH5" t="n">
        <v>170332.632235286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4.9423</v>
      </c>
      <c r="E6" t="n">
        <v>20.23</v>
      </c>
      <c r="F6" t="n">
        <v>17.49</v>
      </c>
      <c r="G6" t="n">
        <v>43.72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159.61</v>
      </c>
      <c r="Q6" t="n">
        <v>874.33</v>
      </c>
      <c r="R6" t="n">
        <v>114.49</v>
      </c>
      <c r="S6" t="n">
        <v>67.59999999999999</v>
      </c>
      <c r="T6" t="n">
        <v>14832.47</v>
      </c>
      <c r="U6" t="n">
        <v>0.59</v>
      </c>
      <c r="V6" t="n">
        <v>0.7</v>
      </c>
      <c r="W6" t="n">
        <v>4.72</v>
      </c>
      <c r="X6" t="n">
        <v>0.87</v>
      </c>
      <c r="Y6" t="n">
        <v>2</v>
      </c>
      <c r="Z6" t="n">
        <v>10</v>
      </c>
      <c r="AA6" t="n">
        <v>133.3053125979304</v>
      </c>
      <c r="AB6" t="n">
        <v>182.3942097117387</v>
      </c>
      <c r="AC6" t="n">
        <v>164.9867623287827</v>
      </c>
      <c r="AD6" t="n">
        <v>133305.3125979304</v>
      </c>
      <c r="AE6" t="n">
        <v>182394.2097117387</v>
      </c>
      <c r="AF6" t="n">
        <v>8.884018901586097e-06</v>
      </c>
      <c r="AG6" t="n">
        <v>4.390190972222222</v>
      </c>
      <c r="AH6" t="n">
        <v>164986.7623287827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5.027</v>
      </c>
      <c r="E7" t="n">
        <v>19.89</v>
      </c>
      <c r="F7" t="n">
        <v>17.27</v>
      </c>
      <c r="G7" t="n">
        <v>54.55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150.81</v>
      </c>
      <c r="Q7" t="n">
        <v>874.2</v>
      </c>
      <c r="R7" t="n">
        <v>107.31</v>
      </c>
      <c r="S7" t="n">
        <v>67.59999999999999</v>
      </c>
      <c r="T7" t="n">
        <v>11264.76</v>
      </c>
      <c r="U7" t="n">
        <v>0.63</v>
      </c>
      <c r="V7" t="n">
        <v>0.71</v>
      </c>
      <c r="W7" t="n">
        <v>4.72</v>
      </c>
      <c r="X7" t="n">
        <v>0.66</v>
      </c>
      <c r="Y7" t="n">
        <v>2</v>
      </c>
      <c r="Z7" t="n">
        <v>10</v>
      </c>
      <c r="AA7" t="n">
        <v>129.611683712155</v>
      </c>
      <c r="AB7" t="n">
        <v>177.3404237188174</v>
      </c>
      <c r="AC7" t="n">
        <v>160.4153025779909</v>
      </c>
      <c r="AD7" t="n">
        <v>129611.683712155</v>
      </c>
      <c r="AE7" t="n">
        <v>177340.4237188174</v>
      </c>
      <c r="AF7" t="n">
        <v>9.036271172990976e-06</v>
      </c>
      <c r="AG7" t="n">
        <v>4.31640625</v>
      </c>
      <c r="AH7" t="n">
        <v>160415.3025779909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5.0699</v>
      </c>
      <c r="E8" t="n">
        <v>19.72</v>
      </c>
      <c r="F8" t="n">
        <v>17.18</v>
      </c>
      <c r="G8" t="n">
        <v>64.44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6</v>
      </c>
      <c r="N8" t="n">
        <v>20.59</v>
      </c>
      <c r="O8" t="n">
        <v>16585.95</v>
      </c>
      <c r="P8" t="n">
        <v>142.83</v>
      </c>
      <c r="Q8" t="n">
        <v>874.26</v>
      </c>
      <c r="R8" t="n">
        <v>103.98</v>
      </c>
      <c r="S8" t="n">
        <v>67.59999999999999</v>
      </c>
      <c r="T8" t="n">
        <v>9614.42</v>
      </c>
      <c r="U8" t="n">
        <v>0.65</v>
      </c>
      <c r="V8" t="n">
        <v>0.72</v>
      </c>
      <c r="W8" t="n">
        <v>4.72</v>
      </c>
      <c r="X8" t="n">
        <v>0.57</v>
      </c>
      <c r="Y8" t="n">
        <v>2</v>
      </c>
      <c r="Z8" t="n">
        <v>10</v>
      </c>
      <c r="AA8" t="n">
        <v>126.8659960671455</v>
      </c>
      <c r="AB8" t="n">
        <v>173.5836527517274</v>
      </c>
      <c r="AC8" t="n">
        <v>157.0170725593376</v>
      </c>
      <c r="AD8" t="n">
        <v>126865.9960671455</v>
      </c>
      <c r="AE8" t="n">
        <v>173583.6527517274</v>
      </c>
      <c r="AF8" t="n">
        <v>9.113385959806435e-06</v>
      </c>
      <c r="AG8" t="n">
        <v>4.279513888888889</v>
      </c>
      <c r="AH8" t="n">
        <v>157017.0725593376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5.0689</v>
      </c>
      <c r="E9" t="n">
        <v>19.73</v>
      </c>
      <c r="F9" t="n">
        <v>17.19</v>
      </c>
      <c r="G9" t="n">
        <v>64.45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143.67</v>
      </c>
      <c r="Q9" t="n">
        <v>874.38</v>
      </c>
      <c r="R9" t="n">
        <v>103.77</v>
      </c>
      <c r="S9" t="n">
        <v>67.59999999999999</v>
      </c>
      <c r="T9" t="n">
        <v>9510.879999999999</v>
      </c>
      <c r="U9" t="n">
        <v>0.65</v>
      </c>
      <c r="V9" t="n">
        <v>0.72</v>
      </c>
      <c r="W9" t="n">
        <v>4.73</v>
      </c>
      <c r="X9" t="n">
        <v>0.57</v>
      </c>
      <c r="Y9" t="n">
        <v>2</v>
      </c>
      <c r="Z9" t="n">
        <v>10</v>
      </c>
      <c r="AA9" t="n">
        <v>127.1136193573152</v>
      </c>
      <c r="AB9" t="n">
        <v>173.922461861706</v>
      </c>
      <c r="AC9" t="n">
        <v>157.3235462033815</v>
      </c>
      <c r="AD9" t="n">
        <v>127113.6193573152</v>
      </c>
      <c r="AE9" t="n">
        <v>173922.461861706</v>
      </c>
      <c r="AF9" t="n">
        <v>9.11158841232822e-06</v>
      </c>
      <c r="AG9" t="n">
        <v>4.281684027777778</v>
      </c>
      <c r="AH9" t="n">
        <v>157323.5462033815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2024-09-25T23:05:22Z</dcterms:created>
  <dcterms:modified xmlns:dcterms="http://purl.org/dc/terms/" xmlns:xsi="http://www.w3.org/2001/XMLSchema-instance" xsi:type="dcterms:W3CDTF">2024-09-25T23:05:22Z</dcterms:modified>
</cp:coreProperties>
</file>