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gráficos!$A$7:$A$297</f>
              <numCache>
                <formatCode>General</formatCode>
                <ptCount val="2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</numCache>
            </numRef>
          </xVal>
          <yVal>
            <numRef>
              <f>gráficos!$B$7:$B$297</f>
              <numCache>
                <formatCode>General</formatCode>
                <ptCount val="2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1.3353</v>
      </c>
      <c r="E2" t="n">
        <v>74.89</v>
      </c>
      <c r="F2" t="n">
        <v>51.84</v>
      </c>
      <c r="G2" t="n">
        <v>5.89</v>
      </c>
      <c r="H2" t="n">
        <v>0.09</v>
      </c>
      <c r="I2" t="n">
        <v>528</v>
      </c>
      <c r="J2" t="n">
        <v>194.77</v>
      </c>
      <c r="K2" t="n">
        <v>54.38</v>
      </c>
      <c r="L2" t="n">
        <v>1</v>
      </c>
      <c r="M2" t="n">
        <v>526</v>
      </c>
      <c r="N2" t="n">
        <v>39.4</v>
      </c>
      <c r="O2" t="n">
        <v>24256.19</v>
      </c>
      <c r="P2" t="n">
        <v>721.24</v>
      </c>
      <c r="Q2" t="n">
        <v>796.02</v>
      </c>
      <c r="R2" t="n">
        <v>763.38</v>
      </c>
      <c r="S2" t="n">
        <v>51.23</v>
      </c>
      <c r="T2" t="n">
        <v>352423.19</v>
      </c>
      <c r="U2" t="n">
        <v>0.07000000000000001</v>
      </c>
      <c r="V2" t="n">
        <v>0.5600000000000001</v>
      </c>
      <c r="W2" t="n">
        <v>0.96</v>
      </c>
      <c r="X2" t="n">
        <v>21.12</v>
      </c>
      <c r="Y2" t="n">
        <v>0.5</v>
      </c>
      <c r="Z2" t="n">
        <v>10</v>
      </c>
      <c r="AA2" t="n">
        <v>1219.745757537776</v>
      </c>
      <c r="AB2" t="n">
        <v>1668.909956848192</v>
      </c>
      <c r="AC2" t="n">
        <v>1509.631532896435</v>
      </c>
      <c r="AD2" t="n">
        <v>1219745.757537776</v>
      </c>
      <c r="AE2" t="n">
        <v>1668909.956848192</v>
      </c>
      <c r="AF2" t="n">
        <v>2.3067522048151e-06</v>
      </c>
      <c r="AG2" t="n">
        <v>12.18912760416667</v>
      </c>
      <c r="AH2" t="n">
        <v>1509631.532896435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2.0869</v>
      </c>
      <c r="E3" t="n">
        <v>47.92</v>
      </c>
      <c r="F3" t="n">
        <v>37.97</v>
      </c>
      <c r="G3" t="n">
        <v>11.93</v>
      </c>
      <c r="H3" t="n">
        <v>0.18</v>
      </c>
      <c r="I3" t="n">
        <v>191</v>
      </c>
      <c r="J3" t="n">
        <v>196.32</v>
      </c>
      <c r="K3" t="n">
        <v>54.38</v>
      </c>
      <c r="L3" t="n">
        <v>2</v>
      </c>
      <c r="M3" t="n">
        <v>189</v>
      </c>
      <c r="N3" t="n">
        <v>39.95</v>
      </c>
      <c r="O3" t="n">
        <v>24447.22</v>
      </c>
      <c r="P3" t="n">
        <v>524.74</v>
      </c>
      <c r="Q3" t="n">
        <v>795.6799999999999</v>
      </c>
      <c r="R3" t="n">
        <v>297.77</v>
      </c>
      <c r="S3" t="n">
        <v>51.23</v>
      </c>
      <c r="T3" t="n">
        <v>121300.62</v>
      </c>
      <c r="U3" t="n">
        <v>0.17</v>
      </c>
      <c r="V3" t="n">
        <v>0.76</v>
      </c>
      <c r="W3" t="n">
        <v>0.41</v>
      </c>
      <c r="X3" t="n">
        <v>7.27</v>
      </c>
      <c r="Y3" t="n">
        <v>0.5</v>
      </c>
      <c r="Z3" t="n">
        <v>10</v>
      </c>
      <c r="AA3" t="n">
        <v>608.0701266745318</v>
      </c>
      <c r="AB3" t="n">
        <v>831.9883734767886</v>
      </c>
      <c r="AC3" t="n">
        <v>752.5845708151793</v>
      </c>
      <c r="AD3" t="n">
        <v>608070.1266745318</v>
      </c>
      <c r="AE3" t="n">
        <v>831988.3734767886</v>
      </c>
      <c r="AF3" t="n">
        <v>3.605153281081878e-06</v>
      </c>
      <c r="AG3" t="n">
        <v>7.799479166666667</v>
      </c>
      <c r="AH3" t="n">
        <v>752584.5708151793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2.3725</v>
      </c>
      <c r="E4" t="n">
        <v>42.15</v>
      </c>
      <c r="F4" t="n">
        <v>35.08</v>
      </c>
      <c r="G4" t="n">
        <v>17.99</v>
      </c>
      <c r="H4" t="n">
        <v>0.27</v>
      </c>
      <c r="I4" t="n">
        <v>117</v>
      </c>
      <c r="J4" t="n">
        <v>197.88</v>
      </c>
      <c r="K4" t="n">
        <v>54.38</v>
      </c>
      <c r="L4" t="n">
        <v>3</v>
      </c>
      <c r="M4" t="n">
        <v>115</v>
      </c>
      <c r="N4" t="n">
        <v>40.5</v>
      </c>
      <c r="O4" t="n">
        <v>24639</v>
      </c>
      <c r="P4" t="n">
        <v>482.14</v>
      </c>
      <c r="Q4" t="n">
        <v>795.65</v>
      </c>
      <c r="R4" t="n">
        <v>200.82</v>
      </c>
      <c r="S4" t="n">
        <v>51.23</v>
      </c>
      <c r="T4" t="n">
        <v>73195.42</v>
      </c>
      <c r="U4" t="n">
        <v>0.26</v>
      </c>
      <c r="V4" t="n">
        <v>0.82</v>
      </c>
      <c r="W4" t="n">
        <v>0.3</v>
      </c>
      <c r="X4" t="n">
        <v>4.38</v>
      </c>
      <c r="Y4" t="n">
        <v>0.5</v>
      </c>
      <c r="Z4" t="n">
        <v>10</v>
      </c>
      <c r="AA4" t="n">
        <v>508.0854616081831</v>
      </c>
      <c r="AB4" t="n">
        <v>695.1849437209013</v>
      </c>
      <c r="AC4" t="n">
        <v>628.8374683903742</v>
      </c>
      <c r="AD4" t="n">
        <v>508085.4616081831</v>
      </c>
      <c r="AE4" t="n">
        <v>695184.9437209013</v>
      </c>
      <c r="AF4" t="n">
        <v>4.098531869934715e-06</v>
      </c>
      <c r="AG4" t="n">
        <v>6.8603515625</v>
      </c>
      <c r="AH4" t="n">
        <v>628837.4683903742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2.5253</v>
      </c>
      <c r="E5" t="n">
        <v>39.6</v>
      </c>
      <c r="F5" t="n">
        <v>33.82</v>
      </c>
      <c r="G5" t="n">
        <v>24.15</v>
      </c>
      <c r="H5" t="n">
        <v>0.36</v>
      </c>
      <c r="I5" t="n">
        <v>84</v>
      </c>
      <c r="J5" t="n">
        <v>199.44</v>
      </c>
      <c r="K5" t="n">
        <v>54.38</v>
      </c>
      <c r="L5" t="n">
        <v>4</v>
      </c>
      <c r="M5" t="n">
        <v>82</v>
      </c>
      <c r="N5" t="n">
        <v>41.06</v>
      </c>
      <c r="O5" t="n">
        <v>24831.54</v>
      </c>
      <c r="P5" t="n">
        <v>462.02</v>
      </c>
      <c r="Q5" t="n">
        <v>795.6799999999999</v>
      </c>
      <c r="R5" t="n">
        <v>158.25</v>
      </c>
      <c r="S5" t="n">
        <v>51.23</v>
      </c>
      <c r="T5" t="n">
        <v>52076.63</v>
      </c>
      <c r="U5" t="n">
        <v>0.32</v>
      </c>
      <c r="V5" t="n">
        <v>0.85</v>
      </c>
      <c r="W5" t="n">
        <v>0.24</v>
      </c>
      <c r="X5" t="n">
        <v>3.11</v>
      </c>
      <c r="Y5" t="n">
        <v>0.5</v>
      </c>
      <c r="Z5" t="n">
        <v>10</v>
      </c>
      <c r="AA5" t="n">
        <v>459.3219493223843</v>
      </c>
      <c r="AB5" t="n">
        <v>628.4645549171402</v>
      </c>
      <c r="AC5" t="n">
        <v>568.4847798513902</v>
      </c>
      <c r="AD5" t="n">
        <v>459321.9493223843</v>
      </c>
      <c r="AE5" t="n">
        <v>628464.5549171402</v>
      </c>
      <c r="AF5" t="n">
        <v>4.362496325035252e-06</v>
      </c>
      <c r="AG5" t="n">
        <v>6.4453125</v>
      </c>
      <c r="AH5" t="n">
        <v>568484.7798513902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2.6165</v>
      </c>
      <c r="E6" t="n">
        <v>38.22</v>
      </c>
      <c r="F6" t="n">
        <v>33.13</v>
      </c>
      <c r="G6" t="n">
        <v>30.12</v>
      </c>
      <c r="H6" t="n">
        <v>0.44</v>
      </c>
      <c r="I6" t="n">
        <v>66</v>
      </c>
      <c r="J6" t="n">
        <v>201.01</v>
      </c>
      <c r="K6" t="n">
        <v>54.38</v>
      </c>
      <c r="L6" t="n">
        <v>5</v>
      </c>
      <c r="M6" t="n">
        <v>64</v>
      </c>
      <c r="N6" t="n">
        <v>41.63</v>
      </c>
      <c r="O6" t="n">
        <v>25024.84</v>
      </c>
      <c r="P6" t="n">
        <v>450.41</v>
      </c>
      <c r="Q6" t="n">
        <v>795.64</v>
      </c>
      <c r="R6" t="n">
        <v>135.56</v>
      </c>
      <c r="S6" t="n">
        <v>51.23</v>
      </c>
      <c r="T6" t="n">
        <v>40822.14</v>
      </c>
      <c r="U6" t="n">
        <v>0.38</v>
      </c>
      <c r="V6" t="n">
        <v>0.87</v>
      </c>
      <c r="W6" t="n">
        <v>0.21</v>
      </c>
      <c r="X6" t="n">
        <v>2.43</v>
      </c>
      <c r="Y6" t="n">
        <v>0.5</v>
      </c>
      <c r="Z6" t="n">
        <v>10</v>
      </c>
      <c r="AA6" t="n">
        <v>439.8918644648684</v>
      </c>
      <c r="AB6" t="n">
        <v>601.8794556202406</v>
      </c>
      <c r="AC6" t="n">
        <v>544.4369251189656</v>
      </c>
      <c r="AD6" t="n">
        <v>439891.8644648684</v>
      </c>
      <c r="AE6" t="n">
        <v>601879.4556202407</v>
      </c>
      <c r="AF6" t="n">
        <v>4.520045790383216e-06</v>
      </c>
      <c r="AG6" t="n">
        <v>6.220703125</v>
      </c>
      <c r="AH6" t="n">
        <v>544436.9251189657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2.6816</v>
      </c>
      <c r="E7" t="n">
        <v>37.29</v>
      </c>
      <c r="F7" t="n">
        <v>32.67</v>
      </c>
      <c r="G7" t="n">
        <v>36.3</v>
      </c>
      <c r="H7" t="n">
        <v>0.53</v>
      </c>
      <c r="I7" t="n">
        <v>54</v>
      </c>
      <c r="J7" t="n">
        <v>202.58</v>
      </c>
      <c r="K7" t="n">
        <v>54.38</v>
      </c>
      <c r="L7" t="n">
        <v>6</v>
      </c>
      <c r="M7" t="n">
        <v>52</v>
      </c>
      <c r="N7" t="n">
        <v>42.2</v>
      </c>
      <c r="O7" t="n">
        <v>25218.93</v>
      </c>
      <c r="P7" t="n">
        <v>441.65</v>
      </c>
      <c r="Q7" t="n">
        <v>795.65</v>
      </c>
      <c r="R7" t="n">
        <v>120.2</v>
      </c>
      <c r="S7" t="n">
        <v>51.23</v>
      </c>
      <c r="T7" t="n">
        <v>33202.23</v>
      </c>
      <c r="U7" t="n">
        <v>0.43</v>
      </c>
      <c r="V7" t="n">
        <v>0.88</v>
      </c>
      <c r="W7" t="n">
        <v>0.19</v>
      </c>
      <c r="X7" t="n">
        <v>1.97</v>
      </c>
      <c r="Y7" t="n">
        <v>0.5</v>
      </c>
      <c r="Z7" t="n">
        <v>10</v>
      </c>
      <c r="AA7" t="n">
        <v>426.6693350716401</v>
      </c>
      <c r="AB7" t="n">
        <v>583.7878075675987</v>
      </c>
      <c r="AC7" t="n">
        <v>528.0719185646803</v>
      </c>
      <c r="AD7" t="n">
        <v>426669.3350716401</v>
      </c>
      <c r="AE7" t="n">
        <v>583787.8075675988</v>
      </c>
      <c r="AF7" t="n">
        <v>4.63250708637173e-06</v>
      </c>
      <c r="AG7" t="n">
        <v>6.0693359375</v>
      </c>
      <c r="AH7" t="n">
        <v>528071.9185646804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2.7257</v>
      </c>
      <c r="E8" t="n">
        <v>36.69</v>
      </c>
      <c r="F8" t="n">
        <v>32.38</v>
      </c>
      <c r="G8" t="n">
        <v>42.24</v>
      </c>
      <c r="H8" t="n">
        <v>0.61</v>
      </c>
      <c r="I8" t="n">
        <v>46</v>
      </c>
      <c r="J8" t="n">
        <v>204.16</v>
      </c>
      <c r="K8" t="n">
        <v>54.38</v>
      </c>
      <c r="L8" t="n">
        <v>7</v>
      </c>
      <c r="M8" t="n">
        <v>44</v>
      </c>
      <c r="N8" t="n">
        <v>42.78</v>
      </c>
      <c r="O8" t="n">
        <v>25413.94</v>
      </c>
      <c r="P8" t="n">
        <v>435.42</v>
      </c>
      <c r="Q8" t="n">
        <v>795.64</v>
      </c>
      <c r="R8" t="n">
        <v>110.6</v>
      </c>
      <c r="S8" t="n">
        <v>51.23</v>
      </c>
      <c r="T8" t="n">
        <v>28438.85</v>
      </c>
      <c r="U8" t="n">
        <v>0.46</v>
      </c>
      <c r="V8" t="n">
        <v>0.89</v>
      </c>
      <c r="W8" t="n">
        <v>0.18</v>
      </c>
      <c r="X8" t="n">
        <v>1.68</v>
      </c>
      <c r="Y8" t="n">
        <v>0.5</v>
      </c>
      <c r="Z8" t="n">
        <v>10</v>
      </c>
      <c r="AA8" t="n">
        <v>417.8039554158576</v>
      </c>
      <c r="AB8" t="n">
        <v>571.6578040096101</v>
      </c>
      <c r="AC8" t="n">
        <v>517.0995855216992</v>
      </c>
      <c r="AD8" t="n">
        <v>417803.9554158575</v>
      </c>
      <c r="AE8" t="n">
        <v>571657.8040096101</v>
      </c>
      <c r="AF8" t="n">
        <v>4.708690544944595e-06</v>
      </c>
      <c r="AG8" t="n">
        <v>5.9716796875</v>
      </c>
      <c r="AH8" t="n">
        <v>517099.5855216992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2.7618</v>
      </c>
      <c r="E9" t="n">
        <v>36.21</v>
      </c>
      <c r="F9" t="n">
        <v>32.14</v>
      </c>
      <c r="G9" t="n">
        <v>48.2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429.89</v>
      </c>
      <c r="Q9" t="n">
        <v>795.66</v>
      </c>
      <c r="R9" t="n">
        <v>102.21</v>
      </c>
      <c r="S9" t="n">
        <v>51.23</v>
      </c>
      <c r="T9" t="n">
        <v>24278.03</v>
      </c>
      <c r="U9" t="n">
        <v>0.5</v>
      </c>
      <c r="V9" t="n">
        <v>0.9</v>
      </c>
      <c r="W9" t="n">
        <v>0.17</v>
      </c>
      <c r="X9" t="n">
        <v>1.43</v>
      </c>
      <c r="Y9" t="n">
        <v>0.5</v>
      </c>
      <c r="Z9" t="n">
        <v>10</v>
      </c>
      <c r="AA9" t="n">
        <v>398.6502224820373</v>
      </c>
      <c r="AB9" t="n">
        <v>545.4508216064975</v>
      </c>
      <c r="AC9" t="n">
        <v>493.3937607374089</v>
      </c>
      <c r="AD9" t="n">
        <v>398650.2224820373</v>
      </c>
      <c r="AE9" t="n">
        <v>545450.8216064975</v>
      </c>
      <c r="AF9" t="n">
        <v>4.771053874978165e-06</v>
      </c>
      <c r="AG9" t="n">
        <v>5.8935546875</v>
      </c>
      <c r="AH9" t="n">
        <v>493393.7607374089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2.8098</v>
      </c>
      <c r="E10" t="n">
        <v>35.59</v>
      </c>
      <c r="F10" t="n">
        <v>31.71</v>
      </c>
      <c r="G10" t="n">
        <v>54.36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421.35</v>
      </c>
      <c r="Q10" t="n">
        <v>795.64</v>
      </c>
      <c r="R10" t="n">
        <v>88.18000000000001</v>
      </c>
      <c r="S10" t="n">
        <v>51.23</v>
      </c>
      <c r="T10" t="n">
        <v>17288.18</v>
      </c>
      <c r="U10" t="n">
        <v>0.58</v>
      </c>
      <c r="V10" t="n">
        <v>0.91</v>
      </c>
      <c r="W10" t="n">
        <v>0.14</v>
      </c>
      <c r="X10" t="n">
        <v>1.01</v>
      </c>
      <c r="Y10" t="n">
        <v>0.5</v>
      </c>
      <c r="Z10" t="n">
        <v>10</v>
      </c>
      <c r="AA10" t="n">
        <v>388.6255504942829</v>
      </c>
      <c r="AB10" t="n">
        <v>531.7346231355369</v>
      </c>
      <c r="AC10" t="n">
        <v>480.9866169977112</v>
      </c>
      <c r="AD10" t="n">
        <v>388625.5504942829</v>
      </c>
      <c r="AE10" t="n">
        <v>531734.6231355369</v>
      </c>
      <c r="AF10" t="n">
        <v>4.853974646213935e-06</v>
      </c>
      <c r="AG10" t="n">
        <v>5.792643229166667</v>
      </c>
      <c r="AH10" t="n">
        <v>480986.6169977112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2.8051</v>
      </c>
      <c r="E11" t="n">
        <v>35.65</v>
      </c>
      <c r="F11" t="n">
        <v>31.89</v>
      </c>
      <c r="G11" t="n">
        <v>59.79</v>
      </c>
      <c r="H11" t="n">
        <v>0.85</v>
      </c>
      <c r="I11" t="n">
        <v>32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422.4</v>
      </c>
      <c r="Q11" t="n">
        <v>795.64</v>
      </c>
      <c r="R11" t="n">
        <v>94.09999999999999</v>
      </c>
      <c r="S11" t="n">
        <v>51.23</v>
      </c>
      <c r="T11" t="n">
        <v>20262.7</v>
      </c>
      <c r="U11" t="n">
        <v>0.54</v>
      </c>
      <c r="V11" t="n">
        <v>0.9</v>
      </c>
      <c r="W11" t="n">
        <v>0.16</v>
      </c>
      <c r="X11" t="n">
        <v>1.18</v>
      </c>
      <c r="Y11" t="n">
        <v>0.5</v>
      </c>
      <c r="Z11" t="n">
        <v>10</v>
      </c>
      <c r="AA11" t="n">
        <v>390.0131174777604</v>
      </c>
      <c r="AB11" t="n">
        <v>533.6331534974656</v>
      </c>
      <c r="AC11" t="n">
        <v>482.7039542865017</v>
      </c>
      <c r="AD11" t="n">
        <v>390013.1174777604</v>
      </c>
      <c r="AE11" t="n">
        <v>533633.1534974657</v>
      </c>
      <c r="AF11" t="n">
        <v>4.845855320697099e-06</v>
      </c>
      <c r="AG11" t="n">
        <v>5.802408854166667</v>
      </c>
      <c r="AH11" t="n">
        <v>482703.9542865017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2.8234</v>
      </c>
      <c r="E12" t="n">
        <v>35.42</v>
      </c>
      <c r="F12" t="n">
        <v>31.77</v>
      </c>
      <c r="G12" t="n">
        <v>65.73999999999999</v>
      </c>
      <c r="H12" t="n">
        <v>0.93</v>
      </c>
      <c r="I12" t="n">
        <v>29</v>
      </c>
      <c r="J12" t="n">
        <v>210.55</v>
      </c>
      <c r="K12" t="n">
        <v>54.38</v>
      </c>
      <c r="L12" t="n">
        <v>11</v>
      </c>
      <c r="M12" t="n">
        <v>27</v>
      </c>
      <c r="N12" t="n">
        <v>45.17</v>
      </c>
      <c r="O12" t="n">
        <v>26201.54</v>
      </c>
      <c r="P12" t="n">
        <v>417.41</v>
      </c>
      <c r="Q12" t="n">
        <v>795.64</v>
      </c>
      <c r="R12" t="n">
        <v>90.31</v>
      </c>
      <c r="S12" t="n">
        <v>51.23</v>
      </c>
      <c r="T12" t="n">
        <v>18380.18</v>
      </c>
      <c r="U12" t="n">
        <v>0.57</v>
      </c>
      <c r="V12" t="n">
        <v>0.91</v>
      </c>
      <c r="W12" t="n">
        <v>0.15</v>
      </c>
      <c r="X12" t="n">
        <v>1.07</v>
      </c>
      <c r="Y12" t="n">
        <v>0.5</v>
      </c>
      <c r="Z12" t="n">
        <v>10</v>
      </c>
      <c r="AA12" t="n">
        <v>385.5304852655795</v>
      </c>
      <c r="AB12" t="n">
        <v>527.4998183449837</v>
      </c>
      <c r="AC12" t="n">
        <v>477.1559760327826</v>
      </c>
      <c r="AD12" t="n">
        <v>385530.4852655795</v>
      </c>
      <c r="AE12" t="n">
        <v>527499.8183449837</v>
      </c>
      <c r="AF12" t="n">
        <v>4.877468864730737e-06</v>
      </c>
      <c r="AG12" t="n">
        <v>5.764973958333333</v>
      </c>
      <c r="AH12" t="n">
        <v>477155.9760327826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2.8429</v>
      </c>
      <c r="E13" t="n">
        <v>35.18</v>
      </c>
      <c r="F13" t="n">
        <v>31.65</v>
      </c>
      <c r="G13" t="n">
        <v>73.03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414.22</v>
      </c>
      <c r="Q13" t="n">
        <v>795.64</v>
      </c>
      <c r="R13" t="n">
        <v>85.98999999999999</v>
      </c>
      <c r="S13" t="n">
        <v>51.23</v>
      </c>
      <c r="T13" t="n">
        <v>16233.83</v>
      </c>
      <c r="U13" t="n">
        <v>0.6</v>
      </c>
      <c r="V13" t="n">
        <v>0.91</v>
      </c>
      <c r="W13" t="n">
        <v>0.15</v>
      </c>
      <c r="X13" t="n">
        <v>0.9399999999999999</v>
      </c>
      <c r="Y13" t="n">
        <v>0.5</v>
      </c>
      <c r="Z13" t="n">
        <v>10</v>
      </c>
      <c r="AA13" t="n">
        <v>381.8532871470792</v>
      </c>
      <c r="AB13" t="n">
        <v>522.4685136527199</v>
      </c>
      <c r="AC13" t="n">
        <v>472.604851998868</v>
      </c>
      <c r="AD13" t="n">
        <v>381853.2871470792</v>
      </c>
      <c r="AE13" t="n">
        <v>522468.51365272</v>
      </c>
      <c r="AF13" t="n">
        <v>4.911155428045269e-06</v>
      </c>
      <c r="AG13" t="n">
        <v>5.725911458333333</v>
      </c>
      <c r="AH13" t="n">
        <v>472604.851998868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2.8555</v>
      </c>
      <c r="E14" t="n">
        <v>35.02</v>
      </c>
      <c r="F14" t="n">
        <v>31.57</v>
      </c>
      <c r="G14" t="n">
        <v>78.92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410.72</v>
      </c>
      <c r="Q14" t="n">
        <v>795.65</v>
      </c>
      <c r="R14" t="n">
        <v>83.34</v>
      </c>
      <c r="S14" t="n">
        <v>51.23</v>
      </c>
      <c r="T14" t="n">
        <v>14921.79</v>
      </c>
      <c r="U14" t="n">
        <v>0.61</v>
      </c>
      <c r="V14" t="n">
        <v>0.91</v>
      </c>
      <c r="W14" t="n">
        <v>0.15</v>
      </c>
      <c r="X14" t="n">
        <v>0.86</v>
      </c>
      <c r="Y14" t="n">
        <v>0.5</v>
      </c>
      <c r="Z14" t="n">
        <v>10</v>
      </c>
      <c r="AA14" t="n">
        <v>378.8129000544008</v>
      </c>
      <c r="AB14" t="n">
        <v>518.3085219001056</v>
      </c>
      <c r="AC14" t="n">
        <v>468.841884020538</v>
      </c>
      <c r="AD14" t="n">
        <v>378812.9000544008</v>
      </c>
      <c r="AE14" t="n">
        <v>518308.5219001055</v>
      </c>
      <c r="AF14" t="n">
        <v>4.932922130494659e-06</v>
      </c>
      <c r="AG14" t="n">
        <v>5.699869791666667</v>
      </c>
      <c r="AH14" t="n">
        <v>468841.884020538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2.8688</v>
      </c>
      <c r="E15" t="n">
        <v>34.86</v>
      </c>
      <c r="F15" t="n">
        <v>31.48</v>
      </c>
      <c r="G15" t="n">
        <v>85.87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407.2</v>
      </c>
      <c r="Q15" t="n">
        <v>795.64</v>
      </c>
      <c r="R15" t="n">
        <v>80.56</v>
      </c>
      <c r="S15" t="n">
        <v>51.23</v>
      </c>
      <c r="T15" t="n">
        <v>13541.63</v>
      </c>
      <c r="U15" t="n">
        <v>0.64</v>
      </c>
      <c r="V15" t="n">
        <v>0.92</v>
      </c>
      <c r="W15" t="n">
        <v>0.14</v>
      </c>
      <c r="X15" t="n">
        <v>0.78</v>
      </c>
      <c r="Y15" t="n">
        <v>0.5</v>
      </c>
      <c r="Z15" t="n">
        <v>10</v>
      </c>
      <c r="AA15" t="n">
        <v>375.7027992432576</v>
      </c>
      <c r="AB15" t="n">
        <v>514.0531447623353</v>
      </c>
      <c r="AC15" t="n">
        <v>464.9926341043372</v>
      </c>
      <c r="AD15" t="n">
        <v>375702.7992432576</v>
      </c>
      <c r="AE15" t="n">
        <v>514053.1447623352</v>
      </c>
      <c r="AF15" t="n">
        <v>4.955898094191237e-06</v>
      </c>
      <c r="AG15" t="n">
        <v>5.673828125</v>
      </c>
      <c r="AH15" t="n">
        <v>464992.6341043372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2.8747</v>
      </c>
      <c r="E16" t="n">
        <v>34.79</v>
      </c>
      <c r="F16" t="n">
        <v>31.45</v>
      </c>
      <c r="G16" t="n">
        <v>89.87</v>
      </c>
      <c r="H16" t="n">
        <v>1.23</v>
      </c>
      <c r="I16" t="n">
        <v>21</v>
      </c>
      <c r="J16" t="n">
        <v>217.04</v>
      </c>
      <c r="K16" t="n">
        <v>54.38</v>
      </c>
      <c r="L16" t="n">
        <v>15</v>
      </c>
      <c r="M16" t="n">
        <v>19</v>
      </c>
      <c r="N16" t="n">
        <v>47.66</v>
      </c>
      <c r="O16" t="n">
        <v>27002.55</v>
      </c>
      <c r="P16" t="n">
        <v>404.57</v>
      </c>
      <c r="Q16" t="n">
        <v>795.64</v>
      </c>
      <c r="R16" t="n">
        <v>79.5</v>
      </c>
      <c r="S16" t="n">
        <v>51.23</v>
      </c>
      <c r="T16" t="n">
        <v>13014.78</v>
      </c>
      <c r="U16" t="n">
        <v>0.64</v>
      </c>
      <c r="V16" t="n">
        <v>0.92</v>
      </c>
      <c r="W16" t="n">
        <v>0.14</v>
      </c>
      <c r="X16" t="n">
        <v>0.75</v>
      </c>
      <c r="Y16" t="n">
        <v>0.5</v>
      </c>
      <c r="Z16" t="n">
        <v>10</v>
      </c>
      <c r="AA16" t="n">
        <v>373.8489597588491</v>
      </c>
      <c r="AB16" t="n">
        <v>511.5166397941417</v>
      </c>
      <c r="AC16" t="n">
        <v>462.698209610301</v>
      </c>
      <c r="AD16" t="n">
        <v>373848.9597588491</v>
      </c>
      <c r="AE16" t="n">
        <v>511516.6397941417</v>
      </c>
      <c r="AF16" t="n">
        <v>4.966090438988967e-06</v>
      </c>
      <c r="AG16" t="n">
        <v>5.662434895833333</v>
      </c>
      <c r="AH16" t="n">
        <v>462698.209610301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2.8891</v>
      </c>
      <c r="E17" t="n">
        <v>34.61</v>
      </c>
      <c r="F17" t="n">
        <v>31.36</v>
      </c>
      <c r="G17" t="n">
        <v>99.02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400.44</v>
      </c>
      <c r="Q17" t="n">
        <v>795.64</v>
      </c>
      <c r="R17" t="n">
        <v>76.13</v>
      </c>
      <c r="S17" t="n">
        <v>51.23</v>
      </c>
      <c r="T17" t="n">
        <v>11343.24</v>
      </c>
      <c r="U17" t="n">
        <v>0.67</v>
      </c>
      <c r="V17" t="n">
        <v>0.92</v>
      </c>
      <c r="W17" t="n">
        <v>0.14</v>
      </c>
      <c r="X17" t="n">
        <v>0.65</v>
      </c>
      <c r="Y17" t="n">
        <v>0.5</v>
      </c>
      <c r="Z17" t="n">
        <v>10</v>
      </c>
      <c r="AA17" t="n">
        <v>370.3965135356925</v>
      </c>
      <c r="AB17" t="n">
        <v>506.7928505604411</v>
      </c>
      <c r="AC17" t="n">
        <v>458.4252521911849</v>
      </c>
      <c r="AD17" t="n">
        <v>370396.5135356925</v>
      </c>
      <c r="AE17" t="n">
        <v>506792.8505604411</v>
      </c>
      <c r="AF17" t="n">
        <v>4.990966670359698e-06</v>
      </c>
      <c r="AG17" t="n">
        <v>5.633138020833333</v>
      </c>
      <c r="AH17" t="n">
        <v>458425.252191185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2.9045</v>
      </c>
      <c r="E18" t="n">
        <v>34.43</v>
      </c>
      <c r="F18" t="n">
        <v>31.21</v>
      </c>
      <c r="G18" t="n">
        <v>104.04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396.66</v>
      </c>
      <c r="Q18" t="n">
        <v>795.65</v>
      </c>
      <c r="R18" t="n">
        <v>71.43000000000001</v>
      </c>
      <c r="S18" t="n">
        <v>51.23</v>
      </c>
      <c r="T18" t="n">
        <v>8997.99</v>
      </c>
      <c r="U18" t="n">
        <v>0.72</v>
      </c>
      <c r="V18" t="n">
        <v>0.92</v>
      </c>
      <c r="W18" t="n">
        <v>0.13</v>
      </c>
      <c r="X18" t="n">
        <v>0.51</v>
      </c>
      <c r="Y18" t="n">
        <v>0.5</v>
      </c>
      <c r="Z18" t="n">
        <v>10</v>
      </c>
      <c r="AA18" t="n">
        <v>366.9209785685376</v>
      </c>
      <c r="AB18" t="n">
        <v>502.0374702885985</v>
      </c>
      <c r="AC18" t="n">
        <v>454.1237187382688</v>
      </c>
      <c r="AD18" t="n">
        <v>366920.9785685376</v>
      </c>
      <c r="AE18" t="n">
        <v>502037.4702885984</v>
      </c>
      <c r="AF18" t="n">
        <v>5.017570417797842e-06</v>
      </c>
      <c r="AG18" t="n">
        <v>5.603841145833333</v>
      </c>
      <c r="AH18" t="n">
        <v>454123.7187382688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2.9002</v>
      </c>
      <c r="E19" t="n">
        <v>34.48</v>
      </c>
      <c r="F19" t="n">
        <v>31.3</v>
      </c>
      <c r="G19" t="n">
        <v>110.48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395.11</v>
      </c>
      <c r="Q19" t="n">
        <v>795.64</v>
      </c>
      <c r="R19" t="n">
        <v>74.54000000000001</v>
      </c>
      <c r="S19" t="n">
        <v>51.23</v>
      </c>
      <c r="T19" t="n">
        <v>10555.71</v>
      </c>
      <c r="U19" t="n">
        <v>0.6899999999999999</v>
      </c>
      <c r="V19" t="n">
        <v>0.92</v>
      </c>
      <c r="W19" t="n">
        <v>0.13</v>
      </c>
      <c r="X19" t="n">
        <v>0.6</v>
      </c>
      <c r="Y19" t="n">
        <v>0.5</v>
      </c>
      <c r="Z19" t="n">
        <v>10</v>
      </c>
      <c r="AA19" t="n">
        <v>366.7726183586211</v>
      </c>
      <c r="AB19" t="n">
        <v>501.8344773042001</v>
      </c>
      <c r="AC19" t="n">
        <v>453.940099119399</v>
      </c>
      <c r="AD19" t="n">
        <v>366772.6183586211</v>
      </c>
      <c r="AE19" t="n">
        <v>501834.4773042001</v>
      </c>
      <c r="AF19" t="n">
        <v>5.01014209870797e-06</v>
      </c>
      <c r="AG19" t="n">
        <v>5.611979166666667</v>
      </c>
      <c r="AH19" t="n">
        <v>453940.099119399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2.9061</v>
      </c>
      <c r="E20" t="n">
        <v>34.41</v>
      </c>
      <c r="F20" t="n">
        <v>31.27</v>
      </c>
      <c r="G20" t="n">
        <v>117.27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392.52</v>
      </c>
      <c r="Q20" t="n">
        <v>795.64</v>
      </c>
      <c r="R20" t="n">
        <v>73.39</v>
      </c>
      <c r="S20" t="n">
        <v>51.23</v>
      </c>
      <c r="T20" t="n">
        <v>9983.65</v>
      </c>
      <c r="U20" t="n">
        <v>0.7</v>
      </c>
      <c r="V20" t="n">
        <v>0.92</v>
      </c>
      <c r="W20" t="n">
        <v>0.13</v>
      </c>
      <c r="X20" t="n">
        <v>0.57</v>
      </c>
      <c r="Y20" t="n">
        <v>0.5</v>
      </c>
      <c r="Z20" t="n">
        <v>10</v>
      </c>
      <c r="AA20" t="n">
        <v>364.9756654963864</v>
      </c>
      <c r="AB20" t="n">
        <v>499.3758071221254</v>
      </c>
      <c r="AC20" t="n">
        <v>451.7160809687362</v>
      </c>
      <c r="AD20" t="n">
        <v>364975.6654963864</v>
      </c>
      <c r="AE20" t="n">
        <v>499375.8071221253</v>
      </c>
      <c r="AF20" t="n">
        <v>5.0203344435057e-06</v>
      </c>
      <c r="AG20" t="n">
        <v>5.6005859375</v>
      </c>
      <c r="AH20" t="n">
        <v>451716.0809687362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2.9136</v>
      </c>
      <c r="E21" t="n">
        <v>34.32</v>
      </c>
      <c r="F21" t="n">
        <v>31.22</v>
      </c>
      <c r="G21" t="n">
        <v>124.89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389.85</v>
      </c>
      <c r="Q21" t="n">
        <v>795.64</v>
      </c>
      <c r="R21" t="n">
        <v>71.81</v>
      </c>
      <c r="S21" t="n">
        <v>51.23</v>
      </c>
      <c r="T21" t="n">
        <v>9199.33</v>
      </c>
      <c r="U21" t="n">
        <v>0.71</v>
      </c>
      <c r="V21" t="n">
        <v>0.92</v>
      </c>
      <c r="W21" t="n">
        <v>0.13</v>
      </c>
      <c r="X21" t="n">
        <v>0.52</v>
      </c>
      <c r="Y21" t="n">
        <v>0.5</v>
      </c>
      <c r="Z21" t="n">
        <v>10</v>
      </c>
      <c r="AA21" t="n">
        <v>362.9662269856703</v>
      </c>
      <c r="AB21" t="n">
        <v>496.6264047015931</v>
      </c>
      <c r="AC21" t="n">
        <v>449.2290776564089</v>
      </c>
      <c r="AD21" t="n">
        <v>362966.2269856703</v>
      </c>
      <c r="AE21" t="n">
        <v>496626.4047015931</v>
      </c>
      <c r="AF21" t="n">
        <v>5.03329081401129e-06</v>
      </c>
      <c r="AG21" t="n">
        <v>5.5859375</v>
      </c>
      <c r="AH21" t="n">
        <v>449229.0776564089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2.9123</v>
      </c>
      <c r="E22" t="n">
        <v>34.34</v>
      </c>
      <c r="F22" t="n">
        <v>31.24</v>
      </c>
      <c r="G22" t="n">
        <v>124.95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13</v>
      </c>
      <c r="N22" t="n">
        <v>51.62</v>
      </c>
      <c r="O22" t="n">
        <v>28230.92</v>
      </c>
      <c r="P22" t="n">
        <v>387.5</v>
      </c>
      <c r="Q22" t="n">
        <v>795.64</v>
      </c>
      <c r="R22" t="n">
        <v>72.23</v>
      </c>
      <c r="S22" t="n">
        <v>51.23</v>
      </c>
      <c r="T22" t="n">
        <v>9413.379999999999</v>
      </c>
      <c r="U22" t="n">
        <v>0.71</v>
      </c>
      <c r="V22" t="n">
        <v>0.92</v>
      </c>
      <c r="W22" t="n">
        <v>0.13</v>
      </c>
      <c r="X22" t="n">
        <v>0.53</v>
      </c>
      <c r="Y22" t="n">
        <v>0.5</v>
      </c>
      <c r="Z22" t="n">
        <v>10</v>
      </c>
      <c r="AA22" t="n">
        <v>362.0249100311163</v>
      </c>
      <c r="AB22" t="n">
        <v>495.3384533163992</v>
      </c>
      <c r="AC22" t="n">
        <v>448.0640465437668</v>
      </c>
      <c r="AD22" t="n">
        <v>362024.9100311163</v>
      </c>
      <c r="AE22" t="n">
        <v>495338.4533163992</v>
      </c>
      <c r="AF22" t="n">
        <v>5.031045043123655e-06</v>
      </c>
      <c r="AG22" t="n">
        <v>5.589192708333333</v>
      </c>
      <c r="AH22" t="n">
        <v>448064.0465437669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2.9199</v>
      </c>
      <c r="E23" t="n">
        <v>34.25</v>
      </c>
      <c r="F23" t="n">
        <v>31.19</v>
      </c>
      <c r="G23" t="n">
        <v>133.65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12</v>
      </c>
      <c r="N23" t="n">
        <v>52.31</v>
      </c>
      <c r="O23" t="n">
        <v>28438.91</v>
      </c>
      <c r="P23" t="n">
        <v>384.66</v>
      </c>
      <c r="Q23" t="n">
        <v>795.64</v>
      </c>
      <c r="R23" t="n">
        <v>70.51000000000001</v>
      </c>
      <c r="S23" t="n">
        <v>51.23</v>
      </c>
      <c r="T23" t="n">
        <v>8555.639999999999</v>
      </c>
      <c r="U23" t="n">
        <v>0.73</v>
      </c>
      <c r="V23" t="n">
        <v>0.93</v>
      </c>
      <c r="W23" t="n">
        <v>0.13</v>
      </c>
      <c r="X23" t="n">
        <v>0.48</v>
      </c>
      <c r="Y23" t="n">
        <v>0.5</v>
      </c>
      <c r="Z23" t="n">
        <v>10</v>
      </c>
      <c r="AA23" t="n">
        <v>359.9396051407465</v>
      </c>
      <c r="AB23" t="n">
        <v>492.4852471682363</v>
      </c>
      <c r="AC23" t="n">
        <v>445.4831463858847</v>
      </c>
      <c r="AD23" t="n">
        <v>359939.6051407465</v>
      </c>
      <c r="AE23" t="n">
        <v>492485.2471682363</v>
      </c>
      <c r="AF23" t="n">
        <v>5.044174165235985e-06</v>
      </c>
      <c r="AG23" t="n">
        <v>5.574544270833333</v>
      </c>
      <c r="AH23" t="n">
        <v>445483.1463858847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2.925</v>
      </c>
      <c r="E24" t="n">
        <v>34.19</v>
      </c>
      <c r="F24" t="n">
        <v>31.17</v>
      </c>
      <c r="G24" t="n">
        <v>143.84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381.11</v>
      </c>
      <c r="Q24" t="n">
        <v>795.65</v>
      </c>
      <c r="R24" t="n">
        <v>69.88</v>
      </c>
      <c r="S24" t="n">
        <v>51.23</v>
      </c>
      <c r="T24" t="n">
        <v>8244.299999999999</v>
      </c>
      <c r="U24" t="n">
        <v>0.73</v>
      </c>
      <c r="V24" t="n">
        <v>0.93</v>
      </c>
      <c r="W24" t="n">
        <v>0.13</v>
      </c>
      <c r="X24" t="n">
        <v>0.46</v>
      </c>
      <c r="Y24" t="n">
        <v>0.5</v>
      </c>
      <c r="Z24" t="n">
        <v>10</v>
      </c>
      <c r="AA24" t="n">
        <v>357.8114889875519</v>
      </c>
      <c r="AB24" t="n">
        <v>489.5734647615769</v>
      </c>
      <c r="AC24" t="n">
        <v>442.8492604054046</v>
      </c>
      <c r="AD24" t="n">
        <v>357811.4889875519</v>
      </c>
      <c r="AE24" t="n">
        <v>489573.4647615769</v>
      </c>
      <c r="AF24" t="n">
        <v>5.052984497179785e-06</v>
      </c>
      <c r="AG24" t="n">
        <v>5.564778645833333</v>
      </c>
      <c r="AH24" t="n">
        <v>442849.2604054046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2.9363</v>
      </c>
      <c r="E25" t="n">
        <v>34.06</v>
      </c>
      <c r="F25" t="n">
        <v>31.03</v>
      </c>
      <c r="G25" t="n">
        <v>143.24</v>
      </c>
      <c r="H25" t="n">
        <v>1.84</v>
      </c>
      <c r="I25" t="n">
        <v>13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376.71</v>
      </c>
      <c r="Q25" t="n">
        <v>795.64</v>
      </c>
      <c r="R25" t="n">
        <v>65.2</v>
      </c>
      <c r="S25" t="n">
        <v>51.23</v>
      </c>
      <c r="T25" t="n">
        <v>5907.79</v>
      </c>
      <c r="U25" t="n">
        <v>0.79</v>
      </c>
      <c r="V25" t="n">
        <v>0.93</v>
      </c>
      <c r="W25" t="n">
        <v>0.13</v>
      </c>
      <c r="X25" t="n">
        <v>0.33</v>
      </c>
      <c r="Y25" t="n">
        <v>0.5</v>
      </c>
      <c r="Z25" t="n">
        <v>10</v>
      </c>
      <c r="AA25" t="n">
        <v>354.5179254166889</v>
      </c>
      <c r="AB25" t="n">
        <v>485.0670657821522</v>
      </c>
      <c r="AC25" t="n">
        <v>438.7729458198055</v>
      </c>
      <c r="AD25" t="n">
        <v>354517.9254166889</v>
      </c>
      <c r="AE25" t="n">
        <v>485067.0657821522</v>
      </c>
      <c r="AF25" t="n">
        <v>5.07250542874154e-06</v>
      </c>
      <c r="AG25" t="n">
        <v>5.543619791666667</v>
      </c>
      <c r="AH25" t="n">
        <v>438772.9458198055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2.9315</v>
      </c>
      <c r="E26" t="n">
        <v>34.11</v>
      </c>
      <c r="F26" t="n">
        <v>31.13</v>
      </c>
      <c r="G26" t="n">
        <v>155.65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376.32</v>
      </c>
      <c r="Q26" t="n">
        <v>795.64</v>
      </c>
      <c r="R26" t="n">
        <v>68.8</v>
      </c>
      <c r="S26" t="n">
        <v>51.23</v>
      </c>
      <c r="T26" t="n">
        <v>7710.5</v>
      </c>
      <c r="U26" t="n">
        <v>0.74</v>
      </c>
      <c r="V26" t="n">
        <v>0.93</v>
      </c>
      <c r="W26" t="n">
        <v>0.12</v>
      </c>
      <c r="X26" t="n">
        <v>0.42</v>
      </c>
      <c r="Y26" t="n">
        <v>0.5</v>
      </c>
      <c r="Z26" t="n">
        <v>10</v>
      </c>
      <c r="AA26" t="n">
        <v>354.9547421232262</v>
      </c>
      <c r="AB26" t="n">
        <v>485.6647376710296</v>
      </c>
      <c r="AC26" t="n">
        <v>439.3135767424462</v>
      </c>
      <c r="AD26" t="n">
        <v>354954.7421232262</v>
      </c>
      <c r="AE26" t="n">
        <v>485664.7376710296</v>
      </c>
      <c r="AF26" t="n">
        <v>5.064213351617963e-06</v>
      </c>
      <c r="AG26" t="n">
        <v>5.5517578125</v>
      </c>
      <c r="AH26" t="n">
        <v>439313.5767424462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2.9325</v>
      </c>
      <c r="E27" t="n">
        <v>34.1</v>
      </c>
      <c r="F27" t="n">
        <v>31.12</v>
      </c>
      <c r="G27" t="n">
        <v>155.59</v>
      </c>
      <c r="H27" t="n">
        <v>1.96</v>
      </c>
      <c r="I27" t="n">
        <v>12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371.16</v>
      </c>
      <c r="Q27" t="n">
        <v>795.64</v>
      </c>
      <c r="R27" t="n">
        <v>68.28</v>
      </c>
      <c r="S27" t="n">
        <v>51.23</v>
      </c>
      <c r="T27" t="n">
        <v>7453.3</v>
      </c>
      <c r="U27" t="n">
        <v>0.75</v>
      </c>
      <c r="V27" t="n">
        <v>0.93</v>
      </c>
      <c r="W27" t="n">
        <v>0.13</v>
      </c>
      <c r="X27" t="n">
        <v>0.41</v>
      </c>
      <c r="Y27" t="n">
        <v>0.5</v>
      </c>
      <c r="Z27" t="n">
        <v>10</v>
      </c>
      <c r="AA27" t="n">
        <v>352.4558766046463</v>
      </c>
      <c r="AB27" t="n">
        <v>482.2456796263425</v>
      </c>
      <c r="AC27" t="n">
        <v>436.2208287988659</v>
      </c>
      <c r="AD27" t="n">
        <v>352455.8766046463</v>
      </c>
      <c r="AE27" t="n">
        <v>482245.6796263425</v>
      </c>
      <c r="AF27" t="n">
        <v>5.065940867685374e-06</v>
      </c>
      <c r="AG27" t="n">
        <v>5.550130208333333</v>
      </c>
      <c r="AH27" t="n">
        <v>436220.8287988659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2.9383</v>
      </c>
      <c r="E28" t="n">
        <v>34.03</v>
      </c>
      <c r="F28" t="n">
        <v>31.09</v>
      </c>
      <c r="G28" t="n">
        <v>169.58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369.99</v>
      </c>
      <c r="Q28" t="n">
        <v>795.64</v>
      </c>
      <c r="R28" t="n">
        <v>67.29000000000001</v>
      </c>
      <c r="S28" t="n">
        <v>51.23</v>
      </c>
      <c r="T28" t="n">
        <v>6961.79</v>
      </c>
      <c r="U28" t="n">
        <v>0.76</v>
      </c>
      <c r="V28" t="n">
        <v>0.93</v>
      </c>
      <c r="W28" t="n">
        <v>0.13</v>
      </c>
      <c r="X28" t="n">
        <v>0.38</v>
      </c>
      <c r="Y28" t="n">
        <v>0.5</v>
      </c>
      <c r="Z28" t="n">
        <v>10</v>
      </c>
      <c r="AA28" t="n">
        <v>351.3730435320526</v>
      </c>
      <c r="AB28" t="n">
        <v>480.7640996451962</v>
      </c>
      <c r="AC28" t="n">
        <v>434.8806487317096</v>
      </c>
      <c r="AD28" t="n">
        <v>351373.0435320526</v>
      </c>
      <c r="AE28" t="n">
        <v>480764.0996451962</v>
      </c>
      <c r="AF28" t="n">
        <v>5.075960460876363e-06</v>
      </c>
      <c r="AG28" t="n">
        <v>5.538736979166667</v>
      </c>
      <c r="AH28" t="n">
        <v>434880.6487317096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2.9388</v>
      </c>
      <c r="E29" t="n">
        <v>34.03</v>
      </c>
      <c r="F29" t="n">
        <v>31.08</v>
      </c>
      <c r="G29" t="n">
        <v>169.54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8</v>
      </c>
      <c r="N29" t="n">
        <v>56.6</v>
      </c>
      <c r="O29" t="n">
        <v>29707.68</v>
      </c>
      <c r="P29" t="n">
        <v>369.71</v>
      </c>
      <c r="Q29" t="n">
        <v>795.64</v>
      </c>
      <c r="R29" t="n">
        <v>67.08</v>
      </c>
      <c r="S29" t="n">
        <v>51.23</v>
      </c>
      <c r="T29" t="n">
        <v>6855.79</v>
      </c>
      <c r="U29" t="n">
        <v>0.76</v>
      </c>
      <c r="V29" t="n">
        <v>0.93</v>
      </c>
      <c r="W29" t="n">
        <v>0.13</v>
      </c>
      <c r="X29" t="n">
        <v>0.38</v>
      </c>
      <c r="Y29" t="n">
        <v>0.5</v>
      </c>
      <c r="Z29" t="n">
        <v>10</v>
      </c>
      <c r="AA29" t="n">
        <v>351.18067513036</v>
      </c>
      <c r="AB29" t="n">
        <v>480.5008927113055</v>
      </c>
      <c r="AC29" t="n">
        <v>434.6425618981762</v>
      </c>
      <c r="AD29" t="n">
        <v>351180.6751303601</v>
      </c>
      <c r="AE29" t="n">
        <v>480500.8927113055</v>
      </c>
      <c r="AF29" t="n">
        <v>5.07682421891007e-06</v>
      </c>
      <c r="AG29" t="n">
        <v>5.538736979166667</v>
      </c>
      <c r="AH29" t="n">
        <v>434642.5618981762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2.9452</v>
      </c>
      <c r="E30" t="n">
        <v>33.95</v>
      </c>
      <c r="F30" t="n">
        <v>31.05</v>
      </c>
      <c r="G30" t="n">
        <v>186.29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361.99</v>
      </c>
      <c r="Q30" t="n">
        <v>795.64</v>
      </c>
      <c r="R30" t="n">
        <v>65.97</v>
      </c>
      <c r="S30" t="n">
        <v>51.23</v>
      </c>
      <c r="T30" t="n">
        <v>6303.95</v>
      </c>
      <c r="U30" t="n">
        <v>0.78</v>
      </c>
      <c r="V30" t="n">
        <v>0.93</v>
      </c>
      <c r="W30" t="n">
        <v>0.12</v>
      </c>
      <c r="X30" t="n">
        <v>0.34</v>
      </c>
      <c r="Y30" t="n">
        <v>0.5</v>
      </c>
      <c r="Z30" t="n">
        <v>10</v>
      </c>
      <c r="AA30" t="n">
        <v>347.0284383892634</v>
      </c>
      <c r="AB30" t="n">
        <v>474.8196192183805</v>
      </c>
      <c r="AC30" t="n">
        <v>429.5035011736985</v>
      </c>
      <c r="AD30" t="n">
        <v>347028.4383892634</v>
      </c>
      <c r="AE30" t="n">
        <v>474819.6192183805</v>
      </c>
      <c r="AF30" t="n">
        <v>5.087880321741505e-06</v>
      </c>
      <c r="AG30" t="n">
        <v>5.525716145833333</v>
      </c>
      <c r="AH30" t="n">
        <v>429503.5011736985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2.9447</v>
      </c>
      <c r="E31" t="n">
        <v>33.96</v>
      </c>
      <c r="F31" t="n">
        <v>31.05</v>
      </c>
      <c r="G31" t="n">
        <v>186.32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8</v>
      </c>
      <c r="N31" t="n">
        <v>58.1</v>
      </c>
      <c r="O31" t="n">
        <v>30139.04</v>
      </c>
      <c r="P31" t="n">
        <v>362.66</v>
      </c>
      <c r="Q31" t="n">
        <v>795.64</v>
      </c>
      <c r="R31" t="n">
        <v>66.13</v>
      </c>
      <c r="S31" t="n">
        <v>51.23</v>
      </c>
      <c r="T31" t="n">
        <v>6383.76</v>
      </c>
      <c r="U31" t="n">
        <v>0.77</v>
      </c>
      <c r="V31" t="n">
        <v>0.93</v>
      </c>
      <c r="W31" t="n">
        <v>0.12</v>
      </c>
      <c r="X31" t="n">
        <v>0.35</v>
      </c>
      <c r="Y31" t="n">
        <v>0.5</v>
      </c>
      <c r="Z31" t="n">
        <v>10</v>
      </c>
      <c r="AA31" t="n">
        <v>347.3779393508062</v>
      </c>
      <c r="AB31" t="n">
        <v>475.2978218528575</v>
      </c>
      <c r="AC31" t="n">
        <v>429.9360648199028</v>
      </c>
      <c r="AD31" t="n">
        <v>347377.9393508062</v>
      </c>
      <c r="AE31" t="n">
        <v>475297.8218528575</v>
      </c>
      <c r="AF31" t="n">
        <v>5.0870165637078e-06</v>
      </c>
      <c r="AG31" t="n">
        <v>5.52734375</v>
      </c>
      <c r="AH31" t="n">
        <v>429936.0648199028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2.9461</v>
      </c>
      <c r="E32" t="n">
        <v>33.94</v>
      </c>
      <c r="F32" t="n">
        <v>31.04</v>
      </c>
      <c r="G32" t="n">
        <v>186.22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6</v>
      </c>
      <c r="N32" t="n">
        <v>58.86</v>
      </c>
      <c r="O32" t="n">
        <v>30356.28</v>
      </c>
      <c r="P32" t="n">
        <v>361.09</v>
      </c>
      <c r="Q32" t="n">
        <v>795.64</v>
      </c>
      <c r="R32" t="n">
        <v>65.61</v>
      </c>
      <c r="S32" t="n">
        <v>51.23</v>
      </c>
      <c r="T32" t="n">
        <v>6125.53</v>
      </c>
      <c r="U32" t="n">
        <v>0.78</v>
      </c>
      <c r="V32" t="n">
        <v>0.93</v>
      </c>
      <c r="W32" t="n">
        <v>0.12</v>
      </c>
      <c r="X32" t="n">
        <v>0.33</v>
      </c>
      <c r="Y32" t="n">
        <v>0.5</v>
      </c>
      <c r="Z32" t="n">
        <v>10</v>
      </c>
      <c r="AA32" t="n">
        <v>346.5190254462563</v>
      </c>
      <c r="AB32" t="n">
        <v>474.1226179560452</v>
      </c>
      <c r="AC32" t="n">
        <v>428.8730207335932</v>
      </c>
      <c r="AD32" t="n">
        <v>346519.0254462563</v>
      </c>
      <c r="AE32" t="n">
        <v>474122.6179560452</v>
      </c>
      <c r="AF32" t="n">
        <v>5.089435086202176e-06</v>
      </c>
      <c r="AG32" t="n">
        <v>5.524088541666667</v>
      </c>
      <c r="AH32" t="n">
        <v>428873.0207335932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2.9462</v>
      </c>
      <c r="E33" t="n">
        <v>33.94</v>
      </c>
      <c r="F33" t="n">
        <v>31.04</v>
      </c>
      <c r="G33" t="n">
        <v>186.22</v>
      </c>
      <c r="H33" t="n">
        <v>2.31</v>
      </c>
      <c r="I33" t="n">
        <v>10</v>
      </c>
      <c r="J33" t="n">
        <v>246</v>
      </c>
      <c r="K33" t="n">
        <v>54.38</v>
      </c>
      <c r="L33" t="n">
        <v>32</v>
      </c>
      <c r="M33" t="n">
        <v>6</v>
      </c>
      <c r="N33" t="n">
        <v>59.63</v>
      </c>
      <c r="O33" t="n">
        <v>30574.64</v>
      </c>
      <c r="P33" t="n">
        <v>359.93</v>
      </c>
      <c r="Q33" t="n">
        <v>795.66</v>
      </c>
      <c r="R33" t="n">
        <v>65.42</v>
      </c>
      <c r="S33" t="n">
        <v>51.23</v>
      </c>
      <c r="T33" t="n">
        <v>6033.11</v>
      </c>
      <c r="U33" t="n">
        <v>0.78</v>
      </c>
      <c r="V33" t="n">
        <v>0.93</v>
      </c>
      <c r="W33" t="n">
        <v>0.13</v>
      </c>
      <c r="X33" t="n">
        <v>0.33</v>
      </c>
      <c r="Y33" t="n">
        <v>0.5</v>
      </c>
      <c r="Z33" t="n">
        <v>10</v>
      </c>
      <c r="AA33" t="n">
        <v>345.9753941491884</v>
      </c>
      <c r="AB33" t="n">
        <v>473.3787976320768</v>
      </c>
      <c r="AC33" t="n">
        <v>428.2001895773858</v>
      </c>
      <c r="AD33" t="n">
        <v>345975.3941491884</v>
      </c>
      <c r="AE33" t="n">
        <v>473378.7976320768</v>
      </c>
      <c r="AF33" t="n">
        <v>5.089607837808918e-06</v>
      </c>
      <c r="AG33" t="n">
        <v>5.524088541666667</v>
      </c>
      <c r="AH33" t="n">
        <v>428200.1895773858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2.9522</v>
      </c>
      <c r="E34" t="n">
        <v>33.87</v>
      </c>
      <c r="F34" t="n">
        <v>31.01</v>
      </c>
      <c r="G34" t="n">
        <v>206.71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357.86</v>
      </c>
      <c r="Q34" t="n">
        <v>795.64</v>
      </c>
      <c r="R34" t="n">
        <v>64.37</v>
      </c>
      <c r="S34" t="n">
        <v>51.23</v>
      </c>
      <c r="T34" t="n">
        <v>5509.32</v>
      </c>
      <c r="U34" t="n">
        <v>0.8</v>
      </c>
      <c r="V34" t="n">
        <v>0.93</v>
      </c>
      <c r="W34" t="n">
        <v>0.13</v>
      </c>
      <c r="X34" t="n">
        <v>0.3</v>
      </c>
      <c r="Y34" t="n">
        <v>0.5</v>
      </c>
      <c r="Z34" t="n">
        <v>10</v>
      </c>
      <c r="AA34" t="n">
        <v>344.4797669368471</v>
      </c>
      <c r="AB34" t="n">
        <v>471.3324144977357</v>
      </c>
      <c r="AC34" t="n">
        <v>426.3491103772695</v>
      </c>
      <c r="AD34" t="n">
        <v>344479.7669368471</v>
      </c>
      <c r="AE34" t="n">
        <v>471332.4144977357</v>
      </c>
      <c r="AF34" t="n">
        <v>5.099972934213389e-06</v>
      </c>
      <c r="AG34" t="n">
        <v>5.5126953125</v>
      </c>
      <c r="AH34" t="n">
        <v>426349.1103772695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2.9508</v>
      </c>
      <c r="E35" t="n">
        <v>33.89</v>
      </c>
      <c r="F35" t="n">
        <v>31.02</v>
      </c>
      <c r="G35" t="n">
        <v>206.82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360</v>
      </c>
      <c r="Q35" t="n">
        <v>795.64</v>
      </c>
      <c r="R35" t="n">
        <v>64.86</v>
      </c>
      <c r="S35" t="n">
        <v>51.23</v>
      </c>
      <c r="T35" t="n">
        <v>5756.76</v>
      </c>
      <c r="U35" t="n">
        <v>0.79</v>
      </c>
      <c r="V35" t="n">
        <v>0.93</v>
      </c>
      <c r="W35" t="n">
        <v>0.13</v>
      </c>
      <c r="X35" t="n">
        <v>0.32</v>
      </c>
      <c r="Y35" t="n">
        <v>0.5</v>
      </c>
      <c r="Z35" t="n">
        <v>10</v>
      </c>
      <c r="AA35" t="n">
        <v>345.598740743478</v>
      </c>
      <c r="AB35" t="n">
        <v>472.8634438256083</v>
      </c>
      <c r="AC35" t="n">
        <v>427.7340204149031</v>
      </c>
      <c r="AD35" t="n">
        <v>345598.740743478</v>
      </c>
      <c r="AE35" t="n">
        <v>472863.4438256083</v>
      </c>
      <c r="AF35" t="n">
        <v>5.097554411719012e-06</v>
      </c>
      <c r="AG35" t="n">
        <v>5.515950520833333</v>
      </c>
      <c r="AH35" t="n">
        <v>427734.0204149031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1.5805</v>
      </c>
      <c r="E2" t="n">
        <v>63.27</v>
      </c>
      <c r="F2" t="n">
        <v>47.35</v>
      </c>
      <c r="G2" t="n">
        <v>6.73</v>
      </c>
      <c r="H2" t="n">
        <v>0.11</v>
      </c>
      <c r="I2" t="n">
        <v>422</v>
      </c>
      <c r="J2" t="n">
        <v>159.12</v>
      </c>
      <c r="K2" t="n">
        <v>50.28</v>
      </c>
      <c r="L2" t="n">
        <v>1</v>
      </c>
      <c r="M2" t="n">
        <v>420</v>
      </c>
      <c r="N2" t="n">
        <v>27.84</v>
      </c>
      <c r="O2" t="n">
        <v>19859.16</v>
      </c>
      <c r="P2" t="n">
        <v>577.59</v>
      </c>
      <c r="Q2" t="n">
        <v>795.71</v>
      </c>
      <c r="R2" t="n">
        <v>612.3</v>
      </c>
      <c r="S2" t="n">
        <v>51.23</v>
      </c>
      <c r="T2" t="n">
        <v>277411.91</v>
      </c>
      <c r="U2" t="n">
        <v>0.08</v>
      </c>
      <c r="V2" t="n">
        <v>0.61</v>
      </c>
      <c r="W2" t="n">
        <v>0.79</v>
      </c>
      <c r="X2" t="n">
        <v>16.64</v>
      </c>
      <c r="Y2" t="n">
        <v>0.5</v>
      </c>
      <c r="Z2" t="n">
        <v>10</v>
      </c>
      <c r="AA2" t="n">
        <v>864.5290841458714</v>
      </c>
      <c r="AB2" t="n">
        <v>1182.886833259765</v>
      </c>
      <c r="AC2" t="n">
        <v>1069.99377408555</v>
      </c>
      <c r="AD2" t="n">
        <v>864529.0841458713</v>
      </c>
      <c r="AE2" t="n">
        <v>1182886.833259765</v>
      </c>
      <c r="AF2" t="n">
        <v>2.909819778755106e-06</v>
      </c>
      <c r="AG2" t="n">
        <v>10.2978515625</v>
      </c>
      <c r="AH2" t="n">
        <v>1069993.77408555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2.2536</v>
      </c>
      <c r="E3" t="n">
        <v>44.37</v>
      </c>
      <c r="F3" t="n">
        <v>36.83</v>
      </c>
      <c r="G3" t="n">
        <v>13.64</v>
      </c>
      <c r="H3" t="n">
        <v>0.22</v>
      </c>
      <c r="I3" t="n">
        <v>162</v>
      </c>
      <c r="J3" t="n">
        <v>160.54</v>
      </c>
      <c r="K3" t="n">
        <v>50.28</v>
      </c>
      <c r="L3" t="n">
        <v>2</v>
      </c>
      <c r="M3" t="n">
        <v>160</v>
      </c>
      <c r="N3" t="n">
        <v>28.26</v>
      </c>
      <c r="O3" t="n">
        <v>20034.4</v>
      </c>
      <c r="P3" t="n">
        <v>445.05</v>
      </c>
      <c r="Q3" t="n">
        <v>795.6799999999999</v>
      </c>
      <c r="R3" t="n">
        <v>259.51</v>
      </c>
      <c r="S3" t="n">
        <v>51.23</v>
      </c>
      <c r="T3" t="n">
        <v>102314.22</v>
      </c>
      <c r="U3" t="n">
        <v>0.2</v>
      </c>
      <c r="V3" t="n">
        <v>0.78</v>
      </c>
      <c r="W3" t="n">
        <v>0.36</v>
      </c>
      <c r="X3" t="n">
        <v>6.12</v>
      </c>
      <c r="Y3" t="n">
        <v>0.5</v>
      </c>
      <c r="Z3" t="n">
        <v>10</v>
      </c>
      <c r="AA3" t="n">
        <v>496.6693177978413</v>
      </c>
      <c r="AB3" t="n">
        <v>679.5648721148722</v>
      </c>
      <c r="AC3" t="n">
        <v>614.7081544955163</v>
      </c>
      <c r="AD3" t="n">
        <v>496669.3177978413</v>
      </c>
      <c r="AE3" t="n">
        <v>679564.8721148722</v>
      </c>
      <c r="AF3" t="n">
        <v>4.149047676939265e-06</v>
      </c>
      <c r="AG3" t="n">
        <v>7.2216796875</v>
      </c>
      <c r="AH3" t="n">
        <v>614708.1544955163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2.5014</v>
      </c>
      <c r="E4" t="n">
        <v>39.98</v>
      </c>
      <c r="F4" t="n">
        <v>34.43</v>
      </c>
      <c r="G4" t="n">
        <v>20.66</v>
      </c>
      <c r="H4" t="n">
        <v>0.33</v>
      </c>
      <c r="I4" t="n">
        <v>100</v>
      </c>
      <c r="J4" t="n">
        <v>161.97</v>
      </c>
      <c r="K4" t="n">
        <v>50.28</v>
      </c>
      <c r="L4" t="n">
        <v>3</v>
      </c>
      <c r="M4" t="n">
        <v>98</v>
      </c>
      <c r="N4" t="n">
        <v>28.69</v>
      </c>
      <c r="O4" t="n">
        <v>20210.21</v>
      </c>
      <c r="P4" t="n">
        <v>412.25</v>
      </c>
      <c r="Q4" t="n">
        <v>795.65</v>
      </c>
      <c r="R4" t="n">
        <v>179.24</v>
      </c>
      <c r="S4" t="n">
        <v>51.23</v>
      </c>
      <c r="T4" t="n">
        <v>62489.53</v>
      </c>
      <c r="U4" t="n">
        <v>0.29</v>
      </c>
      <c r="V4" t="n">
        <v>0.84</v>
      </c>
      <c r="W4" t="n">
        <v>0.26</v>
      </c>
      <c r="X4" t="n">
        <v>3.73</v>
      </c>
      <c r="Y4" t="n">
        <v>0.5</v>
      </c>
      <c r="Z4" t="n">
        <v>10</v>
      </c>
      <c r="AA4" t="n">
        <v>425.2326801718081</v>
      </c>
      <c r="AB4" t="n">
        <v>581.8221129529077</v>
      </c>
      <c r="AC4" t="n">
        <v>526.2938270851456</v>
      </c>
      <c r="AD4" t="n">
        <v>425232.6801718081</v>
      </c>
      <c r="AE4" t="n">
        <v>581822.1129529077</v>
      </c>
      <c r="AF4" t="n">
        <v>4.605266178157559e-06</v>
      </c>
      <c r="AG4" t="n">
        <v>6.507161458333333</v>
      </c>
      <c r="AH4" t="n">
        <v>526293.8270851456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2.6256</v>
      </c>
      <c r="E5" t="n">
        <v>38.09</v>
      </c>
      <c r="F5" t="n">
        <v>33.41</v>
      </c>
      <c r="G5" t="n">
        <v>27.46</v>
      </c>
      <c r="H5" t="n">
        <v>0.43</v>
      </c>
      <c r="I5" t="n">
        <v>73</v>
      </c>
      <c r="J5" t="n">
        <v>163.4</v>
      </c>
      <c r="K5" t="n">
        <v>50.28</v>
      </c>
      <c r="L5" t="n">
        <v>4</v>
      </c>
      <c r="M5" t="n">
        <v>71</v>
      </c>
      <c r="N5" t="n">
        <v>29.12</v>
      </c>
      <c r="O5" t="n">
        <v>20386.62</v>
      </c>
      <c r="P5" t="n">
        <v>396.99</v>
      </c>
      <c r="Q5" t="n">
        <v>795.65</v>
      </c>
      <c r="R5" t="n">
        <v>144.83</v>
      </c>
      <c r="S5" t="n">
        <v>51.23</v>
      </c>
      <c r="T5" t="n">
        <v>45421.22</v>
      </c>
      <c r="U5" t="n">
        <v>0.35</v>
      </c>
      <c r="V5" t="n">
        <v>0.86</v>
      </c>
      <c r="W5" t="n">
        <v>0.22</v>
      </c>
      <c r="X5" t="n">
        <v>2.7</v>
      </c>
      <c r="Y5" t="n">
        <v>0.5</v>
      </c>
      <c r="Z5" t="n">
        <v>10</v>
      </c>
      <c r="AA5" t="n">
        <v>400.4132743171901</v>
      </c>
      <c r="AB5" t="n">
        <v>547.8631069077112</v>
      </c>
      <c r="AC5" t="n">
        <v>495.5758209151384</v>
      </c>
      <c r="AD5" t="n">
        <v>400413.2743171902</v>
      </c>
      <c r="AE5" t="n">
        <v>547863.1069077112</v>
      </c>
      <c r="AF5" t="n">
        <v>4.833927751407408e-06</v>
      </c>
      <c r="AG5" t="n">
        <v>6.199544270833333</v>
      </c>
      <c r="AH5" t="n">
        <v>495575.8209151384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2.706</v>
      </c>
      <c r="E6" t="n">
        <v>36.96</v>
      </c>
      <c r="F6" t="n">
        <v>32.79</v>
      </c>
      <c r="G6" t="n">
        <v>34.52</v>
      </c>
      <c r="H6" t="n">
        <v>0.54</v>
      </c>
      <c r="I6" t="n">
        <v>57</v>
      </c>
      <c r="J6" t="n">
        <v>164.83</v>
      </c>
      <c r="K6" t="n">
        <v>50.28</v>
      </c>
      <c r="L6" t="n">
        <v>5</v>
      </c>
      <c r="M6" t="n">
        <v>55</v>
      </c>
      <c r="N6" t="n">
        <v>29.55</v>
      </c>
      <c r="O6" t="n">
        <v>20563.61</v>
      </c>
      <c r="P6" t="n">
        <v>386.03</v>
      </c>
      <c r="Q6" t="n">
        <v>795.66</v>
      </c>
      <c r="R6" t="n">
        <v>124.37</v>
      </c>
      <c r="S6" t="n">
        <v>51.23</v>
      </c>
      <c r="T6" t="n">
        <v>35272.86</v>
      </c>
      <c r="U6" t="n">
        <v>0.41</v>
      </c>
      <c r="V6" t="n">
        <v>0.88</v>
      </c>
      <c r="W6" t="n">
        <v>0.19</v>
      </c>
      <c r="X6" t="n">
        <v>2.09</v>
      </c>
      <c r="Y6" t="n">
        <v>0.5</v>
      </c>
      <c r="Z6" t="n">
        <v>10</v>
      </c>
      <c r="AA6" t="n">
        <v>385.2075890521408</v>
      </c>
      <c r="AB6" t="n">
        <v>527.0580175005814</v>
      </c>
      <c r="AC6" t="n">
        <v>476.7563400408986</v>
      </c>
      <c r="AD6" t="n">
        <v>385207.5890521408</v>
      </c>
      <c r="AE6" t="n">
        <v>527058.0175005815</v>
      </c>
      <c r="AF6" t="n">
        <v>4.981950219115038e-06</v>
      </c>
      <c r="AG6" t="n">
        <v>6.015625</v>
      </c>
      <c r="AH6" t="n">
        <v>476756.3400408986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2.7572</v>
      </c>
      <c r="E7" t="n">
        <v>36.27</v>
      </c>
      <c r="F7" t="n">
        <v>32.43</v>
      </c>
      <c r="G7" t="n">
        <v>41.4</v>
      </c>
      <c r="H7" t="n">
        <v>0.64</v>
      </c>
      <c r="I7" t="n">
        <v>47</v>
      </c>
      <c r="J7" t="n">
        <v>166.27</v>
      </c>
      <c r="K7" t="n">
        <v>50.28</v>
      </c>
      <c r="L7" t="n">
        <v>6</v>
      </c>
      <c r="M7" t="n">
        <v>45</v>
      </c>
      <c r="N7" t="n">
        <v>29.99</v>
      </c>
      <c r="O7" t="n">
        <v>20741.2</v>
      </c>
      <c r="P7" t="n">
        <v>378.82</v>
      </c>
      <c r="Q7" t="n">
        <v>795.64</v>
      </c>
      <c r="R7" t="n">
        <v>112.1</v>
      </c>
      <c r="S7" t="n">
        <v>51.23</v>
      </c>
      <c r="T7" t="n">
        <v>29186.77</v>
      </c>
      <c r="U7" t="n">
        <v>0.46</v>
      </c>
      <c r="V7" t="n">
        <v>0.89</v>
      </c>
      <c r="W7" t="n">
        <v>0.18</v>
      </c>
      <c r="X7" t="n">
        <v>1.72</v>
      </c>
      <c r="Y7" t="n">
        <v>0.5</v>
      </c>
      <c r="Z7" t="n">
        <v>10</v>
      </c>
      <c r="AA7" t="n">
        <v>364.1837290096284</v>
      </c>
      <c r="AB7" t="n">
        <v>498.2922446831711</v>
      </c>
      <c r="AC7" t="n">
        <v>450.7359322081664</v>
      </c>
      <c r="AD7" t="n">
        <v>364183.7290096284</v>
      </c>
      <c r="AE7" t="n">
        <v>498292.2446831712</v>
      </c>
      <c r="AF7" t="n">
        <v>5.076213283127858e-06</v>
      </c>
      <c r="AG7" t="n">
        <v>5.9033203125</v>
      </c>
      <c r="AH7" t="n">
        <v>450735.9322081664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2.8038</v>
      </c>
      <c r="E8" t="n">
        <v>35.67</v>
      </c>
      <c r="F8" t="n">
        <v>32.09</v>
      </c>
      <c r="G8" t="n">
        <v>49.36</v>
      </c>
      <c r="H8" t="n">
        <v>0.74</v>
      </c>
      <c r="I8" t="n">
        <v>39</v>
      </c>
      <c r="J8" t="n">
        <v>167.72</v>
      </c>
      <c r="K8" t="n">
        <v>50.28</v>
      </c>
      <c r="L8" t="n">
        <v>7</v>
      </c>
      <c r="M8" t="n">
        <v>37</v>
      </c>
      <c r="N8" t="n">
        <v>30.44</v>
      </c>
      <c r="O8" t="n">
        <v>20919.39</v>
      </c>
      <c r="P8" t="n">
        <v>370.97</v>
      </c>
      <c r="Q8" t="n">
        <v>795.66</v>
      </c>
      <c r="R8" t="n">
        <v>100.34</v>
      </c>
      <c r="S8" t="n">
        <v>51.23</v>
      </c>
      <c r="T8" t="n">
        <v>23346.98</v>
      </c>
      <c r="U8" t="n">
        <v>0.51</v>
      </c>
      <c r="V8" t="n">
        <v>0.9</v>
      </c>
      <c r="W8" t="n">
        <v>0.17</v>
      </c>
      <c r="X8" t="n">
        <v>1.38</v>
      </c>
      <c r="Y8" t="n">
        <v>0.5</v>
      </c>
      <c r="Z8" t="n">
        <v>10</v>
      </c>
      <c r="AA8" t="n">
        <v>355.3986048645631</v>
      </c>
      <c r="AB8" t="n">
        <v>486.2720502555691</v>
      </c>
      <c r="AC8" t="n">
        <v>439.8629282662857</v>
      </c>
      <c r="AD8" t="n">
        <v>355398.6048645632</v>
      </c>
      <c r="AE8" t="n">
        <v>486272.050255569</v>
      </c>
      <c r="AF8" t="n">
        <v>5.162007399983276e-06</v>
      </c>
      <c r="AG8" t="n">
        <v>5.8056640625</v>
      </c>
      <c r="AH8" t="n">
        <v>439862.9282662857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2.8014</v>
      </c>
      <c r="E9" t="n">
        <v>35.7</v>
      </c>
      <c r="F9" t="n">
        <v>32.24</v>
      </c>
      <c r="G9" t="n">
        <v>55.28</v>
      </c>
      <c r="H9" t="n">
        <v>0.84</v>
      </c>
      <c r="I9" t="n">
        <v>35</v>
      </c>
      <c r="J9" t="n">
        <v>169.17</v>
      </c>
      <c r="K9" t="n">
        <v>50.28</v>
      </c>
      <c r="L9" t="n">
        <v>8</v>
      </c>
      <c r="M9" t="n">
        <v>33</v>
      </c>
      <c r="N9" t="n">
        <v>30.89</v>
      </c>
      <c r="O9" t="n">
        <v>21098.19</v>
      </c>
      <c r="P9" t="n">
        <v>369.61</v>
      </c>
      <c r="Q9" t="n">
        <v>795.64</v>
      </c>
      <c r="R9" t="n">
        <v>107.3</v>
      </c>
      <c r="S9" t="n">
        <v>51.23</v>
      </c>
      <c r="T9" t="n">
        <v>26844.23</v>
      </c>
      <c r="U9" t="n">
        <v>0.48</v>
      </c>
      <c r="V9" t="n">
        <v>0.89</v>
      </c>
      <c r="W9" t="n">
        <v>0.14</v>
      </c>
      <c r="X9" t="n">
        <v>1.54</v>
      </c>
      <c r="Y9" t="n">
        <v>0.5</v>
      </c>
      <c r="Z9" t="n">
        <v>10</v>
      </c>
      <c r="AA9" t="n">
        <v>355.2662116039692</v>
      </c>
      <c r="AB9" t="n">
        <v>486.090903955646</v>
      </c>
      <c r="AC9" t="n">
        <v>439.699070314987</v>
      </c>
      <c r="AD9" t="n">
        <v>355266.2116039692</v>
      </c>
      <c r="AE9" t="n">
        <v>486090.903955646</v>
      </c>
      <c r="AF9" t="n">
        <v>5.157588818857674e-06</v>
      </c>
      <c r="AG9" t="n">
        <v>5.810546875</v>
      </c>
      <c r="AH9" t="n">
        <v>439699.070314987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2.8484</v>
      </c>
      <c r="E10" t="n">
        <v>35.11</v>
      </c>
      <c r="F10" t="n">
        <v>31.82</v>
      </c>
      <c r="G10" t="n">
        <v>63.63</v>
      </c>
      <c r="H10" t="n">
        <v>0.9399999999999999</v>
      </c>
      <c r="I10" t="n">
        <v>30</v>
      </c>
      <c r="J10" t="n">
        <v>170.62</v>
      </c>
      <c r="K10" t="n">
        <v>50.28</v>
      </c>
      <c r="L10" t="n">
        <v>9</v>
      </c>
      <c r="M10" t="n">
        <v>28</v>
      </c>
      <c r="N10" t="n">
        <v>31.34</v>
      </c>
      <c r="O10" t="n">
        <v>21277.6</v>
      </c>
      <c r="P10" t="n">
        <v>361.8</v>
      </c>
      <c r="Q10" t="n">
        <v>795.64</v>
      </c>
      <c r="R10" t="n">
        <v>91.70999999999999</v>
      </c>
      <c r="S10" t="n">
        <v>51.23</v>
      </c>
      <c r="T10" t="n">
        <v>19078.12</v>
      </c>
      <c r="U10" t="n">
        <v>0.5600000000000001</v>
      </c>
      <c r="V10" t="n">
        <v>0.91</v>
      </c>
      <c r="W10" t="n">
        <v>0.16</v>
      </c>
      <c r="X10" t="n">
        <v>1.11</v>
      </c>
      <c r="Y10" t="n">
        <v>0.5</v>
      </c>
      <c r="Z10" t="n">
        <v>10</v>
      </c>
      <c r="AA10" t="n">
        <v>346.5831408193926</v>
      </c>
      <c r="AB10" t="n">
        <v>474.210343438141</v>
      </c>
      <c r="AC10" t="n">
        <v>428.9523738188013</v>
      </c>
      <c r="AD10" t="n">
        <v>346583.1408193926</v>
      </c>
      <c r="AE10" t="n">
        <v>474210.343438141</v>
      </c>
      <c r="AF10" t="n">
        <v>5.244119365900693e-06</v>
      </c>
      <c r="AG10" t="n">
        <v>5.714518229166667</v>
      </c>
      <c r="AH10" t="n">
        <v>428952.3738188013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2.8675</v>
      </c>
      <c r="E11" t="n">
        <v>34.87</v>
      </c>
      <c r="F11" t="n">
        <v>31.68</v>
      </c>
      <c r="G11" t="n">
        <v>70.40000000000001</v>
      </c>
      <c r="H11" t="n">
        <v>1.03</v>
      </c>
      <c r="I11" t="n">
        <v>27</v>
      </c>
      <c r="J11" t="n">
        <v>172.08</v>
      </c>
      <c r="K11" t="n">
        <v>50.28</v>
      </c>
      <c r="L11" t="n">
        <v>10</v>
      </c>
      <c r="M11" t="n">
        <v>25</v>
      </c>
      <c r="N11" t="n">
        <v>31.8</v>
      </c>
      <c r="O11" t="n">
        <v>21457.64</v>
      </c>
      <c r="P11" t="n">
        <v>356.5</v>
      </c>
      <c r="Q11" t="n">
        <v>795.65</v>
      </c>
      <c r="R11" t="n">
        <v>86.95999999999999</v>
      </c>
      <c r="S11" t="n">
        <v>51.23</v>
      </c>
      <c r="T11" t="n">
        <v>16717.99</v>
      </c>
      <c r="U11" t="n">
        <v>0.59</v>
      </c>
      <c r="V11" t="n">
        <v>0.91</v>
      </c>
      <c r="W11" t="n">
        <v>0.15</v>
      </c>
      <c r="X11" t="n">
        <v>0.97</v>
      </c>
      <c r="Y11" t="n">
        <v>0.5</v>
      </c>
      <c r="Z11" t="n">
        <v>10</v>
      </c>
      <c r="AA11" t="n">
        <v>342.1902199152966</v>
      </c>
      <c r="AB11" t="n">
        <v>468.1997552551642</v>
      </c>
      <c r="AC11" t="n">
        <v>423.5154277360943</v>
      </c>
      <c r="AD11" t="n">
        <v>342190.2199152965</v>
      </c>
      <c r="AE11" t="n">
        <v>468199.7552551642</v>
      </c>
      <c r="AF11" t="n">
        <v>5.2792839073586e-06</v>
      </c>
      <c r="AG11" t="n">
        <v>5.675455729166667</v>
      </c>
      <c r="AH11" t="n">
        <v>423515.4277360943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2.8852</v>
      </c>
      <c r="E12" t="n">
        <v>34.66</v>
      </c>
      <c r="F12" t="n">
        <v>31.56</v>
      </c>
      <c r="G12" t="n">
        <v>78.90000000000001</v>
      </c>
      <c r="H12" t="n">
        <v>1.12</v>
      </c>
      <c r="I12" t="n">
        <v>24</v>
      </c>
      <c r="J12" t="n">
        <v>173.55</v>
      </c>
      <c r="K12" t="n">
        <v>50.28</v>
      </c>
      <c r="L12" t="n">
        <v>11</v>
      </c>
      <c r="M12" t="n">
        <v>22</v>
      </c>
      <c r="N12" t="n">
        <v>32.27</v>
      </c>
      <c r="O12" t="n">
        <v>21638.31</v>
      </c>
      <c r="P12" t="n">
        <v>351.37</v>
      </c>
      <c r="Q12" t="n">
        <v>795.64</v>
      </c>
      <c r="R12" t="n">
        <v>83.06999999999999</v>
      </c>
      <c r="S12" t="n">
        <v>51.23</v>
      </c>
      <c r="T12" t="n">
        <v>14787.81</v>
      </c>
      <c r="U12" t="n">
        <v>0.62</v>
      </c>
      <c r="V12" t="n">
        <v>0.91</v>
      </c>
      <c r="W12" t="n">
        <v>0.15</v>
      </c>
      <c r="X12" t="n">
        <v>0.86</v>
      </c>
      <c r="Y12" t="n">
        <v>0.5</v>
      </c>
      <c r="Z12" t="n">
        <v>10</v>
      </c>
      <c r="AA12" t="n">
        <v>338.0881134249979</v>
      </c>
      <c r="AB12" t="n">
        <v>462.5870721829716</v>
      </c>
      <c r="AC12" t="n">
        <v>418.4384112588615</v>
      </c>
      <c r="AD12" t="n">
        <v>338088.1134249979</v>
      </c>
      <c r="AE12" t="n">
        <v>462587.0721829716</v>
      </c>
      <c r="AF12" t="n">
        <v>5.311870943159907e-06</v>
      </c>
      <c r="AG12" t="n">
        <v>5.641276041666667</v>
      </c>
      <c r="AH12" t="n">
        <v>418438.4112588615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2.8965</v>
      </c>
      <c r="E13" t="n">
        <v>34.52</v>
      </c>
      <c r="F13" t="n">
        <v>31.49</v>
      </c>
      <c r="G13" t="n">
        <v>85.88</v>
      </c>
      <c r="H13" t="n">
        <v>1.22</v>
      </c>
      <c r="I13" t="n">
        <v>22</v>
      </c>
      <c r="J13" t="n">
        <v>175.02</v>
      </c>
      <c r="K13" t="n">
        <v>50.28</v>
      </c>
      <c r="L13" t="n">
        <v>12</v>
      </c>
      <c r="M13" t="n">
        <v>20</v>
      </c>
      <c r="N13" t="n">
        <v>32.74</v>
      </c>
      <c r="O13" t="n">
        <v>21819.6</v>
      </c>
      <c r="P13" t="n">
        <v>347.86</v>
      </c>
      <c r="Q13" t="n">
        <v>795.65</v>
      </c>
      <c r="R13" t="n">
        <v>80.73</v>
      </c>
      <c r="S13" t="n">
        <v>51.23</v>
      </c>
      <c r="T13" t="n">
        <v>13626.61</v>
      </c>
      <c r="U13" t="n">
        <v>0.63</v>
      </c>
      <c r="V13" t="n">
        <v>0.92</v>
      </c>
      <c r="W13" t="n">
        <v>0.14</v>
      </c>
      <c r="X13" t="n">
        <v>0.79</v>
      </c>
      <c r="Y13" t="n">
        <v>0.5</v>
      </c>
      <c r="Z13" t="n">
        <v>10</v>
      </c>
      <c r="AA13" t="n">
        <v>335.3986031275255</v>
      </c>
      <c r="AB13" t="n">
        <v>458.9071655411498</v>
      </c>
      <c r="AC13" t="n">
        <v>415.1097097421538</v>
      </c>
      <c r="AD13" t="n">
        <v>335398.6031275255</v>
      </c>
      <c r="AE13" t="n">
        <v>458907.1655411498</v>
      </c>
      <c r="AF13" t="n">
        <v>5.332675095959611e-06</v>
      </c>
      <c r="AG13" t="n">
        <v>5.618489583333333</v>
      </c>
      <c r="AH13" t="n">
        <v>415109.7097421538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2.9088</v>
      </c>
      <c r="E14" t="n">
        <v>34.38</v>
      </c>
      <c r="F14" t="n">
        <v>31.41</v>
      </c>
      <c r="G14" t="n">
        <v>94.23</v>
      </c>
      <c r="H14" t="n">
        <v>1.31</v>
      </c>
      <c r="I14" t="n">
        <v>20</v>
      </c>
      <c r="J14" t="n">
        <v>176.49</v>
      </c>
      <c r="K14" t="n">
        <v>50.28</v>
      </c>
      <c r="L14" t="n">
        <v>13</v>
      </c>
      <c r="M14" t="n">
        <v>18</v>
      </c>
      <c r="N14" t="n">
        <v>33.21</v>
      </c>
      <c r="O14" t="n">
        <v>22001.54</v>
      </c>
      <c r="P14" t="n">
        <v>342.45</v>
      </c>
      <c r="Q14" t="n">
        <v>795.66</v>
      </c>
      <c r="R14" t="n">
        <v>78</v>
      </c>
      <c r="S14" t="n">
        <v>51.23</v>
      </c>
      <c r="T14" t="n">
        <v>12272.16</v>
      </c>
      <c r="U14" t="n">
        <v>0.66</v>
      </c>
      <c r="V14" t="n">
        <v>0.92</v>
      </c>
      <c r="W14" t="n">
        <v>0.14</v>
      </c>
      <c r="X14" t="n">
        <v>0.7</v>
      </c>
      <c r="Y14" t="n">
        <v>0.5</v>
      </c>
      <c r="Z14" t="n">
        <v>10</v>
      </c>
      <c r="AA14" t="n">
        <v>331.7437370631018</v>
      </c>
      <c r="AB14" t="n">
        <v>453.9064165504944</v>
      </c>
      <c r="AC14" t="n">
        <v>410.5862252165712</v>
      </c>
      <c r="AD14" t="n">
        <v>331743.7370631018</v>
      </c>
      <c r="AE14" t="n">
        <v>453906.4165504944</v>
      </c>
      <c r="AF14" t="n">
        <v>5.355320324228316e-06</v>
      </c>
      <c r="AG14" t="n">
        <v>5.595703125</v>
      </c>
      <c r="AH14" t="n">
        <v>410586.2252165712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2.9177</v>
      </c>
      <c r="E15" t="n">
        <v>34.27</v>
      </c>
      <c r="F15" t="n">
        <v>31.34</v>
      </c>
      <c r="G15" t="n">
        <v>98.95999999999999</v>
      </c>
      <c r="H15" t="n">
        <v>1.4</v>
      </c>
      <c r="I15" t="n">
        <v>19</v>
      </c>
      <c r="J15" t="n">
        <v>177.97</v>
      </c>
      <c r="K15" t="n">
        <v>50.28</v>
      </c>
      <c r="L15" t="n">
        <v>14</v>
      </c>
      <c r="M15" t="n">
        <v>17</v>
      </c>
      <c r="N15" t="n">
        <v>33.69</v>
      </c>
      <c r="O15" t="n">
        <v>22184.13</v>
      </c>
      <c r="P15" t="n">
        <v>338.97</v>
      </c>
      <c r="Q15" t="n">
        <v>795.64</v>
      </c>
      <c r="R15" t="n">
        <v>75.51000000000001</v>
      </c>
      <c r="S15" t="n">
        <v>51.23</v>
      </c>
      <c r="T15" t="n">
        <v>11032.92</v>
      </c>
      <c r="U15" t="n">
        <v>0.68</v>
      </c>
      <c r="V15" t="n">
        <v>0.92</v>
      </c>
      <c r="W15" t="n">
        <v>0.14</v>
      </c>
      <c r="X15" t="n">
        <v>0.63</v>
      </c>
      <c r="Y15" t="n">
        <v>0.5</v>
      </c>
      <c r="Z15" t="n">
        <v>10</v>
      </c>
      <c r="AA15" t="n">
        <v>329.2964987235429</v>
      </c>
      <c r="AB15" t="n">
        <v>450.557997089774</v>
      </c>
      <c r="AC15" t="n">
        <v>407.5573742096458</v>
      </c>
      <c r="AD15" t="n">
        <v>329296.4987235429</v>
      </c>
      <c r="AE15" t="n">
        <v>450557.997089774</v>
      </c>
      <c r="AF15" t="n">
        <v>5.371705895902419e-06</v>
      </c>
      <c r="AG15" t="n">
        <v>5.577799479166667</v>
      </c>
      <c r="AH15" t="n">
        <v>407557.3742096458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2.9251</v>
      </c>
      <c r="E16" t="n">
        <v>34.19</v>
      </c>
      <c r="F16" t="n">
        <v>31.31</v>
      </c>
      <c r="G16" t="n">
        <v>110.52</v>
      </c>
      <c r="H16" t="n">
        <v>1.48</v>
      </c>
      <c r="I16" t="n">
        <v>17</v>
      </c>
      <c r="J16" t="n">
        <v>179.46</v>
      </c>
      <c r="K16" t="n">
        <v>50.28</v>
      </c>
      <c r="L16" t="n">
        <v>15</v>
      </c>
      <c r="M16" t="n">
        <v>15</v>
      </c>
      <c r="N16" t="n">
        <v>34.18</v>
      </c>
      <c r="O16" t="n">
        <v>22367.38</v>
      </c>
      <c r="P16" t="n">
        <v>333.66</v>
      </c>
      <c r="Q16" t="n">
        <v>795.64</v>
      </c>
      <c r="R16" t="n">
        <v>74.89</v>
      </c>
      <c r="S16" t="n">
        <v>51.23</v>
      </c>
      <c r="T16" t="n">
        <v>10728.81</v>
      </c>
      <c r="U16" t="n">
        <v>0.68</v>
      </c>
      <c r="V16" t="n">
        <v>0.92</v>
      </c>
      <c r="W16" t="n">
        <v>0.13</v>
      </c>
      <c r="X16" t="n">
        <v>0.61</v>
      </c>
      <c r="Y16" t="n">
        <v>0.5</v>
      </c>
      <c r="Z16" t="n">
        <v>10</v>
      </c>
      <c r="AA16" t="n">
        <v>326.2060128670865</v>
      </c>
      <c r="AB16" t="n">
        <v>446.329457998357</v>
      </c>
      <c r="AC16" t="n">
        <v>403.7324009543218</v>
      </c>
      <c r="AD16" t="n">
        <v>326206.0128670866</v>
      </c>
      <c r="AE16" t="n">
        <v>446329.457998357</v>
      </c>
      <c r="AF16" t="n">
        <v>5.385329854373021e-06</v>
      </c>
      <c r="AG16" t="n">
        <v>5.564778645833333</v>
      </c>
      <c r="AH16" t="n">
        <v>403732.4009543218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2.9315</v>
      </c>
      <c r="E17" t="n">
        <v>34.11</v>
      </c>
      <c r="F17" t="n">
        <v>31.27</v>
      </c>
      <c r="G17" t="n">
        <v>117.27</v>
      </c>
      <c r="H17" t="n">
        <v>1.57</v>
      </c>
      <c r="I17" t="n">
        <v>16</v>
      </c>
      <c r="J17" t="n">
        <v>180.95</v>
      </c>
      <c r="K17" t="n">
        <v>50.28</v>
      </c>
      <c r="L17" t="n">
        <v>16</v>
      </c>
      <c r="M17" t="n">
        <v>14</v>
      </c>
      <c r="N17" t="n">
        <v>34.67</v>
      </c>
      <c r="O17" t="n">
        <v>22551.28</v>
      </c>
      <c r="P17" t="n">
        <v>329.78</v>
      </c>
      <c r="Q17" t="n">
        <v>795.67</v>
      </c>
      <c r="R17" t="n">
        <v>73.39</v>
      </c>
      <c r="S17" t="n">
        <v>51.23</v>
      </c>
      <c r="T17" t="n">
        <v>9987.870000000001</v>
      </c>
      <c r="U17" t="n">
        <v>0.7</v>
      </c>
      <c r="V17" t="n">
        <v>0.92</v>
      </c>
      <c r="W17" t="n">
        <v>0.13</v>
      </c>
      <c r="X17" t="n">
        <v>0.57</v>
      </c>
      <c r="Y17" t="n">
        <v>0.5</v>
      </c>
      <c r="Z17" t="n">
        <v>10</v>
      </c>
      <c r="AA17" t="n">
        <v>323.848084176489</v>
      </c>
      <c r="AB17" t="n">
        <v>443.1032359394092</v>
      </c>
      <c r="AC17" t="n">
        <v>400.8140850006489</v>
      </c>
      <c r="AD17" t="n">
        <v>323848.084176489</v>
      </c>
      <c r="AE17" t="n">
        <v>443103.2359394092</v>
      </c>
      <c r="AF17" t="n">
        <v>5.397112737374625e-06</v>
      </c>
      <c r="AG17" t="n">
        <v>5.5517578125</v>
      </c>
      <c r="AH17" t="n">
        <v>400814.0850006489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2.937</v>
      </c>
      <c r="E18" t="n">
        <v>34.05</v>
      </c>
      <c r="F18" t="n">
        <v>31.24</v>
      </c>
      <c r="G18" t="n">
        <v>124.96</v>
      </c>
      <c r="H18" t="n">
        <v>1.65</v>
      </c>
      <c r="I18" t="n">
        <v>15</v>
      </c>
      <c r="J18" t="n">
        <v>182.45</v>
      </c>
      <c r="K18" t="n">
        <v>50.28</v>
      </c>
      <c r="L18" t="n">
        <v>17</v>
      </c>
      <c r="M18" t="n">
        <v>13</v>
      </c>
      <c r="N18" t="n">
        <v>35.17</v>
      </c>
      <c r="O18" t="n">
        <v>22735.98</v>
      </c>
      <c r="P18" t="n">
        <v>326.78</v>
      </c>
      <c r="Q18" t="n">
        <v>795.64</v>
      </c>
      <c r="R18" t="n">
        <v>72.39</v>
      </c>
      <c r="S18" t="n">
        <v>51.23</v>
      </c>
      <c r="T18" t="n">
        <v>9488.610000000001</v>
      </c>
      <c r="U18" t="n">
        <v>0.71</v>
      </c>
      <c r="V18" t="n">
        <v>0.92</v>
      </c>
      <c r="W18" t="n">
        <v>0.13</v>
      </c>
      <c r="X18" t="n">
        <v>0.54</v>
      </c>
      <c r="Y18" t="n">
        <v>0.5</v>
      </c>
      <c r="Z18" t="n">
        <v>10</v>
      </c>
      <c r="AA18" t="n">
        <v>321.9936313276728</v>
      </c>
      <c r="AB18" t="n">
        <v>440.5658917389734</v>
      </c>
      <c r="AC18" t="n">
        <v>398.5189013695177</v>
      </c>
      <c r="AD18" t="n">
        <v>321993.6313276728</v>
      </c>
      <c r="AE18" t="n">
        <v>440565.8917389734</v>
      </c>
      <c r="AF18" t="n">
        <v>5.407238652454126e-06</v>
      </c>
      <c r="AG18" t="n">
        <v>5.5419921875</v>
      </c>
      <c r="AH18" t="n">
        <v>398518.9013695177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2.9443</v>
      </c>
      <c r="E19" t="n">
        <v>33.96</v>
      </c>
      <c r="F19" t="n">
        <v>31.19</v>
      </c>
      <c r="G19" t="n">
        <v>133.67</v>
      </c>
      <c r="H19" t="n">
        <v>1.74</v>
      </c>
      <c r="I19" t="n">
        <v>14</v>
      </c>
      <c r="J19" t="n">
        <v>183.95</v>
      </c>
      <c r="K19" t="n">
        <v>50.28</v>
      </c>
      <c r="L19" t="n">
        <v>18</v>
      </c>
      <c r="M19" t="n">
        <v>12</v>
      </c>
      <c r="N19" t="n">
        <v>35.67</v>
      </c>
      <c r="O19" t="n">
        <v>22921.24</v>
      </c>
      <c r="P19" t="n">
        <v>321.06</v>
      </c>
      <c r="Q19" t="n">
        <v>795.64</v>
      </c>
      <c r="R19" t="n">
        <v>70.58</v>
      </c>
      <c r="S19" t="n">
        <v>51.23</v>
      </c>
      <c r="T19" t="n">
        <v>8591.139999999999</v>
      </c>
      <c r="U19" t="n">
        <v>0.73</v>
      </c>
      <c r="V19" t="n">
        <v>0.93</v>
      </c>
      <c r="W19" t="n">
        <v>0.13</v>
      </c>
      <c r="X19" t="n">
        <v>0.48</v>
      </c>
      <c r="Y19" t="n">
        <v>0.5</v>
      </c>
      <c r="Z19" t="n">
        <v>10</v>
      </c>
      <c r="AA19" t="n">
        <v>318.7193865295768</v>
      </c>
      <c r="AB19" t="n">
        <v>436.0859255567325</v>
      </c>
      <c r="AC19" t="n">
        <v>394.466496872038</v>
      </c>
      <c r="AD19" t="n">
        <v>318719.3865295767</v>
      </c>
      <c r="AE19" t="n">
        <v>436085.9255567326</v>
      </c>
      <c r="AF19" t="n">
        <v>5.420678503377829e-06</v>
      </c>
      <c r="AG19" t="n">
        <v>5.52734375</v>
      </c>
      <c r="AH19" t="n">
        <v>394466.4968720379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2.9502</v>
      </c>
      <c r="E20" t="n">
        <v>33.9</v>
      </c>
      <c r="F20" t="n">
        <v>31.15</v>
      </c>
      <c r="G20" t="n">
        <v>143.78</v>
      </c>
      <c r="H20" t="n">
        <v>1.82</v>
      </c>
      <c r="I20" t="n">
        <v>13</v>
      </c>
      <c r="J20" t="n">
        <v>185.46</v>
      </c>
      <c r="K20" t="n">
        <v>50.28</v>
      </c>
      <c r="L20" t="n">
        <v>19</v>
      </c>
      <c r="M20" t="n">
        <v>11</v>
      </c>
      <c r="N20" t="n">
        <v>36.18</v>
      </c>
      <c r="O20" t="n">
        <v>23107.19</v>
      </c>
      <c r="P20" t="n">
        <v>316.69</v>
      </c>
      <c r="Q20" t="n">
        <v>795.64</v>
      </c>
      <c r="R20" t="n">
        <v>69.41</v>
      </c>
      <c r="S20" t="n">
        <v>51.23</v>
      </c>
      <c r="T20" t="n">
        <v>8010.14</v>
      </c>
      <c r="U20" t="n">
        <v>0.74</v>
      </c>
      <c r="V20" t="n">
        <v>0.93</v>
      </c>
      <c r="W20" t="n">
        <v>0.13</v>
      </c>
      <c r="X20" t="n">
        <v>0.45</v>
      </c>
      <c r="Y20" t="n">
        <v>0.5</v>
      </c>
      <c r="Z20" t="n">
        <v>10</v>
      </c>
      <c r="AA20" t="n">
        <v>316.2024191786667</v>
      </c>
      <c r="AB20" t="n">
        <v>432.6420997864548</v>
      </c>
      <c r="AC20" t="n">
        <v>391.3513449998355</v>
      </c>
      <c r="AD20" t="n">
        <v>316202.4191786667</v>
      </c>
      <c r="AE20" t="n">
        <v>432642.0997864548</v>
      </c>
      <c r="AF20" t="n">
        <v>5.431540848644931e-06</v>
      </c>
      <c r="AG20" t="n">
        <v>5.517578125</v>
      </c>
      <c r="AH20" t="n">
        <v>391351.3449998355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2.9563</v>
      </c>
      <c r="E21" t="n">
        <v>33.83</v>
      </c>
      <c r="F21" t="n">
        <v>31.08</v>
      </c>
      <c r="G21" t="n">
        <v>143.46</v>
      </c>
      <c r="H21" t="n">
        <v>1.9</v>
      </c>
      <c r="I21" t="n">
        <v>13</v>
      </c>
      <c r="J21" t="n">
        <v>186.97</v>
      </c>
      <c r="K21" t="n">
        <v>50.28</v>
      </c>
      <c r="L21" t="n">
        <v>20</v>
      </c>
      <c r="M21" t="n">
        <v>10</v>
      </c>
      <c r="N21" t="n">
        <v>36.69</v>
      </c>
      <c r="O21" t="n">
        <v>23293.82</v>
      </c>
      <c r="P21" t="n">
        <v>309.77</v>
      </c>
      <c r="Q21" t="n">
        <v>795.64</v>
      </c>
      <c r="R21" t="n">
        <v>67.09</v>
      </c>
      <c r="S21" t="n">
        <v>51.23</v>
      </c>
      <c r="T21" t="n">
        <v>6849.96</v>
      </c>
      <c r="U21" t="n">
        <v>0.76</v>
      </c>
      <c r="V21" t="n">
        <v>0.93</v>
      </c>
      <c r="W21" t="n">
        <v>0.12</v>
      </c>
      <c r="X21" t="n">
        <v>0.38</v>
      </c>
      <c r="Y21" t="n">
        <v>0.5</v>
      </c>
      <c r="Z21" t="n">
        <v>10</v>
      </c>
      <c r="AA21" t="n">
        <v>312.4481731124785</v>
      </c>
      <c r="AB21" t="n">
        <v>427.505374693049</v>
      </c>
      <c r="AC21" t="n">
        <v>386.7048617399055</v>
      </c>
      <c r="AD21" t="n">
        <v>312448.1731124785</v>
      </c>
      <c r="AE21" t="n">
        <v>427505.374693049</v>
      </c>
      <c r="AF21" t="n">
        <v>5.442771409005834e-06</v>
      </c>
      <c r="AG21" t="n">
        <v>5.506184895833333</v>
      </c>
      <c r="AH21" t="n">
        <v>386704.8617399055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2.9539</v>
      </c>
      <c r="E22" t="n">
        <v>33.85</v>
      </c>
      <c r="F22" t="n">
        <v>31.14</v>
      </c>
      <c r="G22" t="n">
        <v>155.71</v>
      </c>
      <c r="H22" t="n">
        <v>1.98</v>
      </c>
      <c r="I22" t="n">
        <v>12</v>
      </c>
      <c r="J22" t="n">
        <v>188.49</v>
      </c>
      <c r="K22" t="n">
        <v>50.28</v>
      </c>
      <c r="L22" t="n">
        <v>21</v>
      </c>
      <c r="M22" t="n">
        <v>8</v>
      </c>
      <c r="N22" t="n">
        <v>37.21</v>
      </c>
      <c r="O22" t="n">
        <v>23481.16</v>
      </c>
      <c r="P22" t="n">
        <v>309.43</v>
      </c>
      <c r="Q22" t="n">
        <v>795.64</v>
      </c>
      <c r="R22" t="n">
        <v>69.02</v>
      </c>
      <c r="S22" t="n">
        <v>51.23</v>
      </c>
      <c r="T22" t="n">
        <v>7821.02</v>
      </c>
      <c r="U22" t="n">
        <v>0.74</v>
      </c>
      <c r="V22" t="n">
        <v>0.93</v>
      </c>
      <c r="W22" t="n">
        <v>0.13</v>
      </c>
      <c r="X22" t="n">
        <v>0.44</v>
      </c>
      <c r="Y22" t="n">
        <v>0.5</v>
      </c>
      <c r="Z22" t="n">
        <v>10</v>
      </c>
      <c r="AA22" t="n">
        <v>312.5776897335376</v>
      </c>
      <c r="AB22" t="n">
        <v>427.6825850478521</v>
      </c>
      <c r="AC22" t="n">
        <v>386.8651593871625</v>
      </c>
      <c r="AD22" t="n">
        <v>312577.6897335376</v>
      </c>
      <c r="AE22" t="n">
        <v>427682.5850478521</v>
      </c>
      <c r="AF22" t="n">
        <v>5.438352827880233e-06</v>
      </c>
      <c r="AG22" t="n">
        <v>5.509440104166667</v>
      </c>
      <c r="AH22" t="n">
        <v>386865.1593871625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2.9549</v>
      </c>
      <c r="E23" t="n">
        <v>33.84</v>
      </c>
      <c r="F23" t="n">
        <v>31.13</v>
      </c>
      <c r="G23" t="n">
        <v>155.65</v>
      </c>
      <c r="H23" t="n">
        <v>2.05</v>
      </c>
      <c r="I23" t="n">
        <v>12</v>
      </c>
      <c r="J23" t="n">
        <v>190.01</v>
      </c>
      <c r="K23" t="n">
        <v>50.28</v>
      </c>
      <c r="L23" t="n">
        <v>22</v>
      </c>
      <c r="M23" t="n">
        <v>4</v>
      </c>
      <c r="N23" t="n">
        <v>37.74</v>
      </c>
      <c r="O23" t="n">
        <v>23669.2</v>
      </c>
      <c r="P23" t="n">
        <v>306.55</v>
      </c>
      <c r="Q23" t="n">
        <v>795.65</v>
      </c>
      <c r="R23" t="n">
        <v>68.53</v>
      </c>
      <c r="S23" t="n">
        <v>51.23</v>
      </c>
      <c r="T23" t="n">
        <v>7576.61</v>
      </c>
      <c r="U23" t="n">
        <v>0.75</v>
      </c>
      <c r="V23" t="n">
        <v>0.93</v>
      </c>
      <c r="W23" t="n">
        <v>0.13</v>
      </c>
      <c r="X23" t="n">
        <v>0.43</v>
      </c>
      <c r="Y23" t="n">
        <v>0.5</v>
      </c>
      <c r="Z23" t="n">
        <v>10</v>
      </c>
      <c r="AA23" t="n">
        <v>311.1624275475281</v>
      </c>
      <c r="AB23" t="n">
        <v>425.7461608879928</v>
      </c>
      <c r="AC23" t="n">
        <v>385.1135448313318</v>
      </c>
      <c r="AD23" t="n">
        <v>311162.4275475281</v>
      </c>
      <c r="AE23" t="n">
        <v>425746.1608879928</v>
      </c>
      <c r="AF23" t="n">
        <v>5.440193903349233e-06</v>
      </c>
      <c r="AG23" t="n">
        <v>5.5078125</v>
      </c>
      <c r="AH23" t="n">
        <v>385113.5448313318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2.9626</v>
      </c>
      <c r="E24" t="n">
        <v>33.75</v>
      </c>
      <c r="F24" t="n">
        <v>31.07</v>
      </c>
      <c r="G24" t="n">
        <v>169.5</v>
      </c>
      <c r="H24" t="n">
        <v>2.13</v>
      </c>
      <c r="I24" t="n">
        <v>11</v>
      </c>
      <c r="J24" t="n">
        <v>191.55</v>
      </c>
      <c r="K24" t="n">
        <v>50.28</v>
      </c>
      <c r="L24" t="n">
        <v>23</v>
      </c>
      <c r="M24" t="n">
        <v>1</v>
      </c>
      <c r="N24" t="n">
        <v>38.27</v>
      </c>
      <c r="O24" t="n">
        <v>23857.96</v>
      </c>
      <c r="P24" t="n">
        <v>305.06</v>
      </c>
      <c r="Q24" t="n">
        <v>795.64</v>
      </c>
      <c r="R24" t="n">
        <v>66.41</v>
      </c>
      <c r="S24" t="n">
        <v>51.23</v>
      </c>
      <c r="T24" t="n">
        <v>6518.51</v>
      </c>
      <c r="U24" t="n">
        <v>0.77</v>
      </c>
      <c r="V24" t="n">
        <v>0.93</v>
      </c>
      <c r="W24" t="n">
        <v>0.14</v>
      </c>
      <c r="X24" t="n">
        <v>0.37</v>
      </c>
      <c r="Y24" t="n">
        <v>0.5</v>
      </c>
      <c r="Z24" t="n">
        <v>10</v>
      </c>
      <c r="AA24" t="n">
        <v>309.6596395416149</v>
      </c>
      <c r="AB24" t="n">
        <v>423.6899800399747</v>
      </c>
      <c r="AC24" t="n">
        <v>383.2536029975805</v>
      </c>
      <c r="AD24" t="n">
        <v>309659.6395416149</v>
      </c>
      <c r="AE24" t="n">
        <v>423689.9800399747</v>
      </c>
      <c r="AF24" t="n">
        <v>5.454370184460537e-06</v>
      </c>
      <c r="AG24" t="n">
        <v>5.4931640625</v>
      </c>
      <c r="AH24" t="n">
        <v>383253.6029975805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2.9628</v>
      </c>
      <c r="E25" t="n">
        <v>33.75</v>
      </c>
      <c r="F25" t="n">
        <v>31.07</v>
      </c>
      <c r="G25" t="n">
        <v>169.49</v>
      </c>
      <c r="H25" t="n">
        <v>2.21</v>
      </c>
      <c r="I25" t="n">
        <v>11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306.88</v>
      </c>
      <c r="Q25" t="n">
        <v>795.65</v>
      </c>
      <c r="R25" t="n">
        <v>66.26000000000001</v>
      </c>
      <c r="S25" t="n">
        <v>51.23</v>
      </c>
      <c r="T25" t="n">
        <v>6444.12</v>
      </c>
      <c r="U25" t="n">
        <v>0.77</v>
      </c>
      <c r="V25" t="n">
        <v>0.93</v>
      </c>
      <c r="W25" t="n">
        <v>0.14</v>
      </c>
      <c r="X25" t="n">
        <v>0.37</v>
      </c>
      <c r="Y25" t="n">
        <v>0.5</v>
      </c>
      <c r="Z25" t="n">
        <v>10</v>
      </c>
      <c r="AA25" t="n">
        <v>310.4817316239134</v>
      </c>
      <c r="AB25" t="n">
        <v>424.8148026951185</v>
      </c>
      <c r="AC25" t="n">
        <v>384.2710741572159</v>
      </c>
      <c r="AD25" t="n">
        <v>310481.7316239135</v>
      </c>
      <c r="AE25" t="n">
        <v>424814.8026951185</v>
      </c>
      <c r="AF25" t="n">
        <v>5.454738399554337e-06</v>
      </c>
      <c r="AG25" t="n">
        <v>5.4931640625</v>
      </c>
      <c r="AH25" t="n">
        <v>384271.0741572159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2.2376</v>
      </c>
      <c r="E2" t="n">
        <v>44.69</v>
      </c>
      <c r="F2" t="n">
        <v>39.04</v>
      </c>
      <c r="G2" t="n">
        <v>10.75</v>
      </c>
      <c r="H2" t="n">
        <v>0.22</v>
      </c>
      <c r="I2" t="n">
        <v>218</v>
      </c>
      <c r="J2" t="n">
        <v>80.84</v>
      </c>
      <c r="K2" t="n">
        <v>35.1</v>
      </c>
      <c r="L2" t="n">
        <v>1</v>
      </c>
      <c r="M2" t="n">
        <v>216</v>
      </c>
      <c r="N2" t="n">
        <v>9.74</v>
      </c>
      <c r="O2" t="n">
        <v>10204.21</v>
      </c>
      <c r="P2" t="n">
        <v>299.46</v>
      </c>
      <c r="Q2" t="n">
        <v>795.72</v>
      </c>
      <c r="R2" t="n">
        <v>333.2</v>
      </c>
      <c r="S2" t="n">
        <v>51.23</v>
      </c>
      <c r="T2" t="n">
        <v>138879.53</v>
      </c>
      <c r="U2" t="n">
        <v>0.15</v>
      </c>
      <c r="V2" t="n">
        <v>0.74</v>
      </c>
      <c r="W2" t="n">
        <v>0.46</v>
      </c>
      <c r="X2" t="n">
        <v>8.34</v>
      </c>
      <c r="Y2" t="n">
        <v>0.5</v>
      </c>
      <c r="Z2" t="n">
        <v>10</v>
      </c>
      <c r="AA2" t="n">
        <v>383.3808833795418</v>
      </c>
      <c r="AB2" t="n">
        <v>524.558638210765</v>
      </c>
      <c r="AC2" t="n">
        <v>474.4954980026014</v>
      </c>
      <c r="AD2" t="n">
        <v>383380.8833795419</v>
      </c>
      <c r="AE2" t="n">
        <v>524558.638210765</v>
      </c>
      <c r="AF2" t="n">
        <v>5.136055697298855e-06</v>
      </c>
      <c r="AG2" t="n">
        <v>7.273763020833333</v>
      </c>
      <c r="AH2" t="n">
        <v>474495.4980026014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2.6541</v>
      </c>
      <c r="E3" t="n">
        <v>37.68</v>
      </c>
      <c r="F3" t="n">
        <v>34.18</v>
      </c>
      <c r="G3" t="n">
        <v>22.05</v>
      </c>
      <c r="H3" t="n">
        <v>0.43</v>
      </c>
      <c r="I3" t="n">
        <v>93</v>
      </c>
      <c r="J3" t="n">
        <v>82.04000000000001</v>
      </c>
      <c r="K3" t="n">
        <v>35.1</v>
      </c>
      <c r="L3" t="n">
        <v>2</v>
      </c>
      <c r="M3" t="n">
        <v>91</v>
      </c>
      <c r="N3" t="n">
        <v>9.94</v>
      </c>
      <c r="O3" t="n">
        <v>10352.53</v>
      </c>
      <c r="P3" t="n">
        <v>253.83</v>
      </c>
      <c r="Q3" t="n">
        <v>795.65</v>
      </c>
      <c r="R3" t="n">
        <v>170.72</v>
      </c>
      <c r="S3" t="n">
        <v>51.23</v>
      </c>
      <c r="T3" t="n">
        <v>58266.27</v>
      </c>
      <c r="U3" t="n">
        <v>0.3</v>
      </c>
      <c r="V3" t="n">
        <v>0.84</v>
      </c>
      <c r="W3" t="n">
        <v>0.25</v>
      </c>
      <c r="X3" t="n">
        <v>3.48</v>
      </c>
      <c r="Y3" t="n">
        <v>0.5</v>
      </c>
      <c r="Z3" t="n">
        <v>10</v>
      </c>
      <c r="AA3" t="n">
        <v>291.1725797448753</v>
      </c>
      <c r="AB3" t="n">
        <v>398.3951692345588</v>
      </c>
      <c r="AC3" t="n">
        <v>360.3728934339436</v>
      </c>
      <c r="AD3" t="n">
        <v>291172.5797448753</v>
      </c>
      <c r="AE3" t="n">
        <v>398395.1692345588</v>
      </c>
      <c r="AF3" t="n">
        <v>6.092065349571367e-06</v>
      </c>
      <c r="AG3" t="n">
        <v>6.1328125</v>
      </c>
      <c r="AH3" t="n">
        <v>360372.8934339436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2.7981</v>
      </c>
      <c r="E4" t="n">
        <v>35.74</v>
      </c>
      <c r="F4" t="n">
        <v>32.85</v>
      </c>
      <c r="G4" t="n">
        <v>33.98</v>
      </c>
      <c r="H4" t="n">
        <v>0.63</v>
      </c>
      <c r="I4" t="n">
        <v>58</v>
      </c>
      <c r="J4" t="n">
        <v>83.25</v>
      </c>
      <c r="K4" t="n">
        <v>35.1</v>
      </c>
      <c r="L4" t="n">
        <v>3</v>
      </c>
      <c r="M4" t="n">
        <v>56</v>
      </c>
      <c r="N4" t="n">
        <v>10.15</v>
      </c>
      <c r="O4" t="n">
        <v>10501.19</v>
      </c>
      <c r="P4" t="n">
        <v>236.22</v>
      </c>
      <c r="Q4" t="n">
        <v>795.6799999999999</v>
      </c>
      <c r="R4" t="n">
        <v>125.9</v>
      </c>
      <c r="S4" t="n">
        <v>51.23</v>
      </c>
      <c r="T4" t="n">
        <v>36029.55</v>
      </c>
      <c r="U4" t="n">
        <v>0.41</v>
      </c>
      <c r="V4" t="n">
        <v>0.88</v>
      </c>
      <c r="W4" t="n">
        <v>0.2</v>
      </c>
      <c r="X4" t="n">
        <v>2.14</v>
      </c>
      <c r="Y4" t="n">
        <v>0.5</v>
      </c>
      <c r="Z4" t="n">
        <v>10</v>
      </c>
      <c r="AA4" t="n">
        <v>260.6387713988581</v>
      </c>
      <c r="AB4" t="n">
        <v>356.6174655989845</v>
      </c>
      <c r="AC4" t="n">
        <v>322.5823951979731</v>
      </c>
      <c r="AD4" t="n">
        <v>260638.7713988581</v>
      </c>
      <c r="AE4" t="n">
        <v>356617.4655989845</v>
      </c>
      <c r="AF4" t="n">
        <v>6.42259449705574e-06</v>
      </c>
      <c r="AG4" t="n">
        <v>5.817057291666667</v>
      </c>
      <c r="AH4" t="n">
        <v>322582.3951979731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2.8766</v>
      </c>
      <c r="E5" t="n">
        <v>34.76</v>
      </c>
      <c r="F5" t="n">
        <v>32.16</v>
      </c>
      <c r="G5" t="n">
        <v>47.07</v>
      </c>
      <c r="H5" t="n">
        <v>0.83</v>
      </c>
      <c r="I5" t="n">
        <v>41</v>
      </c>
      <c r="J5" t="n">
        <v>84.45999999999999</v>
      </c>
      <c r="K5" t="n">
        <v>35.1</v>
      </c>
      <c r="L5" t="n">
        <v>4</v>
      </c>
      <c r="M5" t="n">
        <v>39</v>
      </c>
      <c r="N5" t="n">
        <v>10.36</v>
      </c>
      <c r="O5" t="n">
        <v>10650.22</v>
      </c>
      <c r="P5" t="n">
        <v>222.39</v>
      </c>
      <c r="Q5" t="n">
        <v>795.64</v>
      </c>
      <c r="R5" t="n">
        <v>103.16</v>
      </c>
      <c r="S5" t="n">
        <v>51.23</v>
      </c>
      <c r="T5" t="n">
        <v>24744.78</v>
      </c>
      <c r="U5" t="n">
        <v>0.5</v>
      </c>
      <c r="V5" t="n">
        <v>0.9</v>
      </c>
      <c r="W5" t="n">
        <v>0.17</v>
      </c>
      <c r="X5" t="n">
        <v>1.46</v>
      </c>
      <c r="Y5" t="n">
        <v>0.5</v>
      </c>
      <c r="Z5" t="n">
        <v>10</v>
      </c>
      <c r="AA5" t="n">
        <v>248.5947336548513</v>
      </c>
      <c r="AB5" t="n">
        <v>340.138281812029</v>
      </c>
      <c r="AC5" t="n">
        <v>307.6759615830671</v>
      </c>
      <c r="AD5" t="n">
        <v>248594.7336548513</v>
      </c>
      <c r="AE5" t="n">
        <v>340138.2818120291</v>
      </c>
      <c r="AF5" t="n">
        <v>6.602778789260764e-06</v>
      </c>
      <c r="AG5" t="n">
        <v>5.657552083333333</v>
      </c>
      <c r="AH5" t="n">
        <v>307675.9615830671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2.9124</v>
      </c>
      <c r="E6" t="n">
        <v>34.34</v>
      </c>
      <c r="F6" t="n">
        <v>31.89</v>
      </c>
      <c r="G6" t="n">
        <v>59.8</v>
      </c>
      <c r="H6" t="n">
        <v>1.02</v>
      </c>
      <c r="I6" t="n">
        <v>32</v>
      </c>
      <c r="J6" t="n">
        <v>85.67</v>
      </c>
      <c r="K6" t="n">
        <v>35.1</v>
      </c>
      <c r="L6" t="n">
        <v>5</v>
      </c>
      <c r="M6" t="n">
        <v>30</v>
      </c>
      <c r="N6" t="n">
        <v>10.57</v>
      </c>
      <c r="O6" t="n">
        <v>10799.59</v>
      </c>
      <c r="P6" t="n">
        <v>211.75</v>
      </c>
      <c r="Q6" t="n">
        <v>795.64</v>
      </c>
      <c r="R6" t="n">
        <v>94.26000000000001</v>
      </c>
      <c r="S6" t="n">
        <v>51.23</v>
      </c>
      <c r="T6" t="n">
        <v>20340.79</v>
      </c>
      <c r="U6" t="n">
        <v>0.54</v>
      </c>
      <c r="V6" t="n">
        <v>0.9</v>
      </c>
      <c r="W6" t="n">
        <v>0.16</v>
      </c>
      <c r="X6" t="n">
        <v>1.19</v>
      </c>
      <c r="Y6" t="n">
        <v>0.5</v>
      </c>
      <c r="Z6" t="n">
        <v>10</v>
      </c>
      <c r="AA6" t="n">
        <v>241.3584464131302</v>
      </c>
      <c r="AB6" t="n">
        <v>330.2372743654491</v>
      </c>
      <c r="AC6" t="n">
        <v>298.7198923910345</v>
      </c>
      <c r="AD6" t="n">
        <v>241358.4464131302</v>
      </c>
      <c r="AE6" t="n">
        <v>330237.2743654491</v>
      </c>
      <c r="AF6" t="n">
        <v>6.684952007871463e-06</v>
      </c>
      <c r="AG6" t="n">
        <v>5.589192708333333</v>
      </c>
      <c r="AH6" t="n">
        <v>298719.8923910345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2.9406</v>
      </c>
      <c r="E7" t="n">
        <v>34.01</v>
      </c>
      <c r="F7" t="n">
        <v>31.67</v>
      </c>
      <c r="G7" t="n">
        <v>73.08</v>
      </c>
      <c r="H7" t="n">
        <v>1.21</v>
      </c>
      <c r="I7" t="n">
        <v>26</v>
      </c>
      <c r="J7" t="n">
        <v>86.88</v>
      </c>
      <c r="K7" t="n">
        <v>35.1</v>
      </c>
      <c r="L7" t="n">
        <v>6</v>
      </c>
      <c r="M7" t="n">
        <v>17</v>
      </c>
      <c r="N7" t="n">
        <v>10.78</v>
      </c>
      <c r="O7" t="n">
        <v>10949.33</v>
      </c>
      <c r="P7" t="n">
        <v>200.58</v>
      </c>
      <c r="Q7" t="n">
        <v>795.64</v>
      </c>
      <c r="R7" t="n">
        <v>86.33</v>
      </c>
      <c r="S7" t="n">
        <v>51.23</v>
      </c>
      <c r="T7" t="n">
        <v>16404.4</v>
      </c>
      <c r="U7" t="n">
        <v>0.59</v>
      </c>
      <c r="V7" t="n">
        <v>0.91</v>
      </c>
      <c r="W7" t="n">
        <v>0.16</v>
      </c>
      <c r="X7" t="n">
        <v>0.96</v>
      </c>
      <c r="Y7" t="n">
        <v>0.5</v>
      </c>
      <c r="Z7" t="n">
        <v>10</v>
      </c>
      <c r="AA7" t="n">
        <v>234.4816446633986</v>
      </c>
      <c r="AB7" t="n">
        <v>320.8281308283895</v>
      </c>
      <c r="AC7" t="n">
        <v>290.2087443073329</v>
      </c>
      <c r="AD7" t="n">
        <v>234481.6446633986</v>
      </c>
      <c r="AE7" t="n">
        <v>320828.1308283895</v>
      </c>
      <c r="AF7" t="n">
        <v>6.749680632587151e-06</v>
      </c>
      <c r="AG7" t="n">
        <v>5.535481770833333</v>
      </c>
      <c r="AH7" t="n">
        <v>290208.744307333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2.949</v>
      </c>
      <c r="E8" t="n">
        <v>33.91</v>
      </c>
      <c r="F8" t="n">
        <v>31.61</v>
      </c>
      <c r="G8" t="n">
        <v>79.01000000000001</v>
      </c>
      <c r="H8" t="n">
        <v>1.39</v>
      </c>
      <c r="I8" t="n">
        <v>24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198.91</v>
      </c>
      <c r="Q8" t="n">
        <v>795.6900000000001</v>
      </c>
      <c r="R8" t="n">
        <v>83.45999999999999</v>
      </c>
      <c r="S8" t="n">
        <v>51.23</v>
      </c>
      <c r="T8" t="n">
        <v>14982.74</v>
      </c>
      <c r="U8" t="n">
        <v>0.61</v>
      </c>
      <c r="V8" t="n">
        <v>0.91</v>
      </c>
      <c r="W8" t="n">
        <v>0.18</v>
      </c>
      <c r="X8" t="n">
        <v>0.9</v>
      </c>
      <c r="Y8" t="n">
        <v>0.5</v>
      </c>
      <c r="Z8" t="n">
        <v>10</v>
      </c>
      <c r="AA8" t="n">
        <v>233.2311372076758</v>
      </c>
      <c r="AB8" t="n">
        <v>319.1171313589751</v>
      </c>
      <c r="AC8" t="n">
        <v>288.661040225876</v>
      </c>
      <c r="AD8" t="n">
        <v>233231.1372076758</v>
      </c>
      <c r="AE8" t="n">
        <v>319117.1313589751</v>
      </c>
      <c r="AF8" t="n">
        <v>6.76896149952374e-06</v>
      </c>
      <c r="AG8" t="n">
        <v>5.519205729166667</v>
      </c>
      <c r="AH8" t="n">
        <v>288661.040225876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</v>
      </c>
      <c r="E2" t="n">
        <v>50</v>
      </c>
      <c r="F2" t="n">
        <v>41.65</v>
      </c>
      <c r="G2" t="n">
        <v>8.800000000000001</v>
      </c>
      <c r="H2" t="n">
        <v>0.16</v>
      </c>
      <c r="I2" t="n">
        <v>284</v>
      </c>
      <c r="J2" t="n">
        <v>107.41</v>
      </c>
      <c r="K2" t="n">
        <v>41.65</v>
      </c>
      <c r="L2" t="n">
        <v>1</v>
      </c>
      <c r="M2" t="n">
        <v>282</v>
      </c>
      <c r="N2" t="n">
        <v>14.77</v>
      </c>
      <c r="O2" t="n">
        <v>13481.73</v>
      </c>
      <c r="P2" t="n">
        <v>390.26</v>
      </c>
      <c r="Q2" t="n">
        <v>795.6900000000001</v>
      </c>
      <c r="R2" t="n">
        <v>421.31</v>
      </c>
      <c r="S2" t="n">
        <v>51.23</v>
      </c>
      <c r="T2" t="n">
        <v>182606.69</v>
      </c>
      <c r="U2" t="n">
        <v>0.12</v>
      </c>
      <c r="V2" t="n">
        <v>0.6899999999999999</v>
      </c>
      <c r="W2" t="n">
        <v>0.55</v>
      </c>
      <c r="X2" t="n">
        <v>10.95</v>
      </c>
      <c r="Y2" t="n">
        <v>0.5</v>
      </c>
      <c r="Z2" t="n">
        <v>10</v>
      </c>
      <c r="AA2" t="n">
        <v>511.9269960896906</v>
      </c>
      <c r="AB2" t="n">
        <v>700.4411006750402</v>
      </c>
      <c r="AC2" t="n">
        <v>633.5919851018728</v>
      </c>
      <c r="AD2" t="n">
        <v>511926.9960896907</v>
      </c>
      <c r="AE2" t="n">
        <v>700441.1006750402</v>
      </c>
      <c r="AF2" t="n">
        <v>4.186801703262494e-06</v>
      </c>
      <c r="AG2" t="n">
        <v>8.138020833333334</v>
      </c>
      <c r="AH2" t="n">
        <v>633591.9851018727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2.5185</v>
      </c>
      <c r="E3" t="n">
        <v>39.71</v>
      </c>
      <c r="F3" t="n">
        <v>35.07</v>
      </c>
      <c r="G3" t="n">
        <v>17.98</v>
      </c>
      <c r="H3" t="n">
        <v>0.32</v>
      </c>
      <c r="I3" t="n">
        <v>117</v>
      </c>
      <c r="J3" t="n">
        <v>108.68</v>
      </c>
      <c r="K3" t="n">
        <v>41.65</v>
      </c>
      <c r="L3" t="n">
        <v>2</v>
      </c>
      <c r="M3" t="n">
        <v>115</v>
      </c>
      <c r="N3" t="n">
        <v>15.03</v>
      </c>
      <c r="O3" t="n">
        <v>13638.32</v>
      </c>
      <c r="P3" t="n">
        <v>322.38</v>
      </c>
      <c r="Q3" t="n">
        <v>795.6799999999999</v>
      </c>
      <c r="R3" t="n">
        <v>200.34</v>
      </c>
      <c r="S3" t="n">
        <v>51.23</v>
      </c>
      <c r="T3" t="n">
        <v>72953.97</v>
      </c>
      <c r="U3" t="n">
        <v>0.26</v>
      </c>
      <c r="V3" t="n">
        <v>0.82</v>
      </c>
      <c r="W3" t="n">
        <v>0.29</v>
      </c>
      <c r="X3" t="n">
        <v>4.36</v>
      </c>
      <c r="Y3" t="n">
        <v>0.5</v>
      </c>
      <c r="Z3" t="n">
        <v>10</v>
      </c>
      <c r="AA3" t="n">
        <v>353.8286894951245</v>
      </c>
      <c r="AB3" t="n">
        <v>484.1240227873252</v>
      </c>
      <c r="AC3" t="n">
        <v>437.9199055248356</v>
      </c>
      <c r="AD3" t="n">
        <v>353828.6894951246</v>
      </c>
      <c r="AE3" t="n">
        <v>484124.0227873252</v>
      </c>
      <c r="AF3" t="n">
        <v>5.272230044833296e-06</v>
      </c>
      <c r="AG3" t="n">
        <v>6.463216145833333</v>
      </c>
      <c r="AH3" t="n">
        <v>437919.9055248356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2.6935</v>
      </c>
      <c r="E4" t="n">
        <v>37.13</v>
      </c>
      <c r="F4" t="n">
        <v>33.45</v>
      </c>
      <c r="G4" t="n">
        <v>27.12</v>
      </c>
      <c r="H4" t="n">
        <v>0.48</v>
      </c>
      <c r="I4" t="n">
        <v>74</v>
      </c>
      <c r="J4" t="n">
        <v>109.96</v>
      </c>
      <c r="K4" t="n">
        <v>41.65</v>
      </c>
      <c r="L4" t="n">
        <v>3</v>
      </c>
      <c r="M4" t="n">
        <v>72</v>
      </c>
      <c r="N4" t="n">
        <v>15.31</v>
      </c>
      <c r="O4" t="n">
        <v>13795.21</v>
      </c>
      <c r="P4" t="n">
        <v>301.92</v>
      </c>
      <c r="Q4" t="n">
        <v>795.66</v>
      </c>
      <c r="R4" t="n">
        <v>146.06</v>
      </c>
      <c r="S4" t="n">
        <v>51.23</v>
      </c>
      <c r="T4" t="n">
        <v>46032.62</v>
      </c>
      <c r="U4" t="n">
        <v>0.35</v>
      </c>
      <c r="V4" t="n">
        <v>0.86</v>
      </c>
      <c r="W4" t="n">
        <v>0.23</v>
      </c>
      <c r="X4" t="n">
        <v>2.74</v>
      </c>
      <c r="Y4" t="n">
        <v>0.5</v>
      </c>
      <c r="Z4" t="n">
        <v>10</v>
      </c>
      <c r="AA4" t="n">
        <v>324.8257792074302</v>
      </c>
      <c r="AB4" t="n">
        <v>444.4409614136038</v>
      </c>
      <c r="AC4" t="n">
        <v>402.0241398330957</v>
      </c>
      <c r="AD4" t="n">
        <v>324825.7792074303</v>
      </c>
      <c r="AE4" t="n">
        <v>444440.9614136037</v>
      </c>
      <c r="AF4" t="n">
        <v>5.638575193868763e-06</v>
      </c>
      <c r="AG4" t="n">
        <v>6.043294270833333</v>
      </c>
      <c r="AH4" t="n">
        <v>402024.1398330957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2.7899</v>
      </c>
      <c r="E5" t="n">
        <v>35.84</v>
      </c>
      <c r="F5" t="n">
        <v>32.63</v>
      </c>
      <c r="G5" t="n">
        <v>36.94</v>
      </c>
      <c r="H5" t="n">
        <v>0.63</v>
      </c>
      <c r="I5" t="n">
        <v>53</v>
      </c>
      <c r="J5" t="n">
        <v>111.23</v>
      </c>
      <c r="K5" t="n">
        <v>41.65</v>
      </c>
      <c r="L5" t="n">
        <v>4</v>
      </c>
      <c r="M5" t="n">
        <v>51</v>
      </c>
      <c r="N5" t="n">
        <v>15.58</v>
      </c>
      <c r="O5" t="n">
        <v>13952.52</v>
      </c>
      <c r="P5" t="n">
        <v>288.62</v>
      </c>
      <c r="Q5" t="n">
        <v>795.66</v>
      </c>
      <c r="R5" t="n">
        <v>118.52</v>
      </c>
      <c r="S5" t="n">
        <v>51.23</v>
      </c>
      <c r="T5" t="n">
        <v>32364.03</v>
      </c>
      <c r="U5" t="n">
        <v>0.43</v>
      </c>
      <c r="V5" t="n">
        <v>0.88</v>
      </c>
      <c r="W5" t="n">
        <v>0.2</v>
      </c>
      <c r="X5" t="n">
        <v>1.92</v>
      </c>
      <c r="Y5" t="n">
        <v>0.5</v>
      </c>
      <c r="Z5" t="n">
        <v>10</v>
      </c>
      <c r="AA5" t="n">
        <v>298.5688144578095</v>
      </c>
      <c r="AB5" t="n">
        <v>408.515023867642</v>
      </c>
      <c r="AC5" t="n">
        <v>369.5269233441505</v>
      </c>
      <c r="AD5" t="n">
        <v>298568.8144578096</v>
      </c>
      <c r="AE5" t="n">
        <v>408515.023867642</v>
      </c>
      <c r="AF5" t="n">
        <v>5.840379035966017e-06</v>
      </c>
      <c r="AG5" t="n">
        <v>5.833333333333333</v>
      </c>
      <c r="AH5" t="n">
        <v>369526.9233441505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2.8479</v>
      </c>
      <c r="E6" t="n">
        <v>35.11</v>
      </c>
      <c r="F6" t="n">
        <v>32.17</v>
      </c>
      <c r="G6" t="n">
        <v>47.07</v>
      </c>
      <c r="H6" t="n">
        <v>0.78</v>
      </c>
      <c r="I6" t="n">
        <v>41</v>
      </c>
      <c r="J6" t="n">
        <v>112.51</v>
      </c>
      <c r="K6" t="n">
        <v>41.65</v>
      </c>
      <c r="L6" t="n">
        <v>5</v>
      </c>
      <c r="M6" t="n">
        <v>39</v>
      </c>
      <c r="N6" t="n">
        <v>15.86</v>
      </c>
      <c r="O6" t="n">
        <v>14110.24</v>
      </c>
      <c r="P6" t="n">
        <v>278.75</v>
      </c>
      <c r="Q6" t="n">
        <v>795.65</v>
      </c>
      <c r="R6" t="n">
        <v>103.14</v>
      </c>
      <c r="S6" t="n">
        <v>51.23</v>
      </c>
      <c r="T6" t="n">
        <v>24737.19</v>
      </c>
      <c r="U6" t="n">
        <v>0.5</v>
      </c>
      <c r="V6" t="n">
        <v>0.9</v>
      </c>
      <c r="W6" t="n">
        <v>0.18</v>
      </c>
      <c r="X6" t="n">
        <v>1.46</v>
      </c>
      <c r="Y6" t="n">
        <v>0.5</v>
      </c>
      <c r="Z6" t="n">
        <v>10</v>
      </c>
      <c r="AA6" t="n">
        <v>289.0357383617878</v>
      </c>
      <c r="AB6" t="n">
        <v>395.4714485834299</v>
      </c>
      <c r="AC6" t="n">
        <v>357.7282085782908</v>
      </c>
      <c r="AD6" t="n">
        <v>289035.7383617877</v>
      </c>
      <c r="AE6" t="n">
        <v>395471.44858343</v>
      </c>
      <c r="AF6" t="n">
        <v>5.961796285360629e-06</v>
      </c>
      <c r="AG6" t="n">
        <v>5.714518229166667</v>
      </c>
      <c r="AH6" t="n">
        <v>357728.2085782908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2.8718</v>
      </c>
      <c r="E7" t="n">
        <v>34.82</v>
      </c>
      <c r="F7" t="n">
        <v>32.03</v>
      </c>
      <c r="G7" t="n">
        <v>56.52</v>
      </c>
      <c r="H7" t="n">
        <v>0.93</v>
      </c>
      <c r="I7" t="n">
        <v>34</v>
      </c>
      <c r="J7" t="n">
        <v>113.79</v>
      </c>
      <c r="K7" t="n">
        <v>41.65</v>
      </c>
      <c r="L7" t="n">
        <v>6</v>
      </c>
      <c r="M7" t="n">
        <v>32</v>
      </c>
      <c r="N7" t="n">
        <v>16.14</v>
      </c>
      <c r="O7" t="n">
        <v>14268.39</v>
      </c>
      <c r="P7" t="n">
        <v>271.64</v>
      </c>
      <c r="Q7" t="n">
        <v>795.64</v>
      </c>
      <c r="R7" t="n">
        <v>98.98999999999999</v>
      </c>
      <c r="S7" t="n">
        <v>51.23</v>
      </c>
      <c r="T7" t="n">
        <v>22694.83</v>
      </c>
      <c r="U7" t="n">
        <v>0.52</v>
      </c>
      <c r="V7" t="n">
        <v>0.9</v>
      </c>
      <c r="W7" t="n">
        <v>0.16</v>
      </c>
      <c r="X7" t="n">
        <v>1.33</v>
      </c>
      <c r="Y7" t="n">
        <v>0.5</v>
      </c>
      <c r="Z7" t="n">
        <v>10</v>
      </c>
      <c r="AA7" t="n">
        <v>283.8621915610053</v>
      </c>
      <c r="AB7" t="n">
        <v>388.3927736098229</v>
      </c>
      <c r="AC7" t="n">
        <v>351.3251124091821</v>
      </c>
      <c r="AD7" t="n">
        <v>283862.1915610053</v>
      </c>
      <c r="AE7" t="n">
        <v>388392.773609823</v>
      </c>
      <c r="AF7" t="n">
        <v>6.011828565714615e-06</v>
      </c>
      <c r="AG7" t="n">
        <v>5.667317708333333</v>
      </c>
      <c r="AH7" t="n">
        <v>351325.1124091821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2.9082</v>
      </c>
      <c r="E8" t="n">
        <v>34.39</v>
      </c>
      <c r="F8" t="n">
        <v>31.73</v>
      </c>
      <c r="G8" t="n">
        <v>67.98999999999999</v>
      </c>
      <c r="H8" t="n">
        <v>1.07</v>
      </c>
      <c r="I8" t="n">
        <v>28</v>
      </c>
      <c r="J8" t="n">
        <v>115.08</v>
      </c>
      <c r="K8" t="n">
        <v>41.65</v>
      </c>
      <c r="L8" t="n">
        <v>7</v>
      </c>
      <c r="M8" t="n">
        <v>26</v>
      </c>
      <c r="N8" t="n">
        <v>16.43</v>
      </c>
      <c r="O8" t="n">
        <v>14426.96</v>
      </c>
      <c r="P8" t="n">
        <v>262.75</v>
      </c>
      <c r="Q8" t="n">
        <v>795.64</v>
      </c>
      <c r="R8" t="n">
        <v>88.59</v>
      </c>
      <c r="S8" t="n">
        <v>51.23</v>
      </c>
      <c r="T8" t="n">
        <v>17526.4</v>
      </c>
      <c r="U8" t="n">
        <v>0.58</v>
      </c>
      <c r="V8" t="n">
        <v>0.91</v>
      </c>
      <c r="W8" t="n">
        <v>0.15</v>
      </c>
      <c r="X8" t="n">
        <v>1.02</v>
      </c>
      <c r="Y8" t="n">
        <v>0.5</v>
      </c>
      <c r="Z8" t="n">
        <v>10</v>
      </c>
      <c r="AA8" t="n">
        <v>276.9074086860076</v>
      </c>
      <c r="AB8" t="n">
        <v>378.8769328568852</v>
      </c>
      <c r="AC8" t="n">
        <v>342.7174501421383</v>
      </c>
      <c r="AD8" t="n">
        <v>276907.4086860076</v>
      </c>
      <c r="AE8" t="n">
        <v>378876.9328568852</v>
      </c>
      <c r="AF8" t="n">
        <v>6.088028356713993e-06</v>
      </c>
      <c r="AG8" t="n">
        <v>5.597330729166667</v>
      </c>
      <c r="AH8" t="n">
        <v>342717.4501421383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2.93</v>
      </c>
      <c r="E9" t="n">
        <v>34.13</v>
      </c>
      <c r="F9" t="n">
        <v>31.56</v>
      </c>
      <c r="G9" t="n">
        <v>78.90000000000001</v>
      </c>
      <c r="H9" t="n">
        <v>1.21</v>
      </c>
      <c r="I9" t="n">
        <v>24</v>
      </c>
      <c r="J9" t="n">
        <v>116.37</v>
      </c>
      <c r="K9" t="n">
        <v>41.65</v>
      </c>
      <c r="L9" t="n">
        <v>8</v>
      </c>
      <c r="M9" t="n">
        <v>22</v>
      </c>
      <c r="N9" t="n">
        <v>16.72</v>
      </c>
      <c r="O9" t="n">
        <v>14585.96</v>
      </c>
      <c r="P9" t="n">
        <v>254.28</v>
      </c>
      <c r="Q9" t="n">
        <v>795.64</v>
      </c>
      <c r="R9" t="n">
        <v>82.98999999999999</v>
      </c>
      <c r="S9" t="n">
        <v>51.23</v>
      </c>
      <c r="T9" t="n">
        <v>14748.16</v>
      </c>
      <c r="U9" t="n">
        <v>0.62</v>
      </c>
      <c r="V9" t="n">
        <v>0.91</v>
      </c>
      <c r="W9" t="n">
        <v>0.15</v>
      </c>
      <c r="X9" t="n">
        <v>0.85</v>
      </c>
      <c r="Y9" t="n">
        <v>0.5</v>
      </c>
      <c r="Z9" t="n">
        <v>10</v>
      </c>
      <c r="AA9" t="n">
        <v>271.3803539561858</v>
      </c>
      <c r="AB9" t="n">
        <v>371.3145727390975</v>
      </c>
      <c r="AC9" t="n">
        <v>335.8768310601533</v>
      </c>
      <c r="AD9" t="n">
        <v>271380.3539561859</v>
      </c>
      <c r="AE9" t="n">
        <v>371314.5727390975</v>
      </c>
      <c r="AF9" t="n">
        <v>6.133664495279555e-06</v>
      </c>
      <c r="AG9" t="n">
        <v>5.555013020833333</v>
      </c>
      <c r="AH9" t="n">
        <v>335876.8310601533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2.9443</v>
      </c>
      <c r="E10" t="n">
        <v>33.96</v>
      </c>
      <c r="F10" t="n">
        <v>31.46</v>
      </c>
      <c r="G10" t="n">
        <v>89.89</v>
      </c>
      <c r="H10" t="n">
        <v>1.35</v>
      </c>
      <c r="I10" t="n">
        <v>21</v>
      </c>
      <c r="J10" t="n">
        <v>117.66</v>
      </c>
      <c r="K10" t="n">
        <v>41.65</v>
      </c>
      <c r="L10" t="n">
        <v>9</v>
      </c>
      <c r="M10" t="n">
        <v>19</v>
      </c>
      <c r="N10" t="n">
        <v>17.01</v>
      </c>
      <c r="O10" t="n">
        <v>14745.39</v>
      </c>
      <c r="P10" t="n">
        <v>246.78</v>
      </c>
      <c r="Q10" t="n">
        <v>795.64</v>
      </c>
      <c r="R10" t="n">
        <v>79.65000000000001</v>
      </c>
      <c r="S10" t="n">
        <v>51.23</v>
      </c>
      <c r="T10" t="n">
        <v>13092.94</v>
      </c>
      <c r="U10" t="n">
        <v>0.64</v>
      </c>
      <c r="V10" t="n">
        <v>0.92</v>
      </c>
      <c r="W10" t="n">
        <v>0.14</v>
      </c>
      <c r="X10" t="n">
        <v>0.76</v>
      </c>
      <c r="Y10" t="n">
        <v>0.5</v>
      </c>
      <c r="Z10" t="n">
        <v>10</v>
      </c>
      <c r="AA10" t="n">
        <v>266.9200836949946</v>
      </c>
      <c r="AB10" t="n">
        <v>365.2118341944993</v>
      </c>
      <c r="AC10" t="n">
        <v>330.3565293170041</v>
      </c>
      <c r="AD10" t="n">
        <v>266920.0836949946</v>
      </c>
      <c r="AE10" t="n">
        <v>365211.8341944993</v>
      </c>
      <c r="AF10" t="n">
        <v>6.163600127457881e-06</v>
      </c>
      <c r="AG10" t="n">
        <v>5.52734375</v>
      </c>
      <c r="AH10" t="n">
        <v>330356.5293170041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2.9622</v>
      </c>
      <c r="E11" t="n">
        <v>33.76</v>
      </c>
      <c r="F11" t="n">
        <v>31.3</v>
      </c>
      <c r="G11" t="n">
        <v>98.84</v>
      </c>
      <c r="H11" t="n">
        <v>1.48</v>
      </c>
      <c r="I11" t="n">
        <v>19</v>
      </c>
      <c r="J11" t="n">
        <v>118.96</v>
      </c>
      <c r="K11" t="n">
        <v>41.65</v>
      </c>
      <c r="L11" t="n">
        <v>10</v>
      </c>
      <c r="M11" t="n">
        <v>14</v>
      </c>
      <c r="N11" t="n">
        <v>17.31</v>
      </c>
      <c r="O11" t="n">
        <v>14905.25</v>
      </c>
      <c r="P11" t="n">
        <v>240.11</v>
      </c>
      <c r="Q11" t="n">
        <v>795.64</v>
      </c>
      <c r="R11" t="n">
        <v>73.97</v>
      </c>
      <c r="S11" t="n">
        <v>51.23</v>
      </c>
      <c r="T11" t="n">
        <v>10261.51</v>
      </c>
      <c r="U11" t="n">
        <v>0.6899999999999999</v>
      </c>
      <c r="V11" t="n">
        <v>0.92</v>
      </c>
      <c r="W11" t="n">
        <v>0.14</v>
      </c>
      <c r="X11" t="n">
        <v>0.6</v>
      </c>
      <c r="Y11" t="n">
        <v>0.5</v>
      </c>
      <c r="Z11" t="n">
        <v>10</v>
      </c>
      <c r="AA11" t="n">
        <v>262.4180292158192</v>
      </c>
      <c r="AB11" t="n">
        <v>359.0519246394655</v>
      </c>
      <c r="AC11" t="n">
        <v>324.7845128844154</v>
      </c>
      <c r="AD11" t="n">
        <v>262418.0292158192</v>
      </c>
      <c r="AE11" t="n">
        <v>359051.9246394655</v>
      </c>
      <c r="AF11" t="n">
        <v>6.201072002702081e-06</v>
      </c>
      <c r="AG11" t="n">
        <v>5.494791666666667</v>
      </c>
      <c r="AH11" t="n">
        <v>324784.5128844155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2.9569</v>
      </c>
      <c r="E12" t="n">
        <v>33.82</v>
      </c>
      <c r="F12" t="n">
        <v>31.38</v>
      </c>
      <c r="G12" t="n">
        <v>104.61</v>
      </c>
      <c r="H12" t="n">
        <v>1.61</v>
      </c>
      <c r="I12" t="n">
        <v>18</v>
      </c>
      <c r="J12" t="n">
        <v>120.26</v>
      </c>
      <c r="K12" t="n">
        <v>41.65</v>
      </c>
      <c r="L12" t="n">
        <v>11</v>
      </c>
      <c r="M12" t="n">
        <v>2</v>
      </c>
      <c r="N12" t="n">
        <v>17.61</v>
      </c>
      <c r="O12" t="n">
        <v>15065.56</v>
      </c>
      <c r="P12" t="n">
        <v>235.52</v>
      </c>
      <c r="Q12" t="n">
        <v>795.64</v>
      </c>
      <c r="R12" t="n">
        <v>76.7</v>
      </c>
      <c r="S12" t="n">
        <v>51.23</v>
      </c>
      <c r="T12" t="n">
        <v>11629.91</v>
      </c>
      <c r="U12" t="n">
        <v>0.67</v>
      </c>
      <c r="V12" t="n">
        <v>0.92</v>
      </c>
      <c r="W12" t="n">
        <v>0.15</v>
      </c>
      <c r="X12" t="n">
        <v>0.68</v>
      </c>
      <c r="Y12" t="n">
        <v>0.5</v>
      </c>
      <c r="Z12" t="n">
        <v>10</v>
      </c>
      <c r="AA12" t="n">
        <v>260.89896635796</v>
      </c>
      <c r="AB12" t="n">
        <v>356.973475821019</v>
      </c>
      <c r="AC12" t="n">
        <v>322.9044283040802</v>
      </c>
      <c r="AD12" t="n">
        <v>260898.96635796</v>
      </c>
      <c r="AE12" t="n">
        <v>356973.475821019</v>
      </c>
      <c r="AF12" t="n">
        <v>6.189976978188435e-06</v>
      </c>
      <c r="AG12" t="n">
        <v>5.504557291666667</v>
      </c>
      <c r="AH12" t="n">
        <v>322904.4283040802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2.9607</v>
      </c>
      <c r="E13" t="n">
        <v>33.78</v>
      </c>
      <c r="F13" t="n">
        <v>31.36</v>
      </c>
      <c r="G13" t="n">
        <v>110.69</v>
      </c>
      <c r="H13" t="n">
        <v>1.74</v>
      </c>
      <c r="I13" t="n">
        <v>17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237.01</v>
      </c>
      <c r="Q13" t="n">
        <v>795.64</v>
      </c>
      <c r="R13" t="n">
        <v>75.95</v>
      </c>
      <c r="S13" t="n">
        <v>51.23</v>
      </c>
      <c r="T13" t="n">
        <v>11260.98</v>
      </c>
      <c r="U13" t="n">
        <v>0.67</v>
      </c>
      <c r="V13" t="n">
        <v>0.92</v>
      </c>
      <c r="W13" t="n">
        <v>0.15</v>
      </c>
      <c r="X13" t="n">
        <v>0.66</v>
      </c>
      <c r="Y13" t="n">
        <v>0.5</v>
      </c>
      <c r="Z13" t="n">
        <v>10</v>
      </c>
      <c r="AA13" t="n">
        <v>261.1744839341083</v>
      </c>
      <c r="AB13" t="n">
        <v>357.3504511236828</v>
      </c>
      <c r="AC13" t="n">
        <v>323.2454256129458</v>
      </c>
      <c r="AD13" t="n">
        <v>261174.4839341083</v>
      </c>
      <c r="AE13" t="n">
        <v>357350.4511236828</v>
      </c>
      <c r="AF13" t="n">
        <v>6.197931901424634e-06</v>
      </c>
      <c r="AG13" t="n">
        <v>5.498046875</v>
      </c>
      <c r="AH13" t="n">
        <v>323245.4256129458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2.4244</v>
      </c>
      <c r="E2" t="n">
        <v>41.25</v>
      </c>
      <c r="F2" t="n">
        <v>37.1</v>
      </c>
      <c r="G2" t="n">
        <v>13.17</v>
      </c>
      <c r="H2" t="n">
        <v>0.28</v>
      </c>
      <c r="I2" t="n">
        <v>169</v>
      </c>
      <c r="J2" t="n">
        <v>61.76</v>
      </c>
      <c r="K2" t="n">
        <v>28.92</v>
      </c>
      <c r="L2" t="n">
        <v>1</v>
      </c>
      <c r="M2" t="n">
        <v>167</v>
      </c>
      <c r="N2" t="n">
        <v>6.84</v>
      </c>
      <c r="O2" t="n">
        <v>7851.41</v>
      </c>
      <c r="P2" t="n">
        <v>232.67</v>
      </c>
      <c r="Q2" t="n">
        <v>795.6799999999999</v>
      </c>
      <c r="R2" t="n">
        <v>268.22</v>
      </c>
      <c r="S2" t="n">
        <v>51.23</v>
      </c>
      <c r="T2" t="n">
        <v>106633.57</v>
      </c>
      <c r="U2" t="n">
        <v>0.19</v>
      </c>
      <c r="V2" t="n">
        <v>0.78</v>
      </c>
      <c r="W2" t="n">
        <v>0.38</v>
      </c>
      <c r="X2" t="n">
        <v>6.4</v>
      </c>
      <c r="Y2" t="n">
        <v>0.5</v>
      </c>
      <c r="Z2" t="n">
        <v>10</v>
      </c>
      <c r="AA2" t="n">
        <v>299.5425361892672</v>
      </c>
      <c r="AB2" t="n">
        <v>409.8473128981933</v>
      </c>
      <c r="AC2" t="n">
        <v>370.7320605795054</v>
      </c>
      <c r="AD2" t="n">
        <v>299542.5361892672</v>
      </c>
      <c r="AE2" t="n">
        <v>409847.3128981933</v>
      </c>
      <c r="AF2" t="n">
        <v>6.042951632040134e-06</v>
      </c>
      <c r="AG2" t="n">
        <v>6.7138671875</v>
      </c>
      <c r="AH2" t="n">
        <v>370732.0605795054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2.761</v>
      </c>
      <c r="E3" t="n">
        <v>36.22</v>
      </c>
      <c r="F3" t="n">
        <v>33.41</v>
      </c>
      <c r="G3" t="n">
        <v>27.46</v>
      </c>
      <c r="H3" t="n">
        <v>0.55</v>
      </c>
      <c r="I3" t="n">
        <v>73</v>
      </c>
      <c r="J3" t="n">
        <v>62.92</v>
      </c>
      <c r="K3" t="n">
        <v>28.92</v>
      </c>
      <c r="L3" t="n">
        <v>2</v>
      </c>
      <c r="M3" t="n">
        <v>71</v>
      </c>
      <c r="N3" t="n">
        <v>7</v>
      </c>
      <c r="O3" t="n">
        <v>7994.37</v>
      </c>
      <c r="P3" t="n">
        <v>198.77</v>
      </c>
      <c r="Q3" t="n">
        <v>795.66</v>
      </c>
      <c r="R3" t="n">
        <v>144.87</v>
      </c>
      <c r="S3" t="n">
        <v>51.23</v>
      </c>
      <c r="T3" t="n">
        <v>45442.28</v>
      </c>
      <c r="U3" t="n">
        <v>0.35</v>
      </c>
      <c r="V3" t="n">
        <v>0.86</v>
      </c>
      <c r="W3" t="n">
        <v>0.22</v>
      </c>
      <c r="X3" t="n">
        <v>2.7</v>
      </c>
      <c r="Y3" t="n">
        <v>0.5</v>
      </c>
      <c r="Z3" t="n">
        <v>10</v>
      </c>
      <c r="AA3" t="n">
        <v>235.0069976781597</v>
      </c>
      <c r="AB3" t="n">
        <v>321.5469420001247</v>
      </c>
      <c r="AC3" t="n">
        <v>290.8589531496957</v>
      </c>
      <c r="AD3" t="n">
        <v>235006.9976781597</v>
      </c>
      <c r="AE3" t="n">
        <v>321546.9420001247</v>
      </c>
      <c r="AF3" t="n">
        <v>6.88194582414734e-06</v>
      </c>
      <c r="AG3" t="n">
        <v>5.895182291666667</v>
      </c>
      <c r="AH3" t="n">
        <v>290858.9531496957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2.8821</v>
      </c>
      <c r="E4" t="n">
        <v>34.7</v>
      </c>
      <c r="F4" t="n">
        <v>32.29</v>
      </c>
      <c r="G4" t="n">
        <v>44.03</v>
      </c>
      <c r="H4" t="n">
        <v>0.8100000000000001</v>
      </c>
      <c r="I4" t="n">
        <v>44</v>
      </c>
      <c r="J4" t="n">
        <v>64.08</v>
      </c>
      <c r="K4" t="n">
        <v>28.92</v>
      </c>
      <c r="L4" t="n">
        <v>3</v>
      </c>
      <c r="M4" t="n">
        <v>42</v>
      </c>
      <c r="N4" t="n">
        <v>7.16</v>
      </c>
      <c r="O4" t="n">
        <v>8137.65</v>
      </c>
      <c r="P4" t="n">
        <v>179.68</v>
      </c>
      <c r="Q4" t="n">
        <v>795.67</v>
      </c>
      <c r="R4" t="n">
        <v>107.24</v>
      </c>
      <c r="S4" t="n">
        <v>51.23</v>
      </c>
      <c r="T4" t="n">
        <v>26769.11</v>
      </c>
      <c r="U4" t="n">
        <v>0.48</v>
      </c>
      <c r="V4" t="n">
        <v>0.89</v>
      </c>
      <c r="W4" t="n">
        <v>0.18</v>
      </c>
      <c r="X4" t="n">
        <v>1.58</v>
      </c>
      <c r="Y4" t="n">
        <v>0.5</v>
      </c>
      <c r="Z4" t="n">
        <v>10</v>
      </c>
      <c r="AA4" t="n">
        <v>218.5686107523198</v>
      </c>
      <c r="AB4" t="n">
        <v>299.0552157977532</v>
      </c>
      <c r="AC4" t="n">
        <v>270.5138057287355</v>
      </c>
      <c r="AD4" t="n">
        <v>218568.6107523197</v>
      </c>
      <c r="AE4" t="n">
        <v>299055.2157977532</v>
      </c>
      <c r="AF4" t="n">
        <v>7.183794299085493e-06</v>
      </c>
      <c r="AG4" t="n">
        <v>5.647786458333333</v>
      </c>
      <c r="AH4" t="n">
        <v>270513.8057287355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2.9243</v>
      </c>
      <c r="E5" t="n">
        <v>34.2</v>
      </c>
      <c r="F5" t="n">
        <v>31.93</v>
      </c>
      <c r="G5" t="n">
        <v>56.34</v>
      </c>
      <c r="H5" t="n">
        <v>1.07</v>
      </c>
      <c r="I5" t="n">
        <v>34</v>
      </c>
      <c r="J5" t="n">
        <v>65.25</v>
      </c>
      <c r="K5" t="n">
        <v>28.92</v>
      </c>
      <c r="L5" t="n">
        <v>4</v>
      </c>
      <c r="M5" t="n">
        <v>6</v>
      </c>
      <c r="N5" t="n">
        <v>7.33</v>
      </c>
      <c r="O5" t="n">
        <v>8281.25</v>
      </c>
      <c r="P5" t="n">
        <v>168.93</v>
      </c>
      <c r="Q5" t="n">
        <v>795.73</v>
      </c>
      <c r="R5" t="n">
        <v>94.3</v>
      </c>
      <c r="S5" t="n">
        <v>51.23</v>
      </c>
      <c r="T5" t="n">
        <v>20349.57</v>
      </c>
      <c r="U5" t="n">
        <v>0.54</v>
      </c>
      <c r="V5" t="n">
        <v>0.9</v>
      </c>
      <c r="W5" t="n">
        <v>0.19</v>
      </c>
      <c r="X5" t="n">
        <v>1.22</v>
      </c>
      <c r="Y5" t="n">
        <v>0.5</v>
      </c>
      <c r="Z5" t="n">
        <v>10</v>
      </c>
      <c r="AA5" t="n">
        <v>211.292027261785</v>
      </c>
      <c r="AB5" t="n">
        <v>289.0990732458015</v>
      </c>
      <c r="AC5" t="n">
        <v>261.507863448405</v>
      </c>
      <c r="AD5" t="n">
        <v>211292.027261785</v>
      </c>
      <c r="AE5" t="n">
        <v>289099.0732458015</v>
      </c>
      <c r="AF5" t="n">
        <v>7.288980142540408e-06</v>
      </c>
      <c r="AG5" t="n">
        <v>5.56640625</v>
      </c>
      <c r="AH5" t="n">
        <v>261507.863448405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2.9141</v>
      </c>
      <c r="E6" t="n">
        <v>34.32</v>
      </c>
      <c r="F6" t="n">
        <v>32.06</v>
      </c>
      <c r="G6" t="n">
        <v>58.29</v>
      </c>
      <c r="H6" t="n">
        <v>1.31</v>
      </c>
      <c r="I6" t="n">
        <v>33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171.04</v>
      </c>
      <c r="Q6" t="n">
        <v>795.67</v>
      </c>
      <c r="R6" t="n">
        <v>98.89</v>
      </c>
      <c r="S6" t="n">
        <v>51.23</v>
      </c>
      <c r="T6" t="n">
        <v>22650.43</v>
      </c>
      <c r="U6" t="n">
        <v>0.52</v>
      </c>
      <c r="V6" t="n">
        <v>0.9</v>
      </c>
      <c r="W6" t="n">
        <v>0.2</v>
      </c>
      <c r="X6" t="n">
        <v>1.36</v>
      </c>
      <c r="Y6" t="n">
        <v>0.5</v>
      </c>
      <c r="Z6" t="n">
        <v>10</v>
      </c>
      <c r="AA6" t="n">
        <v>212.8579744578149</v>
      </c>
      <c r="AB6" t="n">
        <v>291.2416712841231</v>
      </c>
      <c r="AC6" t="n">
        <v>263.4459749371051</v>
      </c>
      <c r="AD6" t="n">
        <v>212857.9744578149</v>
      </c>
      <c r="AE6" t="n">
        <v>291241.6712841231</v>
      </c>
      <c r="AF6" t="n">
        <v>7.263556076112917e-06</v>
      </c>
      <c r="AG6" t="n">
        <v>5.5859375</v>
      </c>
      <c r="AH6" t="n">
        <v>263445.9749371051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1.5194</v>
      </c>
      <c r="E2" t="n">
        <v>65.81999999999999</v>
      </c>
      <c r="F2" t="n">
        <v>48.33</v>
      </c>
      <c r="G2" t="n">
        <v>6.5</v>
      </c>
      <c r="H2" t="n">
        <v>0.11</v>
      </c>
      <c r="I2" t="n">
        <v>446</v>
      </c>
      <c r="J2" t="n">
        <v>167.88</v>
      </c>
      <c r="K2" t="n">
        <v>51.39</v>
      </c>
      <c r="L2" t="n">
        <v>1</v>
      </c>
      <c r="M2" t="n">
        <v>444</v>
      </c>
      <c r="N2" t="n">
        <v>30.49</v>
      </c>
      <c r="O2" t="n">
        <v>20939.59</v>
      </c>
      <c r="P2" t="n">
        <v>610.5599999999999</v>
      </c>
      <c r="Q2" t="n">
        <v>795.75</v>
      </c>
      <c r="R2" t="n">
        <v>645.46</v>
      </c>
      <c r="S2" t="n">
        <v>51.23</v>
      </c>
      <c r="T2" t="n">
        <v>293868.77</v>
      </c>
      <c r="U2" t="n">
        <v>0.08</v>
      </c>
      <c r="V2" t="n">
        <v>0.6</v>
      </c>
      <c r="W2" t="n">
        <v>0.82</v>
      </c>
      <c r="X2" t="n">
        <v>17.62</v>
      </c>
      <c r="Y2" t="n">
        <v>0.5</v>
      </c>
      <c r="Z2" t="n">
        <v>10</v>
      </c>
      <c r="AA2" t="n">
        <v>943.3015882808105</v>
      </c>
      <c r="AB2" t="n">
        <v>1290.666848614804</v>
      </c>
      <c r="AC2" t="n">
        <v>1167.487416045305</v>
      </c>
      <c r="AD2" t="n">
        <v>943301.5882808105</v>
      </c>
      <c r="AE2" t="n">
        <v>1290666.848614804</v>
      </c>
      <c r="AF2" t="n">
        <v>2.749818551071543e-06</v>
      </c>
      <c r="AG2" t="n">
        <v>10.712890625</v>
      </c>
      <c r="AH2" t="n">
        <v>1167487.416045305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2.2122</v>
      </c>
      <c r="E3" t="n">
        <v>45.2</v>
      </c>
      <c r="F3" t="n">
        <v>37.1</v>
      </c>
      <c r="G3" t="n">
        <v>13.17</v>
      </c>
      <c r="H3" t="n">
        <v>0.21</v>
      </c>
      <c r="I3" t="n">
        <v>169</v>
      </c>
      <c r="J3" t="n">
        <v>169.33</v>
      </c>
      <c r="K3" t="n">
        <v>51.39</v>
      </c>
      <c r="L3" t="n">
        <v>2</v>
      </c>
      <c r="M3" t="n">
        <v>167</v>
      </c>
      <c r="N3" t="n">
        <v>30.94</v>
      </c>
      <c r="O3" t="n">
        <v>21118.46</v>
      </c>
      <c r="P3" t="n">
        <v>464.72</v>
      </c>
      <c r="Q3" t="n">
        <v>795.67</v>
      </c>
      <c r="R3" t="n">
        <v>268.33</v>
      </c>
      <c r="S3" t="n">
        <v>51.23</v>
      </c>
      <c r="T3" t="n">
        <v>106691.74</v>
      </c>
      <c r="U3" t="n">
        <v>0.19</v>
      </c>
      <c r="V3" t="n">
        <v>0.78</v>
      </c>
      <c r="W3" t="n">
        <v>0.38</v>
      </c>
      <c r="X3" t="n">
        <v>6.4</v>
      </c>
      <c r="Y3" t="n">
        <v>0.5</v>
      </c>
      <c r="Z3" t="n">
        <v>10</v>
      </c>
      <c r="AA3" t="n">
        <v>531.7250759152365</v>
      </c>
      <c r="AB3" t="n">
        <v>727.5297069219905</v>
      </c>
      <c r="AC3" t="n">
        <v>658.0952927877116</v>
      </c>
      <c r="AD3" t="n">
        <v>531725.0759152365</v>
      </c>
      <c r="AE3" t="n">
        <v>727529.7069219905</v>
      </c>
      <c r="AF3" t="n">
        <v>4.003651835382696e-06</v>
      </c>
      <c r="AG3" t="n">
        <v>7.356770833333333</v>
      </c>
      <c r="AH3" t="n">
        <v>658095.2927877116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2.4717</v>
      </c>
      <c r="E4" t="n">
        <v>40.46</v>
      </c>
      <c r="F4" t="n">
        <v>34.56</v>
      </c>
      <c r="G4" t="n">
        <v>19.94</v>
      </c>
      <c r="H4" t="n">
        <v>0.31</v>
      </c>
      <c r="I4" t="n">
        <v>104</v>
      </c>
      <c r="J4" t="n">
        <v>170.79</v>
      </c>
      <c r="K4" t="n">
        <v>51.39</v>
      </c>
      <c r="L4" t="n">
        <v>3</v>
      </c>
      <c r="M4" t="n">
        <v>102</v>
      </c>
      <c r="N4" t="n">
        <v>31.4</v>
      </c>
      <c r="O4" t="n">
        <v>21297.94</v>
      </c>
      <c r="P4" t="n">
        <v>429.49</v>
      </c>
      <c r="Q4" t="n">
        <v>795.67</v>
      </c>
      <c r="R4" t="n">
        <v>183.64</v>
      </c>
      <c r="S4" t="n">
        <v>51.23</v>
      </c>
      <c r="T4" t="n">
        <v>64669.24</v>
      </c>
      <c r="U4" t="n">
        <v>0.28</v>
      </c>
      <c r="V4" t="n">
        <v>0.84</v>
      </c>
      <c r="W4" t="n">
        <v>0.26</v>
      </c>
      <c r="X4" t="n">
        <v>3.85</v>
      </c>
      <c r="Y4" t="n">
        <v>0.5</v>
      </c>
      <c r="Z4" t="n">
        <v>10</v>
      </c>
      <c r="AA4" t="n">
        <v>441.8807387765843</v>
      </c>
      <c r="AB4" t="n">
        <v>604.6007211964725</v>
      </c>
      <c r="AC4" t="n">
        <v>546.8984769279222</v>
      </c>
      <c r="AD4" t="n">
        <v>441880.7387765843</v>
      </c>
      <c r="AE4" t="n">
        <v>604600.7211964725</v>
      </c>
      <c r="AF4" t="n">
        <v>4.473296375334693e-06</v>
      </c>
      <c r="AG4" t="n">
        <v>6.585286458333333</v>
      </c>
      <c r="AH4" t="n">
        <v>546898.4769279221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2.5993</v>
      </c>
      <c r="E5" t="n">
        <v>38.47</v>
      </c>
      <c r="F5" t="n">
        <v>33.52</v>
      </c>
      <c r="G5" t="n">
        <v>26.47</v>
      </c>
      <c r="H5" t="n">
        <v>0.41</v>
      </c>
      <c r="I5" t="n">
        <v>76</v>
      </c>
      <c r="J5" t="n">
        <v>172.25</v>
      </c>
      <c r="K5" t="n">
        <v>51.39</v>
      </c>
      <c r="L5" t="n">
        <v>4</v>
      </c>
      <c r="M5" t="n">
        <v>74</v>
      </c>
      <c r="N5" t="n">
        <v>31.86</v>
      </c>
      <c r="O5" t="n">
        <v>21478.05</v>
      </c>
      <c r="P5" t="n">
        <v>413.39</v>
      </c>
      <c r="Q5" t="n">
        <v>795.65</v>
      </c>
      <c r="R5" t="n">
        <v>148.79</v>
      </c>
      <c r="S5" t="n">
        <v>51.23</v>
      </c>
      <c r="T5" t="n">
        <v>47384.71</v>
      </c>
      <c r="U5" t="n">
        <v>0.34</v>
      </c>
      <c r="V5" t="n">
        <v>0.86</v>
      </c>
      <c r="W5" t="n">
        <v>0.23</v>
      </c>
      <c r="X5" t="n">
        <v>2.82</v>
      </c>
      <c r="Y5" t="n">
        <v>0.5</v>
      </c>
      <c r="Z5" t="n">
        <v>10</v>
      </c>
      <c r="AA5" t="n">
        <v>415.107333070759</v>
      </c>
      <c r="AB5" t="n">
        <v>567.9681663504648</v>
      </c>
      <c r="AC5" t="n">
        <v>513.7620817023037</v>
      </c>
      <c r="AD5" t="n">
        <v>415107.333070759</v>
      </c>
      <c r="AE5" t="n">
        <v>567968.1663504648</v>
      </c>
      <c r="AF5" t="n">
        <v>4.704227563380454e-06</v>
      </c>
      <c r="AG5" t="n">
        <v>6.261393229166667</v>
      </c>
      <c r="AH5" t="n">
        <v>513762.0817023037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2.6852</v>
      </c>
      <c r="E6" t="n">
        <v>37.24</v>
      </c>
      <c r="F6" t="n">
        <v>32.87</v>
      </c>
      <c r="G6" t="n">
        <v>33.43</v>
      </c>
      <c r="H6" t="n">
        <v>0.51</v>
      </c>
      <c r="I6" t="n">
        <v>59</v>
      </c>
      <c r="J6" t="n">
        <v>173.71</v>
      </c>
      <c r="K6" t="n">
        <v>51.39</v>
      </c>
      <c r="L6" t="n">
        <v>5</v>
      </c>
      <c r="M6" t="n">
        <v>57</v>
      </c>
      <c r="N6" t="n">
        <v>32.32</v>
      </c>
      <c r="O6" t="n">
        <v>21658.78</v>
      </c>
      <c r="P6" t="n">
        <v>402.29</v>
      </c>
      <c r="Q6" t="n">
        <v>795.66</v>
      </c>
      <c r="R6" t="n">
        <v>126.75</v>
      </c>
      <c r="S6" t="n">
        <v>51.23</v>
      </c>
      <c r="T6" t="n">
        <v>36450.27</v>
      </c>
      <c r="U6" t="n">
        <v>0.4</v>
      </c>
      <c r="V6" t="n">
        <v>0.88</v>
      </c>
      <c r="W6" t="n">
        <v>0.2</v>
      </c>
      <c r="X6" t="n">
        <v>2.16</v>
      </c>
      <c r="Y6" t="n">
        <v>0.5</v>
      </c>
      <c r="Z6" t="n">
        <v>10</v>
      </c>
      <c r="AA6" t="n">
        <v>398.6027178811015</v>
      </c>
      <c r="AB6" t="n">
        <v>545.3858237157422</v>
      </c>
      <c r="AC6" t="n">
        <v>493.334966154122</v>
      </c>
      <c r="AD6" t="n">
        <v>398602.7178811015</v>
      </c>
      <c r="AE6" t="n">
        <v>545385.8237157422</v>
      </c>
      <c r="AF6" t="n">
        <v>4.859689860035085e-06</v>
      </c>
      <c r="AG6" t="n">
        <v>6.061197916666667</v>
      </c>
      <c r="AH6" t="n">
        <v>493334.966154122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2.7374</v>
      </c>
      <c r="E7" t="n">
        <v>36.53</v>
      </c>
      <c r="F7" t="n">
        <v>32.5</v>
      </c>
      <c r="G7" t="n">
        <v>39.79</v>
      </c>
      <c r="H7" t="n">
        <v>0.61</v>
      </c>
      <c r="I7" t="n">
        <v>49</v>
      </c>
      <c r="J7" t="n">
        <v>175.18</v>
      </c>
      <c r="K7" t="n">
        <v>51.39</v>
      </c>
      <c r="L7" t="n">
        <v>6</v>
      </c>
      <c r="M7" t="n">
        <v>47</v>
      </c>
      <c r="N7" t="n">
        <v>32.79</v>
      </c>
      <c r="O7" t="n">
        <v>21840.16</v>
      </c>
      <c r="P7" t="n">
        <v>394.75</v>
      </c>
      <c r="Q7" t="n">
        <v>795.64</v>
      </c>
      <c r="R7" t="n">
        <v>114.46</v>
      </c>
      <c r="S7" t="n">
        <v>51.23</v>
      </c>
      <c r="T7" t="n">
        <v>30357.09</v>
      </c>
      <c r="U7" t="n">
        <v>0.45</v>
      </c>
      <c r="V7" t="n">
        <v>0.89</v>
      </c>
      <c r="W7" t="n">
        <v>0.18</v>
      </c>
      <c r="X7" t="n">
        <v>1.79</v>
      </c>
      <c r="Y7" t="n">
        <v>0.5</v>
      </c>
      <c r="Z7" t="n">
        <v>10</v>
      </c>
      <c r="AA7" t="n">
        <v>388.5687777836828</v>
      </c>
      <c r="AB7" t="n">
        <v>531.6569442082586</v>
      </c>
      <c r="AC7" t="n">
        <v>480.9163516382293</v>
      </c>
      <c r="AD7" t="n">
        <v>388568.7777836828</v>
      </c>
      <c r="AE7" t="n">
        <v>531656.9442082585</v>
      </c>
      <c r="AF7" t="n">
        <v>4.954161709690169e-06</v>
      </c>
      <c r="AG7" t="n">
        <v>5.945638020833333</v>
      </c>
      <c r="AH7" t="n">
        <v>480916.3516382293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2.7828</v>
      </c>
      <c r="E8" t="n">
        <v>35.93</v>
      </c>
      <c r="F8" t="n">
        <v>32.17</v>
      </c>
      <c r="G8" t="n">
        <v>47.08</v>
      </c>
      <c r="H8" t="n">
        <v>0.7</v>
      </c>
      <c r="I8" t="n">
        <v>41</v>
      </c>
      <c r="J8" t="n">
        <v>176.66</v>
      </c>
      <c r="K8" t="n">
        <v>51.39</v>
      </c>
      <c r="L8" t="n">
        <v>7</v>
      </c>
      <c r="M8" t="n">
        <v>39</v>
      </c>
      <c r="N8" t="n">
        <v>33.27</v>
      </c>
      <c r="O8" t="n">
        <v>22022.17</v>
      </c>
      <c r="P8" t="n">
        <v>387.79</v>
      </c>
      <c r="Q8" t="n">
        <v>795.64</v>
      </c>
      <c r="R8" t="n">
        <v>103.41</v>
      </c>
      <c r="S8" t="n">
        <v>51.23</v>
      </c>
      <c r="T8" t="n">
        <v>24870.3</v>
      </c>
      <c r="U8" t="n">
        <v>0.5</v>
      </c>
      <c r="V8" t="n">
        <v>0.9</v>
      </c>
      <c r="W8" t="n">
        <v>0.17</v>
      </c>
      <c r="X8" t="n">
        <v>1.47</v>
      </c>
      <c r="Y8" t="n">
        <v>0.5</v>
      </c>
      <c r="Z8" t="n">
        <v>10</v>
      </c>
      <c r="AA8" t="n">
        <v>368.3701683144224</v>
      </c>
      <c r="AB8" t="n">
        <v>504.0203156326574</v>
      </c>
      <c r="AC8" t="n">
        <v>455.9173241056317</v>
      </c>
      <c r="AD8" t="n">
        <v>368370.1683144224</v>
      </c>
      <c r="AE8" t="n">
        <v>504020.3156326574</v>
      </c>
      <c r="AF8" t="n">
        <v>5.036326881612406e-06</v>
      </c>
      <c r="AG8" t="n">
        <v>5.847981770833333</v>
      </c>
      <c r="AH8" t="n">
        <v>455917.3241056317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2.842</v>
      </c>
      <c r="E9" t="n">
        <v>35.19</v>
      </c>
      <c r="F9" t="n">
        <v>31.63</v>
      </c>
      <c r="G9" t="n">
        <v>54.22</v>
      </c>
      <c r="H9" t="n">
        <v>0.8</v>
      </c>
      <c r="I9" t="n">
        <v>35</v>
      </c>
      <c r="J9" t="n">
        <v>178.14</v>
      </c>
      <c r="K9" t="n">
        <v>51.39</v>
      </c>
      <c r="L9" t="n">
        <v>8</v>
      </c>
      <c r="M9" t="n">
        <v>33</v>
      </c>
      <c r="N9" t="n">
        <v>33.75</v>
      </c>
      <c r="O9" t="n">
        <v>22204.83</v>
      </c>
      <c r="P9" t="n">
        <v>377.72</v>
      </c>
      <c r="Q9" t="n">
        <v>795.65</v>
      </c>
      <c r="R9" t="n">
        <v>84.7</v>
      </c>
      <c r="S9" t="n">
        <v>51.23</v>
      </c>
      <c r="T9" t="n">
        <v>15548.47</v>
      </c>
      <c r="U9" t="n">
        <v>0.6</v>
      </c>
      <c r="V9" t="n">
        <v>0.91</v>
      </c>
      <c r="W9" t="n">
        <v>0.16</v>
      </c>
      <c r="X9" t="n">
        <v>0.92</v>
      </c>
      <c r="Y9" t="n">
        <v>0.5</v>
      </c>
      <c r="Z9" t="n">
        <v>10</v>
      </c>
      <c r="AA9" t="n">
        <v>356.9949206750181</v>
      </c>
      <c r="AB9" t="n">
        <v>488.4561999719168</v>
      </c>
      <c r="AC9" t="n">
        <v>441.8386257991785</v>
      </c>
      <c r="AD9" t="n">
        <v>356994.9206750181</v>
      </c>
      <c r="AE9" t="n">
        <v>488456.1999719167</v>
      </c>
      <c r="AF9" t="n">
        <v>5.143467370110126e-06</v>
      </c>
      <c r="AG9" t="n">
        <v>5.7275390625</v>
      </c>
      <c r="AH9" t="n">
        <v>441838.6257991786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2.8283</v>
      </c>
      <c r="E10" t="n">
        <v>35.36</v>
      </c>
      <c r="F10" t="n">
        <v>31.9</v>
      </c>
      <c r="G10" t="n">
        <v>59.81</v>
      </c>
      <c r="H10" t="n">
        <v>0.89</v>
      </c>
      <c r="I10" t="n">
        <v>32</v>
      </c>
      <c r="J10" t="n">
        <v>179.63</v>
      </c>
      <c r="K10" t="n">
        <v>51.39</v>
      </c>
      <c r="L10" t="n">
        <v>9</v>
      </c>
      <c r="M10" t="n">
        <v>30</v>
      </c>
      <c r="N10" t="n">
        <v>34.24</v>
      </c>
      <c r="O10" t="n">
        <v>22388.15</v>
      </c>
      <c r="P10" t="n">
        <v>378.83</v>
      </c>
      <c r="Q10" t="n">
        <v>795.64</v>
      </c>
      <c r="R10" t="n">
        <v>94.56</v>
      </c>
      <c r="S10" t="n">
        <v>51.23</v>
      </c>
      <c r="T10" t="n">
        <v>20488.54</v>
      </c>
      <c r="U10" t="n">
        <v>0.54</v>
      </c>
      <c r="V10" t="n">
        <v>0.9</v>
      </c>
      <c r="W10" t="n">
        <v>0.16</v>
      </c>
      <c r="X10" t="n">
        <v>1.2</v>
      </c>
      <c r="Y10" t="n">
        <v>0.5</v>
      </c>
      <c r="Z10" t="n">
        <v>10</v>
      </c>
      <c r="AA10" t="n">
        <v>359.3081066390206</v>
      </c>
      <c r="AB10" t="n">
        <v>491.6212030584274</v>
      </c>
      <c r="AC10" t="n">
        <v>444.7015654332224</v>
      </c>
      <c r="AD10" t="n">
        <v>359308.1066390206</v>
      </c>
      <c r="AE10" t="n">
        <v>491621.2030584274</v>
      </c>
      <c r="AF10" t="n">
        <v>5.11867303408954e-06</v>
      </c>
      <c r="AG10" t="n">
        <v>5.755208333333333</v>
      </c>
      <c r="AH10" t="n">
        <v>444701.5654332224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2.8532</v>
      </c>
      <c r="E11" t="n">
        <v>35.05</v>
      </c>
      <c r="F11" t="n">
        <v>31.73</v>
      </c>
      <c r="G11" t="n">
        <v>67.98999999999999</v>
      </c>
      <c r="H11" t="n">
        <v>0.98</v>
      </c>
      <c r="I11" t="n">
        <v>28</v>
      </c>
      <c r="J11" t="n">
        <v>181.12</v>
      </c>
      <c r="K11" t="n">
        <v>51.39</v>
      </c>
      <c r="L11" t="n">
        <v>10</v>
      </c>
      <c r="M11" t="n">
        <v>26</v>
      </c>
      <c r="N11" t="n">
        <v>34.73</v>
      </c>
      <c r="O11" t="n">
        <v>22572.13</v>
      </c>
      <c r="P11" t="n">
        <v>373.29</v>
      </c>
      <c r="Q11" t="n">
        <v>795.64</v>
      </c>
      <c r="R11" t="n">
        <v>88.59999999999999</v>
      </c>
      <c r="S11" t="n">
        <v>51.23</v>
      </c>
      <c r="T11" t="n">
        <v>17532.04</v>
      </c>
      <c r="U11" t="n">
        <v>0.58</v>
      </c>
      <c r="V11" t="n">
        <v>0.91</v>
      </c>
      <c r="W11" t="n">
        <v>0.15</v>
      </c>
      <c r="X11" t="n">
        <v>1.02</v>
      </c>
      <c r="Y11" t="n">
        <v>0.5</v>
      </c>
      <c r="Z11" t="n">
        <v>10</v>
      </c>
      <c r="AA11" t="n">
        <v>354.1205312187787</v>
      </c>
      <c r="AB11" t="n">
        <v>484.5233335087768</v>
      </c>
      <c r="AC11" t="n">
        <v>438.281106591468</v>
      </c>
      <c r="AD11" t="n">
        <v>354120.5312187787</v>
      </c>
      <c r="AE11" t="n">
        <v>484523.3335087769</v>
      </c>
      <c r="AF11" t="n">
        <v>5.163737192258344e-06</v>
      </c>
      <c r="AG11" t="n">
        <v>5.704752604166667</v>
      </c>
      <c r="AH11" t="n">
        <v>438281.106591468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2.8725</v>
      </c>
      <c r="E12" t="n">
        <v>34.81</v>
      </c>
      <c r="F12" t="n">
        <v>31.59</v>
      </c>
      <c r="G12" t="n">
        <v>75.81999999999999</v>
      </c>
      <c r="H12" t="n">
        <v>1.07</v>
      </c>
      <c r="I12" t="n">
        <v>25</v>
      </c>
      <c r="J12" t="n">
        <v>182.62</v>
      </c>
      <c r="K12" t="n">
        <v>51.39</v>
      </c>
      <c r="L12" t="n">
        <v>11</v>
      </c>
      <c r="M12" t="n">
        <v>23</v>
      </c>
      <c r="N12" t="n">
        <v>35.22</v>
      </c>
      <c r="O12" t="n">
        <v>22756.91</v>
      </c>
      <c r="P12" t="n">
        <v>368.46</v>
      </c>
      <c r="Q12" t="n">
        <v>795.64</v>
      </c>
      <c r="R12" t="n">
        <v>84.19</v>
      </c>
      <c r="S12" t="n">
        <v>51.23</v>
      </c>
      <c r="T12" t="n">
        <v>15341.65</v>
      </c>
      <c r="U12" t="n">
        <v>0.61</v>
      </c>
      <c r="V12" t="n">
        <v>0.91</v>
      </c>
      <c r="W12" t="n">
        <v>0.15</v>
      </c>
      <c r="X12" t="n">
        <v>0.89</v>
      </c>
      <c r="Y12" t="n">
        <v>0.5</v>
      </c>
      <c r="Z12" t="n">
        <v>10</v>
      </c>
      <c r="AA12" t="n">
        <v>349.890339640976</v>
      </c>
      <c r="AB12" t="n">
        <v>478.7353987691461</v>
      </c>
      <c r="AC12" t="n">
        <v>433.0455642199702</v>
      </c>
      <c r="AD12" t="n">
        <v>349890.339640976</v>
      </c>
      <c r="AE12" t="n">
        <v>478735.3987691461</v>
      </c>
      <c r="AF12" t="n">
        <v>5.19866643935304e-06</v>
      </c>
      <c r="AG12" t="n">
        <v>5.665690104166667</v>
      </c>
      <c r="AH12" t="n">
        <v>433045.5642199703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2.8832</v>
      </c>
      <c r="E13" t="n">
        <v>34.68</v>
      </c>
      <c r="F13" t="n">
        <v>31.53</v>
      </c>
      <c r="G13" t="n">
        <v>82.26000000000001</v>
      </c>
      <c r="H13" t="n">
        <v>1.16</v>
      </c>
      <c r="I13" t="n">
        <v>23</v>
      </c>
      <c r="J13" t="n">
        <v>184.12</v>
      </c>
      <c r="K13" t="n">
        <v>51.39</v>
      </c>
      <c r="L13" t="n">
        <v>12</v>
      </c>
      <c r="M13" t="n">
        <v>21</v>
      </c>
      <c r="N13" t="n">
        <v>35.73</v>
      </c>
      <c r="O13" t="n">
        <v>22942.24</v>
      </c>
      <c r="P13" t="n">
        <v>364.81</v>
      </c>
      <c r="Q13" t="n">
        <v>795.64</v>
      </c>
      <c r="R13" t="n">
        <v>82.09</v>
      </c>
      <c r="S13" t="n">
        <v>51.23</v>
      </c>
      <c r="T13" t="n">
        <v>14300.86</v>
      </c>
      <c r="U13" t="n">
        <v>0.62</v>
      </c>
      <c r="V13" t="n">
        <v>0.92</v>
      </c>
      <c r="W13" t="n">
        <v>0.14</v>
      </c>
      <c r="X13" t="n">
        <v>0.83</v>
      </c>
      <c r="Y13" t="n">
        <v>0.5</v>
      </c>
      <c r="Z13" t="n">
        <v>10</v>
      </c>
      <c r="AA13" t="n">
        <v>347.1476956257602</v>
      </c>
      <c r="AB13" t="n">
        <v>474.9827922306132</v>
      </c>
      <c r="AC13" t="n">
        <v>429.6511011826585</v>
      </c>
      <c r="AD13" t="n">
        <v>347147.6956257601</v>
      </c>
      <c r="AE13" t="n">
        <v>474982.7922306132</v>
      </c>
      <c r="AF13" t="n">
        <v>5.218031358726783e-06</v>
      </c>
      <c r="AG13" t="n">
        <v>5.64453125</v>
      </c>
      <c r="AH13" t="n">
        <v>429651.1011826585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2.8953</v>
      </c>
      <c r="E14" t="n">
        <v>34.54</v>
      </c>
      <c r="F14" t="n">
        <v>31.45</v>
      </c>
      <c r="G14" t="n">
        <v>89.87</v>
      </c>
      <c r="H14" t="n">
        <v>1.24</v>
      </c>
      <c r="I14" t="n">
        <v>21</v>
      </c>
      <c r="J14" t="n">
        <v>185.63</v>
      </c>
      <c r="K14" t="n">
        <v>51.39</v>
      </c>
      <c r="L14" t="n">
        <v>13</v>
      </c>
      <c r="M14" t="n">
        <v>19</v>
      </c>
      <c r="N14" t="n">
        <v>36.24</v>
      </c>
      <c r="O14" t="n">
        <v>23128.27</v>
      </c>
      <c r="P14" t="n">
        <v>359.9</v>
      </c>
      <c r="Q14" t="n">
        <v>795.64</v>
      </c>
      <c r="R14" t="n">
        <v>79.48</v>
      </c>
      <c r="S14" t="n">
        <v>51.23</v>
      </c>
      <c r="T14" t="n">
        <v>13005.32</v>
      </c>
      <c r="U14" t="n">
        <v>0.64</v>
      </c>
      <c r="V14" t="n">
        <v>0.92</v>
      </c>
      <c r="W14" t="n">
        <v>0.14</v>
      </c>
      <c r="X14" t="n">
        <v>0.75</v>
      </c>
      <c r="Y14" t="n">
        <v>0.5</v>
      </c>
      <c r="Z14" t="n">
        <v>10</v>
      </c>
      <c r="AA14" t="n">
        <v>343.6775857839336</v>
      </c>
      <c r="AB14" t="n">
        <v>470.2348348545847</v>
      </c>
      <c r="AC14" t="n">
        <v>425.3562821947981</v>
      </c>
      <c r="AD14" t="n">
        <v>343677.5857839336</v>
      </c>
      <c r="AE14" t="n">
        <v>470234.8348545847</v>
      </c>
      <c r="AF14" t="n">
        <v>5.239930005869053e-06</v>
      </c>
      <c r="AG14" t="n">
        <v>5.621744791666667</v>
      </c>
      <c r="AH14" t="n">
        <v>425356.2821947981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2.9011</v>
      </c>
      <c r="E15" t="n">
        <v>34.47</v>
      </c>
      <c r="F15" t="n">
        <v>31.42</v>
      </c>
      <c r="G15" t="n">
        <v>94.26000000000001</v>
      </c>
      <c r="H15" t="n">
        <v>1.33</v>
      </c>
      <c r="I15" t="n">
        <v>20</v>
      </c>
      <c r="J15" t="n">
        <v>187.14</v>
      </c>
      <c r="K15" t="n">
        <v>51.39</v>
      </c>
      <c r="L15" t="n">
        <v>14</v>
      </c>
      <c r="M15" t="n">
        <v>18</v>
      </c>
      <c r="N15" t="n">
        <v>36.75</v>
      </c>
      <c r="O15" t="n">
        <v>23314.98</v>
      </c>
      <c r="P15" t="n">
        <v>356.84</v>
      </c>
      <c r="Q15" t="n">
        <v>795.64</v>
      </c>
      <c r="R15" t="n">
        <v>78.38</v>
      </c>
      <c r="S15" t="n">
        <v>51.23</v>
      </c>
      <c r="T15" t="n">
        <v>12461.46</v>
      </c>
      <c r="U15" t="n">
        <v>0.65</v>
      </c>
      <c r="V15" t="n">
        <v>0.92</v>
      </c>
      <c r="W15" t="n">
        <v>0.14</v>
      </c>
      <c r="X15" t="n">
        <v>0.71</v>
      </c>
      <c r="Y15" t="n">
        <v>0.5</v>
      </c>
      <c r="Z15" t="n">
        <v>10</v>
      </c>
      <c r="AA15" t="n">
        <v>341.710598681774</v>
      </c>
      <c r="AB15" t="n">
        <v>467.5435163240633</v>
      </c>
      <c r="AC15" t="n">
        <v>422.9218193275404</v>
      </c>
      <c r="AD15" t="n">
        <v>341710.598681774</v>
      </c>
      <c r="AE15" t="n">
        <v>467543.5163240633</v>
      </c>
      <c r="AF15" t="n">
        <v>5.250426878052951e-06</v>
      </c>
      <c r="AG15" t="n">
        <v>5.6103515625</v>
      </c>
      <c r="AH15" t="n">
        <v>422921.8193275404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2.9273</v>
      </c>
      <c r="E16" t="n">
        <v>34.16</v>
      </c>
      <c r="F16" t="n">
        <v>31.18</v>
      </c>
      <c r="G16" t="n">
        <v>103.93</v>
      </c>
      <c r="H16" t="n">
        <v>1.41</v>
      </c>
      <c r="I16" t="n">
        <v>18</v>
      </c>
      <c r="J16" t="n">
        <v>188.66</v>
      </c>
      <c r="K16" t="n">
        <v>51.39</v>
      </c>
      <c r="L16" t="n">
        <v>15</v>
      </c>
      <c r="M16" t="n">
        <v>16</v>
      </c>
      <c r="N16" t="n">
        <v>37.27</v>
      </c>
      <c r="O16" t="n">
        <v>23502.4</v>
      </c>
      <c r="P16" t="n">
        <v>350.75</v>
      </c>
      <c r="Q16" t="n">
        <v>795.65</v>
      </c>
      <c r="R16" t="n">
        <v>70.29000000000001</v>
      </c>
      <c r="S16" t="n">
        <v>51.23</v>
      </c>
      <c r="T16" t="n">
        <v>8427.98</v>
      </c>
      <c r="U16" t="n">
        <v>0.73</v>
      </c>
      <c r="V16" t="n">
        <v>0.93</v>
      </c>
      <c r="W16" t="n">
        <v>0.12</v>
      </c>
      <c r="X16" t="n">
        <v>0.47</v>
      </c>
      <c r="Y16" t="n">
        <v>0.5</v>
      </c>
      <c r="Z16" t="n">
        <v>10</v>
      </c>
      <c r="AA16" t="n">
        <v>336.3003836852332</v>
      </c>
      <c r="AB16" t="n">
        <v>460.1410214839557</v>
      </c>
      <c r="AC16" t="n">
        <v>416.225808205506</v>
      </c>
      <c r="AD16" t="n">
        <v>336300.3836852331</v>
      </c>
      <c r="AE16" t="n">
        <v>460141.0214839557</v>
      </c>
      <c r="AF16" t="n">
        <v>5.297843783435387e-06</v>
      </c>
      <c r="AG16" t="n">
        <v>5.559895833333333</v>
      </c>
      <c r="AH16" t="n">
        <v>416225.808205506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2.9195</v>
      </c>
      <c r="E17" t="n">
        <v>34.25</v>
      </c>
      <c r="F17" t="n">
        <v>31.3</v>
      </c>
      <c r="G17" t="n">
        <v>110.48</v>
      </c>
      <c r="H17" t="n">
        <v>1.49</v>
      </c>
      <c r="I17" t="n">
        <v>17</v>
      </c>
      <c r="J17" t="n">
        <v>190.19</v>
      </c>
      <c r="K17" t="n">
        <v>51.39</v>
      </c>
      <c r="L17" t="n">
        <v>16</v>
      </c>
      <c r="M17" t="n">
        <v>15</v>
      </c>
      <c r="N17" t="n">
        <v>37.79</v>
      </c>
      <c r="O17" t="n">
        <v>23690.52</v>
      </c>
      <c r="P17" t="n">
        <v>349.19</v>
      </c>
      <c r="Q17" t="n">
        <v>795.64</v>
      </c>
      <c r="R17" t="n">
        <v>74.51000000000001</v>
      </c>
      <c r="S17" t="n">
        <v>51.23</v>
      </c>
      <c r="T17" t="n">
        <v>10539.83</v>
      </c>
      <c r="U17" t="n">
        <v>0.6899999999999999</v>
      </c>
      <c r="V17" t="n">
        <v>0.92</v>
      </c>
      <c r="W17" t="n">
        <v>0.13</v>
      </c>
      <c r="X17" t="n">
        <v>0.6</v>
      </c>
      <c r="Y17" t="n">
        <v>0.5</v>
      </c>
      <c r="Z17" t="n">
        <v>10</v>
      </c>
      <c r="AA17" t="n">
        <v>336.4296326396832</v>
      </c>
      <c r="AB17" t="n">
        <v>460.3178656054957</v>
      </c>
      <c r="AC17" t="n">
        <v>416.3857745722885</v>
      </c>
      <c r="AD17" t="n">
        <v>336429.6326396832</v>
      </c>
      <c r="AE17" t="n">
        <v>460317.8656054957</v>
      </c>
      <c r="AF17" t="n">
        <v>5.283727300153594e-06</v>
      </c>
      <c r="AG17" t="n">
        <v>5.574544270833333</v>
      </c>
      <c r="AH17" t="n">
        <v>416385.7745722885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2.9244</v>
      </c>
      <c r="E18" t="n">
        <v>34.2</v>
      </c>
      <c r="F18" t="n">
        <v>31.28</v>
      </c>
      <c r="G18" t="n">
        <v>117.3</v>
      </c>
      <c r="H18" t="n">
        <v>1.57</v>
      </c>
      <c r="I18" t="n">
        <v>16</v>
      </c>
      <c r="J18" t="n">
        <v>191.72</v>
      </c>
      <c r="K18" t="n">
        <v>51.39</v>
      </c>
      <c r="L18" t="n">
        <v>17</v>
      </c>
      <c r="M18" t="n">
        <v>14</v>
      </c>
      <c r="N18" t="n">
        <v>38.33</v>
      </c>
      <c r="O18" t="n">
        <v>23879.37</v>
      </c>
      <c r="P18" t="n">
        <v>345.6</v>
      </c>
      <c r="Q18" t="n">
        <v>795.64</v>
      </c>
      <c r="R18" t="n">
        <v>73.8</v>
      </c>
      <c r="S18" t="n">
        <v>51.23</v>
      </c>
      <c r="T18" t="n">
        <v>10192.81</v>
      </c>
      <c r="U18" t="n">
        <v>0.6899999999999999</v>
      </c>
      <c r="V18" t="n">
        <v>0.92</v>
      </c>
      <c r="W18" t="n">
        <v>0.13</v>
      </c>
      <c r="X18" t="n">
        <v>0.58</v>
      </c>
      <c r="Y18" t="n">
        <v>0.5</v>
      </c>
      <c r="Z18" t="n">
        <v>10</v>
      </c>
      <c r="AA18" t="n">
        <v>334.3368394298897</v>
      </c>
      <c r="AB18" t="n">
        <v>457.454413608336</v>
      </c>
      <c r="AC18" t="n">
        <v>413.7956064148576</v>
      </c>
      <c r="AD18" t="n">
        <v>334336.8394298897</v>
      </c>
      <c r="AE18" t="n">
        <v>457454.413608336</v>
      </c>
      <c r="AF18" t="n">
        <v>5.292595347343439e-06</v>
      </c>
      <c r="AG18" t="n">
        <v>5.56640625</v>
      </c>
      <c r="AH18" t="n">
        <v>413795.6064148576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2.9315</v>
      </c>
      <c r="E19" t="n">
        <v>34.11</v>
      </c>
      <c r="F19" t="n">
        <v>31.23</v>
      </c>
      <c r="G19" t="n">
        <v>124.93</v>
      </c>
      <c r="H19" t="n">
        <v>1.65</v>
      </c>
      <c r="I19" t="n">
        <v>15</v>
      </c>
      <c r="J19" t="n">
        <v>193.26</v>
      </c>
      <c r="K19" t="n">
        <v>51.39</v>
      </c>
      <c r="L19" t="n">
        <v>18</v>
      </c>
      <c r="M19" t="n">
        <v>13</v>
      </c>
      <c r="N19" t="n">
        <v>38.86</v>
      </c>
      <c r="O19" t="n">
        <v>24068.93</v>
      </c>
      <c r="P19" t="n">
        <v>341.57</v>
      </c>
      <c r="Q19" t="n">
        <v>795.65</v>
      </c>
      <c r="R19" t="n">
        <v>72.03</v>
      </c>
      <c r="S19" t="n">
        <v>51.23</v>
      </c>
      <c r="T19" t="n">
        <v>9311.48</v>
      </c>
      <c r="U19" t="n">
        <v>0.71</v>
      </c>
      <c r="V19" t="n">
        <v>0.92</v>
      </c>
      <c r="W19" t="n">
        <v>0.13</v>
      </c>
      <c r="X19" t="n">
        <v>0.53</v>
      </c>
      <c r="Y19" t="n">
        <v>0.5</v>
      </c>
      <c r="Z19" t="n">
        <v>10</v>
      </c>
      <c r="AA19" t="n">
        <v>331.8173135925654</v>
      </c>
      <c r="AB19" t="n">
        <v>454.0070872040739</v>
      </c>
      <c r="AC19" t="n">
        <v>410.6772880042652</v>
      </c>
      <c r="AD19" t="n">
        <v>331817.3135925654</v>
      </c>
      <c r="AE19" t="n">
        <v>454007.0872040739</v>
      </c>
      <c r="AF19" t="n">
        <v>5.30544496674097e-06</v>
      </c>
      <c r="AG19" t="n">
        <v>5.5517578125</v>
      </c>
      <c r="AH19" t="n">
        <v>410677.2880042652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2.9382</v>
      </c>
      <c r="E20" t="n">
        <v>34.03</v>
      </c>
      <c r="F20" t="n">
        <v>31.19</v>
      </c>
      <c r="G20" t="n">
        <v>133.66</v>
      </c>
      <c r="H20" t="n">
        <v>1.73</v>
      </c>
      <c r="I20" t="n">
        <v>14</v>
      </c>
      <c r="J20" t="n">
        <v>194.8</v>
      </c>
      <c r="K20" t="n">
        <v>51.39</v>
      </c>
      <c r="L20" t="n">
        <v>19</v>
      </c>
      <c r="M20" t="n">
        <v>12</v>
      </c>
      <c r="N20" t="n">
        <v>39.41</v>
      </c>
      <c r="O20" t="n">
        <v>24259.23</v>
      </c>
      <c r="P20" t="n">
        <v>337.05</v>
      </c>
      <c r="Q20" t="n">
        <v>795.64</v>
      </c>
      <c r="R20" t="n">
        <v>70.48999999999999</v>
      </c>
      <c r="S20" t="n">
        <v>51.23</v>
      </c>
      <c r="T20" t="n">
        <v>8543.879999999999</v>
      </c>
      <c r="U20" t="n">
        <v>0.73</v>
      </c>
      <c r="V20" t="n">
        <v>0.93</v>
      </c>
      <c r="W20" t="n">
        <v>0.13</v>
      </c>
      <c r="X20" t="n">
        <v>0.48</v>
      </c>
      <c r="Y20" t="n">
        <v>0.5</v>
      </c>
      <c r="Z20" t="n">
        <v>10</v>
      </c>
      <c r="AA20" t="n">
        <v>329.1336692884325</v>
      </c>
      <c r="AB20" t="n">
        <v>450.3352066731283</v>
      </c>
      <c r="AC20" t="n">
        <v>407.3558465976764</v>
      </c>
      <c r="AD20" t="n">
        <v>329133.6692884325</v>
      </c>
      <c r="AE20" t="n">
        <v>450335.2066731283</v>
      </c>
      <c r="AF20" t="n">
        <v>5.317570663918921e-06</v>
      </c>
      <c r="AG20" t="n">
        <v>5.538736979166667</v>
      </c>
      <c r="AH20" t="n">
        <v>407355.8465976763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2.944</v>
      </c>
      <c r="E21" t="n">
        <v>33.97</v>
      </c>
      <c r="F21" t="n">
        <v>31.15</v>
      </c>
      <c r="G21" t="n">
        <v>143.79</v>
      </c>
      <c r="H21" t="n">
        <v>1.81</v>
      </c>
      <c r="I21" t="n">
        <v>13</v>
      </c>
      <c r="J21" t="n">
        <v>196.35</v>
      </c>
      <c r="K21" t="n">
        <v>51.39</v>
      </c>
      <c r="L21" t="n">
        <v>20</v>
      </c>
      <c r="M21" t="n">
        <v>11</v>
      </c>
      <c r="N21" t="n">
        <v>39.96</v>
      </c>
      <c r="O21" t="n">
        <v>24450.27</v>
      </c>
      <c r="P21" t="n">
        <v>332.51</v>
      </c>
      <c r="Q21" t="n">
        <v>795.64</v>
      </c>
      <c r="R21" t="n">
        <v>69.5</v>
      </c>
      <c r="S21" t="n">
        <v>51.23</v>
      </c>
      <c r="T21" t="n">
        <v>8055.95</v>
      </c>
      <c r="U21" t="n">
        <v>0.74</v>
      </c>
      <c r="V21" t="n">
        <v>0.93</v>
      </c>
      <c r="W21" t="n">
        <v>0.13</v>
      </c>
      <c r="X21" t="n">
        <v>0.45</v>
      </c>
      <c r="Y21" t="n">
        <v>0.5</v>
      </c>
      <c r="Z21" t="n">
        <v>10</v>
      </c>
      <c r="AA21" t="n">
        <v>326.5195136482853</v>
      </c>
      <c r="AB21" t="n">
        <v>446.7584035978716</v>
      </c>
      <c r="AC21" t="n">
        <v>404.1204085878475</v>
      </c>
      <c r="AD21" t="n">
        <v>326519.5136482853</v>
      </c>
      <c r="AE21" t="n">
        <v>446758.4035978716</v>
      </c>
      <c r="AF21" t="n">
        <v>5.328067536102819e-06</v>
      </c>
      <c r="AG21" t="n">
        <v>5.528971354166667</v>
      </c>
      <c r="AH21" t="n">
        <v>404120.4085878475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2.9527</v>
      </c>
      <c r="E22" t="n">
        <v>33.87</v>
      </c>
      <c r="F22" t="n">
        <v>31.05</v>
      </c>
      <c r="G22" t="n">
        <v>143.33</v>
      </c>
      <c r="H22" t="n">
        <v>1.88</v>
      </c>
      <c r="I22" t="n">
        <v>13</v>
      </c>
      <c r="J22" t="n">
        <v>197.9</v>
      </c>
      <c r="K22" t="n">
        <v>51.39</v>
      </c>
      <c r="L22" t="n">
        <v>21</v>
      </c>
      <c r="M22" t="n">
        <v>11</v>
      </c>
      <c r="N22" t="n">
        <v>40.51</v>
      </c>
      <c r="O22" t="n">
        <v>24642.07</v>
      </c>
      <c r="P22" t="n">
        <v>326.86</v>
      </c>
      <c r="Q22" t="n">
        <v>795.65</v>
      </c>
      <c r="R22" t="n">
        <v>66.05</v>
      </c>
      <c r="S22" t="n">
        <v>51.23</v>
      </c>
      <c r="T22" t="n">
        <v>6332.9</v>
      </c>
      <c r="U22" t="n">
        <v>0.78</v>
      </c>
      <c r="V22" t="n">
        <v>0.93</v>
      </c>
      <c r="W22" t="n">
        <v>0.12</v>
      </c>
      <c r="X22" t="n">
        <v>0.35</v>
      </c>
      <c r="Y22" t="n">
        <v>0.5</v>
      </c>
      <c r="Z22" t="n">
        <v>10</v>
      </c>
      <c r="AA22" t="n">
        <v>323.0700903942908</v>
      </c>
      <c r="AB22" t="n">
        <v>442.0387505239424</v>
      </c>
      <c r="AC22" t="n">
        <v>399.8511925792195</v>
      </c>
      <c r="AD22" t="n">
        <v>323070.0903942908</v>
      </c>
      <c r="AE22" t="n">
        <v>442038.7505239425</v>
      </c>
      <c r="AF22" t="n">
        <v>5.343812844378667e-06</v>
      </c>
      <c r="AG22" t="n">
        <v>5.5126953125</v>
      </c>
      <c r="AH22" t="n">
        <v>399851.1925792195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2.9492</v>
      </c>
      <c r="E23" t="n">
        <v>33.91</v>
      </c>
      <c r="F23" t="n">
        <v>31.13</v>
      </c>
      <c r="G23" t="n">
        <v>155.64</v>
      </c>
      <c r="H23" t="n">
        <v>1.96</v>
      </c>
      <c r="I23" t="n">
        <v>12</v>
      </c>
      <c r="J23" t="n">
        <v>199.46</v>
      </c>
      <c r="K23" t="n">
        <v>51.39</v>
      </c>
      <c r="L23" t="n">
        <v>22</v>
      </c>
      <c r="M23" t="n">
        <v>9</v>
      </c>
      <c r="N23" t="n">
        <v>41.07</v>
      </c>
      <c r="O23" t="n">
        <v>24834.62</v>
      </c>
      <c r="P23" t="n">
        <v>325.64</v>
      </c>
      <c r="Q23" t="n">
        <v>795.66</v>
      </c>
      <c r="R23" t="n">
        <v>68.55</v>
      </c>
      <c r="S23" t="n">
        <v>51.23</v>
      </c>
      <c r="T23" t="n">
        <v>7587.83</v>
      </c>
      <c r="U23" t="n">
        <v>0.75</v>
      </c>
      <c r="V23" t="n">
        <v>0.93</v>
      </c>
      <c r="W23" t="n">
        <v>0.13</v>
      </c>
      <c r="X23" t="n">
        <v>0.42</v>
      </c>
      <c r="Y23" t="n">
        <v>0.5</v>
      </c>
      <c r="Z23" t="n">
        <v>10</v>
      </c>
      <c r="AA23" t="n">
        <v>322.9255538355184</v>
      </c>
      <c r="AB23" t="n">
        <v>441.8409892277271</v>
      </c>
      <c r="AC23" t="n">
        <v>399.6723053435553</v>
      </c>
      <c r="AD23" t="n">
        <v>322925.5538355184</v>
      </c>
      <c r="AE23" t="n">
        <v>441840.9892277271</v>
      </c>
      <c r="AF23" t="n">
        <v>5.337478524957348e-06</v>
      </c>
      <c r="AG23" t="n">
        <v>5.519205729166667</v>
      </c>
      <c r="AH23" t="n">
        <v>399672.3053435553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2.9561</v>
      </c>
      <c r="E24" t="n">
        <v>33.83</v>
      </c>
      <c r="F24" t="n">
        <v>31.08</v>
      </c>
      <c r="G24" t="n">
        <v>169.55</v>
      </c>
      <c r="H24" t="n">
        <v>2.03</v>
      </c>
      <c r="I24" t="n">
        <v>11</v>
      </c>
      <c r="J24" t="n">
        <v>201.03</v>
      </c>
      <c r="K24" t="n">
        <v>51.39</v>
      </c>
      <c r="L24" t="n">
        <v>23</v>
      </c>
      <c r="M24" t="n">
        <v>8</v>
      </c>
      <c r="N24" t="n">
        <v>41.64</v>
      </c>
      <c r="O24" t="n">
        <v>25027.94</v>
      </c>
      <c r="P24" t="n">
        <v>319.16</v>
      </c>
      <c r="Q24" t="n">
        <v>795.66</v>
      </c>
      <c r="R24" t="n">
        <v>67.12</v>
      </c>
      <c r="S24" t="n">
        <v>51.23</v>
      </c>
      <c r="T24" t="n">
        <v>6874.28</v>
      </c>
      <c r="U24" t="n">
        <v>0.76</v>
      </c>
      <c r="V24" t="n">
        <v>0.93</v>
      </c>
      <c r="W24" t="n">
        <v>0.13</v>
      </c>
      <c r="X24" t="n">
        <v>0.38</v>
      </c>
      <c r="Y24" t="n">
        <v>0.5</v>
      </c>
      <c r="Z24" t="n">
        <v>10</v>
      </c>
      <c r="AA24" t="n">
        <v>319.3413185158547</v>
      </c>
      <c r="AB24" t="n">
        <v>436.9368803380608</v>
      </c>
      <c r="AC24" t="n">
        <v>395.2362377233586</v>
      </c>
      <c r="AD24" t="n">
        <v>319341.3185158547</v>
      </c>
      <c r="AE24" t="n">
        <v>436936.8803380608</v>
      </c>
      <c r="AF24" t="n">
        <v>5.34996618324509e-06</v>
      </c>
      <c r="AG24" t="n">
        <v>5.506184895833333</v>
      </c>
      <c r="AH24" t="n">
        <v>395236.2377233586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2.9557</v>
      </c>
      <c r="E25" t="n">
        <v>33.83</v>
      </c>
      <c r="F25" t="n">
        <v>31.09</v>
      </c>
      <c r="G25" t="n">
        <v>169.57</v>
      </c>
      <c r="H25" t="n">
        <v>2.1</v>
      </c>
      <c r="I25" t="n">
        <v>11</v>
      </c>
      <c r="J25" t="n">
        <v>202.61</v>
      </c>
      <c r="K25" t="n">
        <v>51.39</v>
      </c>
      <c r="L25" t="n">
        <v>24</v>
      </c>
      <c r="M25" t="n">
        <v>5</v>
      </c>
      <c r="N25" t="n">
        <v>42.21</v>
      </c>
      <c r="O25" t="n">
        <v>25222.04</v>
      </c>
      <c r="P25" t="n">
        <v>320.95</v>
      </c>
      <c r="Q25" t="n">
        <v>795.64</v>
      </c>
      <c r="R25" t="n">
        <v>67.01000000000001</v>
      </c>
      <c r="S25" t="n">
        <v>51.23</v>
      </c>
      <c r="T25" t="n">
        <v>6819.28</v>
      </c>
      <c r="U25" t="n">
        <v>0.76</v>
      </c>
      <c r="V25" t="n">
        <v>0.93</v>
      </c>
      <c r="W25" t="n">
        <v>0.13</v>
      </c>
      <c r="X25" t="n">
        <v>0.38</v>
      </c>
      <c r="Y25" t="n">
        <v>0.5</v>
      </c>
      <c r="Z25" t="n">
        <v>10</v>
      </c>
      <c r="AA25" t="n">
        <v>320.2141891216005</v>
      </c>
      <c r="AB25" t="n">
        <v>438.1311804091756</v>
      </c>
      <c r="AC25" t="n">
        <v>396.3165554718969</v>
      </c>
      <c r="AD25" t="n">
        <v>320214.1891216005</v>
      </c>
      <c r="AE25" t="n">
        <v>438131.1804091756</v>
      </c>
      <c r="AF25" t="n">
        <v>5.349242261025511e-06</v>
      </c>
      <c r="AG25" t="n">
        <v>5.506184895833333</v>
      </c>
      <c r="AH25" t="n">
        <v>396316.5554718969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2.954</v>
      </c>
      <c r="E26" t="n">
        <v>33.85</v>
      </c>
      <c r="F26" t="n">
        <v>31.11</v>
      </c>
      <c r="G26" t="n">
        <v>169.68</v>
      </c>
      <c r="H26" t="n">
        <v>2.17</v>
      </c>
      <c r="I26" t="n">
        <v>11</v>
      </c>
      <c r="J26" t="n">
        <v>204.19</v>
      </c>
      <c r="K26" t="n">
        <v>51.39</v>
      </c>
      <c r="L26" t="n">
        <v>25</v>
      </c>
      <c r="M26" t="n">
        <v>2</v>
      </c>
      <c r="N26" t="n">
        <v>42.79</v>
      </c>
      <c r="O26" t="n">
        <v>25417.05</v>
      </c>
      <c r="P26" t="n">
        <v>320.03</v>
      </c>
      <c r="Q26" t="n">
        <v>795.64</v>
      </c>
      <c r="R26" t="n">
        <v>67.63</v>
      </c>
      <c r="S26" t="n">
        <v>51.23</v>
      </c>
      <c r="T26" t="n">
        <v>7128.65</v>
      </c>
      <c r="U26" t="n">
        <v>0.76</v>
      </c>
      <c r="V26" t="n">
        <v>0.93</v>
      </c>
      <c r="W26" t="n">
        <v>0.14</v>
      </c>
      <c r="X26" t="n">
        <v>0.4</v>
      </c>
      <c r="Y26" t="n">
        <v>0.5</v>
      </c>
      <c r="Z26" t="n">
        <v>10</v>
      </c>
      <c r="AA26" t="n">
        <v>319.953049494356</v>
      </c>
      <c r="AB26" t="n">
        <v>437.7738776505124</v>
      </c>
      <c r="AC26" t="n">
        <v>395.993353187043</v>
      </c>
      <c r="AD26" t="n">
        <v>319953.049494356</v>
      </c>
      <c r="AE26" t="n">
        <v>437773.8776505124</v>
      </c>
      <c r="AF26" t="n">
        <v>5.3461655915923e-06</v>
      </c>
      <c r="AG26" t="n">
        <v>5.509440104166667</v>
      </c>
      <c r="AH26" t="n">
        <v>395993.353187043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2.9535</v>
      </c>
      <c r="E27" t="n">
        <v>33.86</v>
      </c>
      <c r="F27" t="n">
        <v>31.11</v>
      </c>
      <c r="G27" t="n">
        <v>169.71</v>
      </c>
      <c r="H27" t="n">
        <v>2.24</v>
      </c>
      <c r="I27" t="n">
        <v>11</v>
      </c>
      <c r="J27" t="n">
        <v>205.77</v>
      </c>
      <c r="K27" t="n">
        <v>51.39</v>
      </c>
      <c r="L27" t="n">
        <v>26</v>
      </c>
      <c r="M27" t="n">
        <v>0</v>
      </c>
      <c r="N27" t="n">
        <v>43.38</v>
      </c>
      <c r="O27" t="n">
        <v>25612.75</v>
      </c>
      <c r="P27" t="n">
        <v>322.25</v>
      </c>
      <c r="Q27" t="n">
        <v>795.65</v>
      </c>
      <c r="R27" t="n">
        <v>67.68000000000001</v>
      </c>
      <c r="S27" t="n">
        <v>51.23</v>
      </c>
      <c r="T27" t="n">
        <v>7154.6</v>
      </c>
      <c r="U27" t="n">
        <v>0.76</v>
      </c>
      <c r="V27" t="n">
        <v>0.93</v>
      </c>
      <c r="W27" t="n">
        <v>0.14</v>
      </c>
      <c r="X27" t="n">
        <v>0.41</v>
      </c>
      <c r="Y27" t="n">
        <v>0.5</v>
      </c>
      <c r="Z27" t="n">
        <v>10</v>
      </c>
      <c r="AA27" t="n">
        <v>321.0113970135676</v>
      </c>
      <c r="AB27" t="n">
        <v>439.221955417295</v>
      </c>
      <c r="AC27" t="n">
        <v>397.3032284441538</v>
      </c>
      <c r="AD27" t="n">
        <v>321011.3970135676</v>
      </c>
      <c r="AE27" t="n">
        <v>439221.955417295</v>
      </c>
      <c r="AF27" t="n">
        <v>5.345260688817825e-06</v>
      </c>
      <c r="AG27" t="n">
        <v>5.511067708333333</v>
      </c>
      <c r="AH27" t="n">
        <v>397303.2284441538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2.5286</v>
      </c>
      <c r="E2" t="n">
        <v>39.55</v>
      </c>
      <c r="F2" t="n">
        <v>36.06</v>
      </c>
      <c r="G2" t="n">
        <v>15.24</v>
      </c>
      <c r="H2" t="n">
        <v>0.34</v>
      </c>
      <c r="I2" t="n">
        <v>142</v>
      </c>
      <c r="J2" t="n">
        <v>51.33</v>
      </c>
      <c r="K2" t="n">
        <v>24.83</v>
      </c>
      <c r="L2" t="n">
        <v>1</v>
      </c>
      <c r="M2" t="n">
        <v>140</v>
      </c>
      <c r="N2" t="n">
        <v>5.51</v>
      </c>
      <c r="O2" t="n">
        <v>6564.78</v>
      </c>
      <c r="P2" t="n">
        <v>195.16</v>
      </c>
      <c r="Q2" t="n">
        <v>795.67</v>
      </c>
      <c r="R2" t="n">
        <v>233.47</v>
      </c>
      <c r="S2" t="n">
        <v>51.23</v>
      </c>
      <c r="T2" t="n">
        <v>89397.53999999999</v>
      </c>
      <c r="U2" t="n">
        <v>0.22</v>
      </c>
      <c r="V2" t="n">
        <v>0.8</v>
      </c>
      <c r="W2" t="n">
        <v>0.34</v>
      </c>
      <c r="X2" t="n">
        <v>5.36</v>
      </c>
      <c r="Y2" t="n">
        <v>0.5</v>
      </c>
      <c r="Z2" t="n">
        <v>10</v>
      </c>
      <c r="AA2" t="n">
        <v>253.0869330180156</v>
      </c>
      <c r="AB2" t="n">
        <v>346.2847071625563</v>
      </c>
      <c r="AC2" t="n">
        <v>313.2357807247043</v>
      </c>
      <c r="AD2" t="n">
        <v>253086.9330180156</v>
      </c>
      <c r="AE2" t="n">
        <v>346284.7071625564</v>
      </c>
      <c r="AF2" t="n">
        <v>6.640526790011705e-06</v>
      </c>
      <c r="AG2" t="n">
        <v>6.437174479166667</v>
      </c>
      <c r="AH2" t="n">
        <v>313235.7807247043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2.8259</v>
      </c>
      <c r="E3" t="n">
        <v>35.39</v>
      </c>
      <c r="F3" t="n">
        <v>32.91</v>
      </c>
      <c r="G3" t="n">
        <v>32.91</v>
      </c>
      <c r="H3" t="n">
        <v>0.66</v>
      </c>
      <c r="I3" t="n">
        <v>60</v>
      </c>
      <c r="J3" t="n">
        <v>52.47</v>
      </c>
      <c r="K3" t="n">
        <v>24.83</v>
      </c>
      <c r="L3" t="n">
        <v>2</v>
      </c>
      <c r="M3" t="n">
        <v>58</v>
      </c>
      <c r="N3" t="n">
        <v>5.64</v>
      </c>
      <c r="O3" t="n">
        <v>6705.1</v>
      </c>
      <c r="P3" t="n">
        <v>164.19</v>
      </c>
      <c r="Q3" t="n">
        <v>795.7</v>
      </c>
      <c r="R3" t="n">
        <v>128.02</v>
      </c>
      <c r="S3" t="n">
        <v>51.23</v>
      </c>
      <c r="T3" t="n">
        <v>37080.79</v>
      </c>
      <c r="U3" t="n">
        <v>0.4</v>
      </c>
      <c r="V3" t="n">
        <v>0.88</v>
      </c>
      <c r="W3" t="n">
        <v>0.2</v>
      </c>
      <c r="X3" t="n">
        <v>2.2</v>
      </c>
      <c r="Y3" t="n">
        <v>0.5</v>
      </c>
      <c r="Z3" t="n">
        <v>10</v>
      </c>
      <c r="AA3" t="n">
        <v>208.5077378067385</v>
      </c>
      <c r="AB3" t="n">
        <v>285.2894855792273</v>
      </c>
      <c r="AC3" t="n">
        <v>258.0618574819375</v>
      </c>
      <c r="AD3" t="n">
        <v>208507.7378067385</v>
      </c>
      <c r="AE3" t="n">
        <v>285289.4855792273</v>
      </c>
      <c r="AF3" t="n">
        <v>7.421286346553064e-06</v>
      </c>
      <c r="AG3" t="n">
        <v>5.760091145833333</v>
      </c>
      <c r="AH3" t="n">
        <v>258061.8574819375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2.9018</v>
      </c>
      <c r="E4" t="n">
        <v>34.46</v>
      </c>
      <c r="F4" t="n">
        <v>32.21</v>
      </c>
      <c r="G4" t="n">
        <v>47.14</v>
      </c>
      <c r="H4" t="n">
        <v>0.97</v>
      </c>
      <c r="I4" t="n">
        <v>41</v>
      </c>
      <c r="J4" t="n">
        <v>53.61</v>
      </c>
      <c r="K4" t="n">
        <v>24.83</v>
      </c>
      <c r="L4" t="n">
        <v>3</v>
      </c>
      <c r="M4" t="n">
        <v>2</v>
      </c>
      <c r="N4" t="n">
        <v>5.78</v>
      </c>
      <c r="O4" t="n">
        <v>6845.59</v>
      </c>
      <c r="P4" t="n">
        <v>150.57</v>
      </c>
      <c r="Q4" t="n">
        <v>795.65</v>
      </c>
      <c r="R4" t="n">
        <v>103.06</v>
      </c>
      <c r="S4" t="n">
        <v>51.23</v>
      </c>
      <c r="T4" t="n">
        <v>24693.55</v>
      </c>
      <c r="U4" t="n">
        <v>0.5</v>
      </c>
      <c r="V4" t="n">
        <v>0.9</v>
      </c>
      <c r="W4" t="n">
        <v>0.22</v>
      </c>
      <c r="X4" t="n">
        <v>1.51</v>
      </c>
      <c r="Y4" t="n">
        <v>0.5</v>
      </c>
      <c r="Z4" t="n">
        <v>10</v>
      </c>
      <c r="AA4" t="n">
        <v>198.2129436172782</v>
      </c>
      <c r="AB4" t="n">
        <v>271.2036939949491</v>
      </c>
      <c r="AC4" t="n">
        <v>245.3203940769257</v>
      </c>
      <c r="AD4" t="n">
        <v>198212.9436172782</v>
      </c>
      <c r="AE4" t="n">
        <v>271203.6939949491</v>
      </c>
      <c r="AF4" t="n">
        <v>7.620612449282594e-06</v>
      </c>
      <c r="AG4" t="n">
        <v>5.608723958333333</v>
      </c>
      <c r="AH4" t="n">
        <v>245320.3940769257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2.9014</v>
      </c>
      <c r="E5" t="n">
        <v>34.47</v>
      </c>
      <c r="F5" t="n">
        <v>32.22</v>
      </c>
      <c r="G5" t="n">
        <v>47.15</v>
      </c>
      <c r="H5" t="n">
        <v>1.27</v>
      </c>
      <c r="I5" t="n">
        <v>41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153.41</v>
      </c>
      <c r="Q5" t="n">
        <v>795.66</v>
      </c>
      <c r="R5" t="n">
        <v>103.17</v>
      </c>
      <c r="S5" t="n">
        <v>51.23</v>
      </c>
      <c r="T5" t="n">
        <v>24752.99</v>
      </c>
      <c r="U5" t="n">
        <v>0.5</v>
      </c>
      <c r="V5" t="n">
        <v>0.9</v>
      </c>
      <c r="W5" t="n">
        <v>0.22</v>
      </c>
      <c r="X5" t="n">
        <v>1.51</v>
      </c>
      <c r="Y5" t="n">
        <v>0.5</v>
      </c>
      <c r="Z5" t="n">
        <v>10</v>
      </c>
      <c r="AA5" t="n">
        <v>199.5711659994041</v>
      </c>
      <c r="AB5" t="n">
        <v>273.0620737787153</v>
      </c>
      <c r="AC5" t="n">
        <v>247.0014127023823</v>
      </c>
      <c r="AD5" t="n">
        <v>199571.1659994041</v>
      </c>
      <c r="AE5" t="n">
        <v>273062.0737787153</v>
      </c>
      <c r="AF5" t="n">
        <v>7.619561982338038e-06</v>
      </c>
      <c r="AG5" t="n">
        <v>5.6103515625</v>
      </c>
      <c r="AH5" t="n">
        <v>247001.4127023823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1.7814</v>
      </c>
      <c r="E2" t="n">
        <v>56.14</v>
      </c>
      <c r="F2" t="n">
        <v>44.4</v>
      </c>
      <c r="G2" t="n">
        <v>7.59</v>
      </c>
      <c r="H2" t="n">
        <v>0.13</v>
      </c>
      <c r="I2" t="n">
        <v>351</v>
      </c>
      <c r="J2" t="n">
        <v>133.21</v>
      </c>
      <c r="K2" t="n">
        <v>46.47</v>
      </c>
      <c r="L2" t="n">
        <v>1</v>
      </c>
      <c r="M2" t="n">
        <v>349</v>
      </c>
      <c r="N2" t="n">
        <v>20.75</v>
      </c>
      <c r="O2" t="n">
        <v>16663.42</v>
      </c>
      <c r="P2" t="n">
        <v>481.45</v>
      </c>
      <c r="Q2" t="n">
        <v>795.86</v>
      </c>
      <c r="R2" t="n">
        <v>512.89</v>
      </c>
      <c r="S2" t="n">
        <v>51.23</v>
      </c>
      <c r="T2" t="n">
        <v>228062.9</v>
      </c>
      <c r="U2" t="n">
        <v>0.1</v>
      </c>
      <c r="V2" t="n">
        <v>0.65</v>
      </c>
      <c r="W2" t="n">
        <v>0.67</v>
      </c>
      <c r="X2" t="n">
        <v>13.69</v>
      </c>
      <c r="Y2" t="n">
        <v>0.5</v>
      </c>
      <c r="Z2" t="n">
        <v>10</v>
      </c>
      <c r="AA2" t="n">
        <v>664.8177162829188</v>
      </c>
      <c r="AB2" t="n">
        <v>909.6329291059473</v>
      </c>
      <c r="AC2" t="n">
        <v>822.8188390299091</v>
      </c>
      <c r="AD2" t="n">
        <v>664817.7162829188</v>
      </c>
      <c r="AE2" t="n">
        <v>909632.9291059473</v>
      </c>
      <c r="AF2" t="n">
        <v>3.474528266502602e-06</v>
      </c>
      <c r="AG2" t="n">
        <v>9.137369791666666</v>
      </c>
      <c r="AH2" t="n">
        <v>822818.8390299091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2.3838</v>
      </c>
      <c r="E3" t="n">
        <v>41.95</v>
      </c>
      <c r="F3" t="n">
        <v>35.96</v>
      </c>
      <c r="G3" t="n">
        <v>15.41</v>
      </c>
      <c r="H3" t="n">
        <v>0.26</v>
      </c>
      <c r="I3" t="n">
        <v>140</v>
      </c>
      <c r="J3" t="n">
        <v>134.55</v>
      </c>
      <c r="K3" t="n">
        <v>46.47</v>
      </c>
      <c r="L3" t="n">
        <v>2</v>
      </c>
      <c r="M3" t="n">
        <v>138</v>
      </c>
      <c r="N3" t="n">
        <v>21.09</v>
      </c>
      <c r="O3" t="n">
        <v>16828.84</v>
      </c>
      <c r="P3" t="n">
        <v>384.85</v>
      </c>
      <c r="Q3" t="n">
        <v>795.65</v>
      </c>
      <c r="R3" t="n">
        <v>230.14</v>
      </c>
      <c r="S3" t="n">
        <v>51.23</v>
      </c>
      <c r="T3" t="n">
        <v>87741.09</v>
      </c>
      <c r="U3" t="n">
        <v>0.22</v>
      </c>
      <c r="V3" t="n">
        <v>0.8</v>
      </c>
      <c r="W3" t="n">
        <v>0.33</v>
      </c>
      <c r="X3" t="n">
        <v>5.25</v>
      </c>
      <c r="Y3" t="n">
        <v>0.5</v>
      </c>
      <c r="Z3" t="n">
        <v>10</v>
      </c>
      <c r="AA3" t="n">
        <v>428.8391924917067</v>
      </c>
      <c r="AB3" t="n">
        <v>586.7567022170874</v>
      </c>
      <c r="AC3" t="n">
        <v>530.7574660756914</v>
      </c>
      <c r="AD3" t="n">
        <v>428839.1924917067</v>
      </c>
      <c r="AE3" t="n">
        <v>586756.7022170874</v>
      </c>
      <c r="AF3" t="n">
        <v>4.649478209098967e-06</v>
      </c>
      <c r="AG3" t="n">
        <v>6.827799479166667</v>
      </c>
      <c r="AH3" t="n">
        <v>530757.4660756914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2.5993</v>
      </c>
      <c r="E4" t="n">
        <v>38.47</v>
      </c>
      <c r="F4" t="n">
        <v>33.92</v>
      </c>
      <c r="G4" t="n">
        <v>23.4</v>
      </c>
      <c r="H4" t="n">
        <v>0.39</v>
      </c>
      <c r="I4" t="n">
        <v>87</v>
      </c>
      <c r="J4" t="n">
        <v>135.9</v>
      </c>
      <c r="K4" t="n">
        <v>46.47</v>
      </c>
      <c r="L4" t="n">
        <v>3</v>
      </c>
      <c r="M4" t="n">
        <v>85</v>
      </c>
      <c r="N4" t="n">
        <v>21.43</v>
      </c>
      <c r="O4" t="n">
        <v>16994.64</v>
      </c>
      <c r="P4" t="n">
        <v>358.55</v>
      </c>
      <c r="Q4" t="n">
        <v>795.6799999999999</v>
      </c>
      <c r="R4" t="n">
        <v>161.98</v>
      </c>
      <c r="S4" t="n">
        <v>51.23</v>
      </c>
      <c r="T4" t="n">
        <v>53925.97</v>
      </c>
      <c r="U4" t="n">
        <v>0.32</v>
      </c>
      <c r="V4" t="n">
        <v>0.85</v>
      </c>
      <c r="W4" t="n">
        <v>0.24</v>
      </c>
      <c r="X4" t="n">
        <v>3.22</v>
      </c>
      <c r="Y4" t="n">
        <v>0.5</v>
      </c>
      <c r="Z4" t="n">
        <v>10</v>
      </c>
      <c r="AA4" t="n">
        <v>374.4208031285925</v>
      </c>
      <c r="AB4" t="n">
        <v>512.2990611205736</v>
      </c>
      <c r="AC4" t="n">
        <v>463.4059577434734</v>
      </c>
      <c r="AD4" t="n">
        <v>374420.8031285925</v>
      </c>
      <c r="AE4" t="n">
        <v>512299.0611205735</v>
      </c>
      <c r="AF4" t="n">
        <v>5.069799777209056e-06</v>
      </c>
      <c r="AG4" t="n">
        <v>6.261393229166667</v>
      </c>
      <c r="AH4" t="n">
        <v>463405.9577434734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2.708</v>
      </c>
      <c r="E5" t="n">
        <v>36.93</v>
      </c>
      <c r="F5" t="n">
        <v>33.03</v>
      </c>
      <c r="G5" t="n">
        <v>31.46</v>
      </c>
      <c r="H5" t="n">
        <v>0.52</v>
      </c>
      <c r="I5" t="n">
        <v>63</v>
      </c>
      <c r="J5" t="n">
        <v>137.25</v>
      </c>
      <c r="K5" t="n">
        <v>46.47</v>
      </c>
      <c r="L5" t="n">
        <v>4</v>
      </c>
      <c r="M5" t="n">
        <v>61</v>
      </c>
      <c r="N5" t="n">
        <v>21.78</v>
      </c>
      <c r="O5" t="n">
        <v>17160.92</v>
      </c>
      <c r="P5" t="n">
        <v>344.71</v>
      </c>
      <c r="Q5" t="n">
        <v>795.64</v>
      </c>
      <c r="R5" t="n">
        <v>132.08</v>
      </c>
      <c r="S5" t="n">
        <v>51.23</v>
      </c>
      <c r="T5" t="n">
        <v>39095.77</v>
      </c>
      <c r="U5" t="n">
        <v>0.39</v>
      </c>
      <c r="V5" t="n">
        <v>0.87</v>
      </c>
      <c r="W5" t="n">
        <v>0.21</v>
      </c>
      <c r="X5" t="n">
        <v>2.33</v>
      </c>
      <c r="Y5" t="n">
        <v>0.5</v>
      </c>
      <c r="Z5" t="n">
        <v>10</v>
      </c>
      <c r="AA5" t="n">
        <v>355.307780057831</v>
      </c>
      <c r="AB5" t="n">
        <v>486.1477797480904</v>
      </c>
      <c r="AC5" t="n">
        <v>439.750517961626</v>
      </c>
      <c r="AD5" t="n">
        <v>355307.780057831</v>
      </c>
      <c r="AE5" t="n">
        <v>486147.7797480904</v>
      </c>
      <c r="AF5" t="n">
        <v>5.281813486970386e-06</v>
      </c>
      <c r="AG5" t="n">
        <v>6.0107421875</v>
      </c>
      <c r="AH5" t="n">
        <v>439750.5179616261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2.7782</v>
      </c>
      <c r="E6" t="n">
        <v>35.99</v>
      </c>
      <c r="F6" t="n">
        <v>32.48</v>
      </c>
      <c r="G6" t="n">
        <v>39.77</v>
      </c>
      <c r="H6" t="n">
        <v>0.64</v>
      </c>
      <c r="I6" t="n">
        <v>49</v>
      </c>
      <c r="J6" t="n">
        <v>138.6</v>
      </c>
      <c r="K6" t="n">
        <v>46.47</v>
      </c>
      <c r="L6" t="n">
        <v>5</v>
      </c>
      <c r="M6" t="n">
        <v>47</v>
      </c>
      <c r="N6" t="n">
        <v>22.13</v>
      </c>
      <c r="O6" t="n">
        <v>17327.69</v>
      </c>
      <c r="P6" t="n">
        <v>334.66</v>
      </c>
      <c r="Q6" t="n">
        <v>795.65</v>
      </c>
      <c r="R6" t="n">
        <v>113.67</v>
      </c>
      <c r="S6" t="n">
        <v>51.23</v>
      </c>
      <c r="T6" t="n">
        <v>29959.82</v>
      </c>
      <c r="U6" t="n">
        <v>0.45</v>
      </c>
      <c r="V6" t="n">
        <v>0.89</v>
      </c>
      <c r="W6" t="n">
        <v>0.19</v>
      </c>
      <c r="X6" t="n">
        <v>1.78</v>
      </c>
      <c r="Y6" t="n">
        <v>0.5</v>
      </c>
      <c r="Z6" t="n">
        <v>10</v>
      </c>
      <c r="AA6" t="n">
        <v>331.8678502217725</v>
      </c>
      <c r="AB6" t="n">
        <v>454.0762336496738</v>
      </c>
      <c r="AC6" t="n">
        <v>410.7398352101446</v>
      </c>
      <c r="AD6" t="n">
        <v>331867.8502217725</v>
      </c>
      <c r="AE6" t="n">
        <v>454076.2336496738</v>
      </c>
      <c r="AF6" t="n">
        <v>5.418734944424345e-06</v>
      </c>
      <c r="AG6" t="n">
        <v>5.857747395833333</v>
      </c>
      <c r="AH6" t="n">
        <v>410739.8352101446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2.8178</v>
      </c>
      <c r="E7" t="n">
        <v>35.49</v>
      </c>
      <c r="F7" t="n">
        <v>32.19</v>
      </c>
      <c r="G7" t="n">
        <v>47.11</v>
      </c>
      <c r="H7" t="n">
        <v>0.76</v>
      </c>
      <c r="I7" t="n">
        <v>41</v>
      </c>
      <c r="J7" t="n">
        <v>139.95</v>
      </c>
      <c r="K7" t="n">
        <v>46.47</v>
      </c>
      <c r="L7" t="n">
        <v>6</v>
      </c>
      <c r="M7" t="n">
        <v>39</v>
      </c>
      <c r="N7" t="n">
        <v>22.49</v>
      </c>
      <c r="O7" t="n">
        <v>17494.97</v>
      </c>
      <c r="P7" t="n">
        <v>327.43</v>
      </c>
      <c r="Q7" t="n">
        <v>795.65</v>
      </c>
      <c r="R7" t="n">
        <v>104.15</v>
      </c>
      <c r="S7" t="n">
        <v>51.23</v>
      </c>
      <c r="T7" t="n">
        <v>25241.68</v>
      </c>
      <c r="U7" t="n">
        <v>0.49</v>
      </c>
      <c r="V7" t="n">
        <v>0.9</v>
      </c>
      <c r="W7" t="n">
        <v>0.17</v>
      </c>
      <c r="X7" t="n">
        <v>1.49</v>
      </c>
      <c r="Y7" t="n">
        <v>0.5</v>
      </c>
      <c r="Z7" t="n">
        <v>10</v>
      </c>
      <c r="AA7" t="n">
        <v>324.6235915790265</v>
      </c>
      <c r="AB7" t="n">
        <v>444.1643193805331</v>
      </c>
      <c r="AC7" t="n">
        <v>401.7739001273918</v>
      </c>
      <c r="AD7" t="n">
        <v>324623.5915790265</v>
      </c>
      <c r="AE7" t="n">
        <v>444164.3193805331</v>
      </c>
      <c r="AF7" t="n">
        <v>5.495972689654783e-06</v>
      </c>
      <c r="AG7" t="n">
        <v>5.7763671875</v>
      </c>
      <c r="AH7" t="n">
        <v>401773.9001273918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2.8272</v>
      </c>
      <c r="E8" t="n">
        <v>35.37</v>
      </c>
      <c r="F8" t="n">
        <v>32.24</v>
      </c>
      <c r="G8" t="n">
        <v>55.26</v>
      </c>
      <c r="H8" t="n">
        <v>0.88</v>
      </c>
      <c r="I8" t="n">
        <v>35</v>
      </c>
      <c r="J8" t="n">
        <v>141.31</v>
      </c>
      <c r="K8" t="n">
        <v>46.47</v>
      </c>
      <c r="L8" t="n">
        <v>7</v>
      </c>
      <c r="M8" t="n">
        <v>33</v>
      </c>
      <c r="N8" t="n">
        <v>22.85</v>
      </c>
      <c r="O8" t="n">
        <v>17662.75</v>
      </c>
      <c r="P8" t="n">
        <v>323.47</v>
      </c>
      <c r="Q8" t="n">
        <v>795.67</v>
      </c>
      <c r="R8" t="n">
        <v>107</v>
      </c>
      <c r="S8" t="n">
        <v>51.23</v>
      </c>
      <c r="T8" t="n">
        <v>26698.45</v>
      </c>
      <c r="U8" t="n">
        <v>0.48</v>
      </c>
      <c r="V8" t="n">
        <v>0.9</v>
      </c>
      <c r="W8" t="n">
        <v>0.14</v>
      </c>
      <c r="X8" t="n">
        <v>1.53</v>
      </c>
      <c r="Y8" t="n">
        <v>0.5</v>
      </c>
      <c r="Z8" t="n">
        <v>10</v>
      </c>
      <c r="AA8" t="n">
        <v>322.0821956914592</v>
      </c>
      <c r="AB8" t="n">
        <v>440.68706940869</v>
      </c>
      <c r="AC8" t="n">
        <v>398.6285140125103</v>
      </c>
      <c r="AD8" t="n">
        <v>322082.1956914592</v>
      </c>
      <c r="AE8" t="n">
        <v>440687.06940869</v>
      </c>
      <c r="AF8" t="n">
        <v>5.514306901906453e-06</v>
      </c>
      <c r="AG8" t="n">
        <v>5.7568359375</v>
      </c>
      <c r="AH8" t="n">
        <v>398628.5140125103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2.8735</v>
      </c>
      <c r="E9" t="n">
        <v>34.8</v>
      </c>
      <c r="F9" t="n">
        <v>31.8</v>
      </c>
      <c r="G9" t="n">
        <v>63.61</v>
      </c>
      <c r="H9" t="n">
        <v>0.99</v>
      </c>
      <c r="I9" t="n">
        <v>30</v>
      </c>
      <c r="J9" t="n">
        <v>142.68</v>
      </c>
      <c r="K9" t="n">
        <v>46.47</v>
      </c>
      <c r="L9" t="n">
        <v>8</v>
      </c>
      <c r="M9" t="n">
        <v>28</v>
      </c>
      <c r="N9" t="n">
        <v>23.21</v>
      </c>
      <c r="O9" t="n">
        <v>17831.04</v>
      </c>
      <c r="P9" t="n">
        <v>314.19</v>
      </c>
      <c r="Q9" t="n">
        <v>795.64</v>
      </c>
      <c r="R9" t="n">
        <v>91.23999999999999</v>
      </c>
      <c r="S9" t="n">
        <v>51.23</v>
      </c>
      <c r="T9" t="n">
        <v>18839.78</v>
      </c>
      <c r="U9" t="n">
        <v>0.5600000000000001</v>
      </c>
      <c r="V9" t="n">
        <v>0.91</v>
      </c>
      <c r="W9" t="n">
        <v>0.15</v>
      </c>
      <c r="X9" t="n">
        <v>1.1</v>
      </c>
      <c r="Y9" t="n">
        <v>0.5</v>
      </c>
      <c r="Z9" t="n">
        <v>10</v>
      </c>
      <c r="AA9" t="n">
        <v>313.3520448991229</v>
      </c>
      <c r="AB9" t="n">
        <v>428.7420919475447</v>
      </c>
      <c r="AC9" t="n">
        <v>387.8235484353756</v>
      </c>
      <c r="AD9" t="n">
        <v>313352.0448991228</v>
      </c>
      <c r="AE9" t="n">
        <v>428742.0919475447</v>
      </c>
      <c r="AF9" t="n">
        <v>5.604612649486486e-06</v>
      </c>
      <c r="AG9" t="n">
        <v>5.6640625</v>
      </c>
      <c r="AH9" t="n">
        <v>387823.5484353756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2.8951</v>
      </c>
      <c r="E10" t="n">
        <v>34.54</v>
      </c>
      <c r="F10" t="n">
        <v>31.65</v>
      </c>
      <c r="G10" t="n">
        <v>73.04000000000001</v>
      </c>
      <c r="H10" t="n">
        <v>1.11</v>
      </c>
      <c r="I10" t="n">
        <v>26</v>
      </c>
      <c r="J10" t="n">
        <v>144.05</v>
      </c>
      <c r="K10" t="n">
        <v>46.47</v>
      </c>
      <c r="L10" t="n">
        <v>9</v>
      </c>
      <c r="M10" t="n">
        <v>24</v>
      </c>
      <c r="N10" t="n">
        <v>23.58</v>
      </c>
      <c r="O10" t="n">
        <v>17999.83</v>
      </c>
      <c r="P10" t="n">
        <v>308.67</v>
      </c>
      <c r="Q10" t="n">
        <v>795.64</v>
      </c>
      <c r="R10" t="n">
        <v>86.08</v>
      </c>
      <c r="S10" t="n">
        <v>51.23</v>
      </c>
      <c r="T10" t="n">
        <v>16283.07</v>
      </c>
      <c r="U10" t="n">
        <v>0.6</v>
      </c>
      <c r="V10" t="n">
        <v>0.91</v>
      </c>
      <c r="W10" t="n">
        <v>0.15</v>
      </c>
      <c r="X10" t="n">
        <v>0.95</v>
      </c>
      <c r="Y10" t="n">
        <v>0.5</v>
      </c>
      <c r="Z10" t="n">
        <v>10</v>
      </c>
      <c r="AA10" t="n">
        <v>308.9188399233159</v>
      </c>
      <c r="AB10" t="n">
        <v>422.6763853204454</v>
      </c>
      <c r="AC10" t="n">
        <v>382.3367443354939</v>
      </c>
      <c r="AD10" t="n">
        <v>308918.8399233159</v>
      </c>
      <c r="AE10" t="n">
        <v>422676.3853204454</v>
      </c>
      <c r="AF10" t="n">
        <v>5.646742328703088e-06</v>
      </c>
      <c r="AG10" t="n">
        <v>5.621744791666667</v>
      </c>
      <c r="AH10" t="n">
        <v>382336.7443354939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2.9119</v>
      </c>
      <c r="E11" t="n">
        <v>34.34</v>
      </c>
      <c r="F11" t="n">
        <v>31.54</v>
      </c>
      <c r="G11" t="n">
        <v>82.27</v>
      </c>
      <c r="H11" t="n">
        <v>1.22</v>
      </c>
      <c r="I11" t="n">
        <v>23</v>
      </c>
      <c r="J11" t="n">
        <v>145.42</v>
      </c>
      <c r="K11" t="n">
        <v>46.47</v>
      </c>
      <c r="L11" t="n">
        <v>10</v>
      </c>
      <c r="M11" t="n">
        <v>21</v>
      </c>
      <c r="N11" t="n">
        <v>23.95</v>
      </c>
      <c r="O11" t="n">
        <v>18169.15</v>
      </c>
      <c r="P11" t="n">
        <v>302.8</v>
      </c>
      <c r="Q11" t="n">
        <v>795.65</v>
      </c>
      <c r="R11" t="n">
        <v>82.22</v>
      </c>
      <c r="S11" t="n">
        <v>51.23</v>
      </c>
      <c r="T11" t="n">
        <v>14366.56</v>
      </c>
      <c r="U11" t="n">
        <v>0.62</v>
      </c>
      <c r="V11" t="n">
        <v>0.92</v>
      </c>
      <c r="W11" t="n">
        <v>0.14</v>
      </c>
      <c r="X11" t="n">
        <v>0.83</v>
      </c>
      <c r="Y11" t="n">
        <v>0.5</v>
      </c>
      <c r="Z11" t="n">
        <v>10</v>
      </c>
      <c r="AA11" t="n">
        <v>304.7920423209105</v>
      </c>
      <c r="AB11" t="n">
        <v>417.0299187793734</v>
      </c>
      <c r="AC11" t="n">
        <v>377.2291686362364</v>
      </c>
      <c r="AD11" t="n">
        <v>304792.0423209105</v>
      </c>
      <c r="AE11" t="n">
        <v>417029.9187793734</v>
      </c>
      <c r="AF11" t="n">
        <v>5.679509856982669e-06</v>
      </c>
      <c r="AG11" t="n">
        <v>5.589192708333333</v>
      </c>
      <c r="AH11" t="n">
        <v>377229.1686362363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2.9239</v>
      </c>
      <c r="E12" t="n">
        <v>34.2</v>
      </c>
      <c r="F12" t="n">
        <v>31.45</v>
      </c>
      <c r="G12" t="n">
        <v>89.86</v>
      </c>
      <c r="H12" t="n">
        <v>1.33</v>
      </c>
      <c r="I12" t="n">
        <v>21</v>
      </c>
      <c r="J12" t="n">
        <v>146.8</v>
      </c>
      <c r="K12" t="n">
        <v>46.47</v>
      </c>
      <c r="L12" t="n">
        <v>11</v>
      </c>
      <c r="M12" t="n">
        <v>19</v>
      </c>
      <c r="N12" t="n">
        <v>24.33</v>
      </c>
      <c r="O12" t="n">
        <v>18338.99</v>
      </c>
      <c r="P12" t="n">
        <v>296.91</v>
      </c>
      <c r="Q12" t="n">
        <v>795.64</v>
      </c>
      <c r="R12" t="n">
        <v>79.26000000000001</v>
      </c>
      <c r="S12" t="n">
        <v>51.23</v>
      </c>
      <c r="T12" t="n">
        <v>12896.56</v>
      </c>
      <c r="U12" t="n">
        <v>0.65</v>
      </c>
      <c r="V12" t="n">
        <v>0.92</v>
      </c>
      <c r="W12" t="n">
        <v>0.14</v>
      </c>
      <c r="X12" t="n">
        <v>0.74</v>
      </c>
      <c r="Y12" t="n">
        <v>0.5</v>
      </c>
      <c r="Z12" t="n">
        <v>10</v>
      </c>
      <c r="AA12" t="n">
        <v>301.062469862451</v>
      </c>
      <c r="AB12" t="n">
        <v>411.9269532045847</v>
      </c>
      <c r="AC12" t="n">
        <v>372.6132229338482</v>
      </c>
      <c r="AD12" t="n">
        <v>301062.469862451</v>
      </c>
      <c r="AE12" t="n">
        <v>411926.9532045847</v>
      </c>
      <c r="AF12" t="n">
        <v>5.702915234325226e-06</v>
      </c>
      <c r="AG12" t="n">
        <v>5.56640625</v>
      </c>
      <c r="AH12" t="n">
        <v>372613.2229338483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2.9382</v>
      </c>
      <c r="E13" t="n">
        <v>34.03</v>
      </c>
      <c r="F13" t="n">
        <v>31.34</v>
      </c>
      <c r="G13" t="n">
        <v>98.95999999999999</v>
      </c>
      <c r="H13" t="n">
        <v>1.43</v>
      </c>
      <c r="I13" t="n">
        <v>19</v>
      </c>
      <c r="J13" t="n">
        <v>148.18</v>
      </c>
      <c r="K13" t="n">
        <v>46.47</v>
      </c>
      <c r="L13" t="n">
        <v>12</v>
      </c>
      <c r="M13" t="n">
        <v>17</v>
      </c>
      <c r="N13" t="n">
        <v>24.71</v>
      </c>
      <c r="O13" t="n">
        <v>18509.36</v>
      </c>
      <c r="P13" t="n">
        <v>291.41</v>
      </c>
      <c r="Q13" t="n">
        <v>795.64</v>
      </c>
      <c r="R13" t="n">
        <v>75.52</v>
      </c>
      <c r="S13" t="n">
        <v>51.23</v>
      </c>
      <c r="T13" t="n">
        <v>11034.15</v>
      </c>
      <c r="U13" t="n">
        <v>0.68</v>
      </c>
      <c r="V13" t="n">
        <v>0.92</v>
      </c>
      <c r="W13" t="n">
        <v>0.14</v>
      </c>
      <c r="X13" t="n">
        <v>0.63</v>
      </c>
      <c r="Y13" t="n">
        <v>0.5</v>
      </c>
      <c r="Z13" t="n">
        <v>10</v>
      </c>
      <c r="AA13" t="n">
        <v>297.356076630527</v>
      </c>
      <c r="AB13" t="n">
        <v>406.8557024701371</v>
      </c>
      <c r="AC13" t="n">
        <v>368.0259652519513</v>
      </c>
      <c r="AD13" t="n">
        <v>297356.076630527</v>
      </c>
      <c r="AE13" t="n">
        <v>406855.7024701371</v>
      </c>
      <c r="AF13" t="n">
        <v>5.730806642325107e-06</v>
      </c>
      <c r="AG13" t="n">
        <v>5.538736979166667</v>
      </c>
      <c r="AH13" t="n">
        <v>368025.9652519513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2.9459</v>
      </c>
      <c r="E14" t="n">
        <v>33.95</v>
      </c>
      <c r="F14" t="n">
        <v>31.3</v>
      </c>
      <c r="G14" t="n">
        <v>110.48</v>
      </c>
      <c r="H14" t="n">
        <v>1.54</v>
      </c>
      <c r="I14" t="n">
        <v>17</v>
      </c>
      <c r="J14" t="n">
        <v>149.56</v>
      </c>
      <c r="K14" t="n">
        <v>46.47</v>
      </c>
      <c r="L14" t="n">
        <v>13</v>
      </c>
      <c r="M14" t="n">
        <v>15</v>
      </c>
      <c r="N14" t="n">
        <v>25.1</v>
      </c>
      <c r="O14" t="n">
        <v>18680.25</v>
      </c>
      <c r="P14" t="n">
        <v>284.96</v>
      </c>
      <c r="Q14" t="n">
        <v>795.64</v>
      </c>
      <c r="R14" t="n">
        <v>74.45999999999999</v>
      </c>
      <c r="S14" t="n">
        <v>51.23</v>
      </c>
      <c r="T14" t="n">
        <v>10514.46</v>
      </c>
      <c r="U14" t="n">
        <v>0.6899999999999999</v>
      </c>
      <c r="V14" t="n">
        <v>0.92</v>
      </c>
      <c r="W14" t="n">
        <v>0.13</v>
      </c>
      <c r="X14" t="n">
        <v>0.6</v>
      </c>
      <c r="Y14" t="n">
        <v>0.5</v>
      </c>
      <c r="Z14" t="n">
        <v>10</v>
      </c>
      <c r="AA14" t="n">
        <v>293.7996035171431</v>
      </c>
      <c r="AB14" t="n">
        <v>401.989579055885</v>
      </c>
      <c r="AC14" t="n">
        <v>363.6242578267082</v>
      </c>
      <c r="AD14" t="n">
        <v>293799.6035171431</v>
      </c>
      <c r="AE14" t="n">
        <v>401989.579055885</v>
      </c>
      <c r="AF14" t="n">
        <v>5.74582509278658e-06</v>
      </c>
      <c r="AG14" t="n">
        <v>5.525716145833333</v>
      </c>
      <c r="AH14" t="n">
        <v>363624.2578267083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2.9503</v>
      </c>
      <c r="E15" t="n">
        <v>33.89</v>
      </c>
      <c r="F15" t="n">
        <v>31.28</v>
      </c>
      <c r="G15" t="n">
        <v>117.29</v>
      </c>
      <c r="H15" t="n">
        <v>1.64</v>
      </c>
      <c r="I15" t="n">
        <v>16</v>
      </c>
      <c r="J15" t="n">
        <v>150.95</v>
      </c>
      <c r="K15" t="n">
        <v>46.47</v>
      </c>
      <c r="L15" t="n">
        <v>14</v>
      </c>
      <c r="M15" t="n">
        <v>14</v>
      </c>
      <c r="N15" t="n">
        <v>25.49</v>
      </c>
      <c r="O15" t="n">
        <v>18851.69</v>
      </c>
      <c r="P15" t="n">
        <v>279.61</v>
      </c>
      <c r="Q15" t="n">
        <v>795.64</v>
      </c>
      <c r="R15" t="n">
        <v>73.72</v>
      </c>
      <c r="S15" t="n">
        <v>51.23</v>
      </c>
      <c r="T15" t="n">
        <v>10151.01</v>
      </c>
      <c r="U15" t="n">
        <v>0.6899999999999999</v>
      </c>
      <c r="V15" t="n">
        <v>0.92</v>
      </c>
      <c r="W15" t="n">
        <v>0.13</v>
      </c>
      <c r="X15" t="n">
        <v>0.57</v>
      </c>
      <c r="Y15" t="n">
        <v>0.5</v>
      </c>
      <c r="Z15" t="n">
        <v>10</v>
      </c>
      <c r="AA15" t="n">
        <v>291.0134621151617</v>
      </c>
      <c r="AB15" t="n">
        <v>398.1774574738104</v>
      </c>
      <c r="AC15" t="n">
        <v>360.1759597780806</v>
      </c>
      <c r="AD15" t="n">
        <v>291013.4621151617</v>
      </c>
      <c r="AE15" t="n">
        <v>398177.4574738104</v>
      </c>
      <c r="AF15" t="n">
        <v>5.754407064478852e-06</v>
      </c>
      <c r="AG15" t="n">
        <v>5.515950520833333</v>
      </c>
      <c r="AH15" t="n">
        <v>360175.9597780806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2.955</v>
      </c>
      <c r="E16" t="n">
        <v>33.84</v>
      </c>
      <c r="F16" t="n">
        <v>31.25</v>
      </c>
      <c r="G16" t="n">
        <v>125.01</v>
      </c>
      <c r="H16" t="n">
        <v>1.74</v>
      </c>
      <c r="I16" t="n">
        <v>15</v>
      </c>
      <c r="J16" t="n">
        <v>152.35</v>
      </c>
      <c r="K16" t="n">
        <v>46.47</v>
      </c>
      <c r="L16" t="n">
        <v>15</v>
      </c>
      <c r="M16" t="n">
        <v>11</v>
      </c>
      <c r="N16" t="n">
        <v>25.88</v>
      </c>
      <c r="O16" t="n">
        <v>19023.66</v>
      </c>
      <c r="P16" t="n">
        <v>272.45</v>
      </c>
      <c r="Q16" t="n">
        <v>795.64</v>
      </c>
      <c r="R16" t="n">
        <v>72.76000000000001</v>
      </c>
      <c r="S16" t="n">
        <v>51.23</v>
      </c>
      <c r="T16" t="n">
        <v>9674.059999999999</v>
      </c>
      <c r="U16" t="n">
        <v>0.7</v>
      </c>
      <c r="V16" t="n">
        <v>0.92</v>
      </c>
      <c r="W16" t="n">
        <v>0.13</v>
      </c>
      <c r="X16" t="n">
        <v>0.55</v>
      </c>
      <c r="Y16" t="n">
        <v>0.5</v>
      </c>
      <c r="Z16" t="n">
        <v>10</v>
      </c>
      <c r="AA16" t="n">
        <v>287.3652724883573</v>
      </c>
      <c r="AB16" t="n">
        <v>393.1858434796493</v>
      </c>
      <c r="AC16" t="n">
        <v>355.660738417748</v>
      </c>
      <c r="AD16" t="n">
        <v>287365.2724883573</v>
      </c>
      <c r="AE16" t="n">
        <v>393185.8434796493</v>
      </c>
      <c r="AF16" t="n">
        <v>5.763574170604686e-06</v>
      </c>
      <c r="AG16" t="n">
        <v>5.5078125</v>
      </c>
      <c r="AH16" t="n">
        <v>355660.738417748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2.9606</v>
      </c>
      <c r="E17" t="n">
        <v>33.78</v>
      </c>
      <c r="F17" t="n">
        <v>31.22</v>
      </c>
      <c r="G17" t="n">
        <v>133.78</v>
      </c>
      <c r="H17" t="n">
        <v>1.84</v>
      </c>
      <c r="I17" t="n">
        <v>14</v>
      </c>
      <c r="J17" t="n">
        <v>153.75</v>
      </c>
      <c r="K17" t="n">
        <v>46.47</v>
      </c>
      <c r="L17" t="n">
        <v>16</v>
      </c>
      <c r="M17" t="n">
        <v>4</v>
      </c>
      <c r="N17" t="n">
        <v>26.28</v>
      </c>
      <c r="O17" t="n">
        <v>19196.18</v>
      </c>
      <c r="P17" t="n">
        <v>271.63</v>
      </c>
      <c r="Q17" t="n">
        <v>795.66</v>
      </c>
      <c r="R17" t="n">
        <v>71.08</v>
      </c>
      <c r="S17" t="n">
        <v>51.23</v>
      </c>
      <c r="T17" t="n">
        <v>8842.209999999999</v>
      </c>
      <c r="U17" t="n">
        <v>0.72</v>
      </c>
      <c r="V17" t="n">
        <v>0.92</v>
      </c>
      <c r="W17" t="n">
        <v>0.14</v>
      </c>
      <c r="X17" t="n">
        <v>0.51</v>
      </c>
      <c r="Y17" t="n">
        <v>0.5</v>
      </c>
      <c r="Z17" t="n">
        <v>10</v>
      </c>
      <c r="AA17" t="n">
        <v>286.4170336798907</v>
      </c>
      <c r="AB17" t="n">
        <v>391.8884213085615</v>
      </c>
      <c r="AC17" t="n">
        <v>354.4871403977253</v>
      </c>
      <c r="AD17" t="n">
        <v>286417.0336798907</v>
      </c>
      <c r="AE17" t="n">
        <v>391888.4213085615</v>
      </c>
      <c r="AF17" t="n">
        <v>5.774496680031213e-06</v>
      </c>
      <c r="AG17" t="n">
        <v>5.498046875</v>
      </c>
      <c r="AH17" t="n">
        <v>354487.1403977253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2.9623</v>
      </c>
      <c r="E18" t="n">
        <v>33.76</v>
      </c>
      <c r="F18" t="n">
        <v>31.2</v>
      </c>
      <c r="G18" t="n">
        <v>133.7</v>
      </c>
      <c r="H18" t="n">
        <v>1.94</v>
      </c>
      <c r="I18" t="n">
        <v>14</v>
      </c>
      <c r="J18" t="n">
        <v>155.15</v>
      </c>
      <c r="K18" t="n">
        <v>46.47</v>
      </c>
      <c r="L18" t="n">
        <v>17</v>
      </c>
      <c r="M18" t="n">
        <v>0</v>
      </c>
      <c r="N18" t="n">
        <v>26.68</v>
      </c>
      <c r="O18" t="n">
        <v>19369.26</v>
      </c>
      <c r="P18" t="n">
        <v>272.2</v>
      </c>
      <c r="Q18" t="n">
        <v>795.64</v>
      </c>
      <c r="R18" t="n">
        <v>70.26000000000001</v>
      </c>
      <c r="S18" t="n">
        <v>51.23</v>
      </c>
      <c r="T18" t="n">
        <v>8428.59</v>
      </c>
      <c r="U18" t="n">
        <v>0.73</v>
      </c>
      <c r="V18" t="n">
        <v>0.93</v>
      </c>
      <c r="W18" t="n">
        <v>0.15</v>
      </c>
      <c r="X18" t="n">
        <v>0.49</v>
      </c>
      <c r="Y18" t="n">
        <v>0.5</v>
      </c>
      <c r="Z18" t="n">
        <v>10</v>
      </c>
      <c r="AA18" t="n">
        <v>286.5376939156591</v>
      </c>
      <c r="AB18" t="n">
        <v>392.0535139662938</v>
      </c>
      <c r="AC18" t="n">
        <v>354.6364768439127</v>
      </c>
      <c r="AD18" t="n">
        <v>286537.6939156592</v>
      </c>
      <c r="AE18" t="n">
        <v>392053.5139662938</v>
      </c>
      <c r="AF18" t="n">
        <v>5.777812441821408e-06</v>
      </c>
      <c r="AG18" t="n">
        <v>5.494791666666667</v>
      </c>
      <c r="AH18" t="n">
        <v>354636.4768439127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1.6474</v>
      </c>
      <c r="E2" t="n">
        <v>60.7</v>
      </c>
      <c r="F2" t="n">
        <v>46.3</v>
      </c>
      <c r="G2" t="n">
        <v>7</v>
      </c>
      <c r="H2" t="n">
        <v>0.12</v>
      </c>
      <c r="I2" t="n">
        <v>397</v>
      </c>
      <c r="J2" t="n">
        <v>150.44</v>
      </c>
      <c r="K2" t="n">
        <v>49.1</v>
      </c>
      <c r="L2" t="n">
        <v>1</v>
      </c>
      <c r="M2" t="n">
        <v>395</v>
      </c>
      <c r="N2" t="n">
        <v>25.34</v>
      </c>
      <c r="O2" t="n">
        <v>18787.76</v>
      </c>
      <c r="P2" t="n">
        <v>544.24</v>
      </c>
      <c r="Q2" t="n">
        <v>795.79</v>
      </c>
      <c r="R2" t="n">
        <v>576.5599999999999</v>
      </c>
      <c r="S2" t="n">
        <v>51.23</v>
      </c>
      <c r="T2" t="n">
        <v>259667.27</v>
      </c>
      <c r="U2" t="n">
        <v>0.09</v>
      </c>
      <c r="V2" t="n">
        <v>0.62</v>
      </c>
      <c r="W2" t="n">
        <v>0.74</v>
      </c>
      <c r="X2" t="n">
        <v>15.59</v>
      </c>
      <c r="Y2" t="n">
        <v>0.5</v>
      </c>
      <c r="Z2" t="n">
        <v>10</v>
      </c>
      <c r="AA2" t="n">
        <v>788.0617562000747</v>
      </c>
      <c r="AB2" t="n">
        <v>1078.260861663906</v>
      </c>
      <c r="AC2" t="n">
        <v>975.3531583753268</v>
      </c>
      <c r="AD2" t="n">
        <v>788061.7562000747</v>
      </c>
      <c r="AE2" t="n">
        <v>1078260.861663906</v>
      </c>
      <c r="AF2" t="n">
        <v>3.088378018603156e-06</v>
      </c>
      <c r="AG2" t="n">
        <v>9.879557291666666</v>
      </c>
      <c r="AH2" t="n">
        <v>975353.1583753268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2.2946</v>
      </c>
      <c r="E3" t="n">
        <v>43.58</v>
      </c>
      <c r="F3" t="n">
        <v>36.57</v>
      </c>
      <c r="G3" t="n">
        <v>14.16</v>
      </c>
      <c r="H3" t="n">
        <v>0.23</v>
      </c>
      <c r="I3" t="n">
        <v>155</v>
      </c>
      <c r="J3" t="n">
        <v>151.83</v>
      </c>
      <c r="K3" t="n">
        <v>49.1</v>
      </c>
      <c r="L3" t="n">
        <v>2</v>
      </c>
      <c r="M3" t="n">
        <v>153</v>
      </c>
      <c r="N3" t="n">
        <v>25.73</v>
      </c>
      <c r="O3" t="n">
        <v>18959.54</v>
      </c>
      <c r="P3" t="n">
        <v>425.46</v>
      </c>
      <c r="Q3" t="n">
        <v>795.7</v>
      </c>
      <c r="R3" t="n">
        <v>250.57</v>
      </c>
      <c r="S3" t="n">
        <v>51.23</v>
      </c>
      <c r="T3" t="n">
        <v>97880.58</v>
      </c>
      <c r="U3" t="n">
        <v>0.2</v>
      </c>
      <c r="V3" t="n">
        <v>0.79</v>
      </c>
      <c r="W3" t="n">
        <v>0.36</v>
      </c>
      <c r="X3" t="n">
        <v>5.86</v>
      </c>
      <c r="Y3" t="n">
        <v>0.5</v>
      </c>
      <c r="Z3" t="n">
        <v>10</v>
      </c>
      <c r="AA3" t="n">
        <v>474.1482685919555</v>
      </c>
      <c r="AB3" t="n">
        <v>648.7505790328103</v>
      </c>
      <c r="AC3" t="n">
        <v>586.8347342970745</v>
      </c>
      <c r="AD3" t="n">
        <v>474148.2685919555</v>
      </c>
      <c r="AE3" t="n">
        <v>648750.5790328103</v>
      </c>
      <c r="AF3" t="n">
        <v>4.301682773756709e-06</v>
      </c>
      <c r="AG3" t="n">
        <v>7.093098958333333</v>
      </c>
      <c r="AH3" t="n">
        <v>586834.7342970745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2.5321</v>
      </c>
      <c r="E4" t="n">
        <v>39.49</v>
      </c>
      <c r="F4" t="n">
        <v>34.28</v>
      </c>
      <c r="G4" t="n">
        <v>21.43</v>
      </c>
      <c r="H4" t="n">
        <v>0.35</v>
      </c>
      <c r="I4" t="n">
        <v>96</v>
      </c>
      <c r="J4" t="n">
        <v>153.23</v>
      </c>
      <c r="K4" t="n">
        <v>49.1</v>
      </c>
      <c r="L4" t="n">
        <v>3</v>
      </c>
      <c r="M4" t="n">
        <v>94</v>
      </c>
      <c r="N4" t="n">
        <v>26.13</v>
      </c>
      <c r="O4" t="n">
        <v>19131.85</v>
      </c>
      <c r="P4" t="n">
        <v>394.78</v>
      </c>
      <c r="Q4" t="n">
        <v>795.6799999999999</v>
      </c>
      <c r="R4" t="n">
        <v>173.8</v>
      </c>
      <c r="S4" t="n">
        <v>51.23</v>
      </c>
      <c r="T4" t="n">
        <v>59789.98</v>
      </c>
      <c r="U4" t="n">
        <v>0.29</v>
      </c>
      <c r="V4" t="n">
        <v>0.84</v>
      </c>
      <c r="W4" t="n">
        <v>0.26</v>
      </c>
      <c r="X4" t="n">
        <v>3.58</v>
      </c>
      <c r="Y4" t="n">
        <v>0.5</v>
      </c>
      <c r="Z4" t="n">
        <v>10</v>
      </c>
      <c r="AA4" t="n">
        <v>408.3910201259892</v>
      </c>
      <c r="AB4" t="n">
        <v>558.7786106766155</v>
      </c>
      <c r="AC4" t="n">
        <v>505.4495643243442</v>
      </c>
      <c r="AD4" t="n">
        <v>408391.0201259892</v>
      </c>
      <c r="AE4" t="n">
        <v>558778.6106766155</v>
      </c>
      <c r="AF4" t="n">
        <v>4.746923625655609e-06</v>
      </c>
      <c r="AG4" t="n">
        <v>6.427408854166667</v>
      </c>
      <c r="AH4" t="n">
        <v>505449.5643243442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2.6488</v>
      </c>
      <c r="E5" t="n">
        <v>37.75</v>
      </c>
      <c r="F5" t="n">
        <v>33.34</v>
      </c>
      <c r="G5" t="n">
        <v>28.58</v>
      </c>
      <c r="H5" t="n">
        <v>0.46</v>
      </c>
      <c r="I5" t="n">
        <v>70</v>
      </c>
      <c r="J5" t="n">
        <v>154.63</v>
      </c>
      <c r="K5" t="n">
        <v>49.1</v>
      </c>
      <c r="L5" t="n">
        <v>4</v>
      </c>
      <c r="M5" t="n">
        <v>68</v>
      </c>
      <c r="N5" t="n">
        <v>26.53</v>
      </c>
      <c r="O5" t="n">
        <v>19304.72</v>
      </c>
      <c r="P5" t="n">
        <v>380.28</v>
      </c>
      <c r="Q5" t="n">
        <v>795.67</v>
      </c>
      <c r="R5" t="n">
        <v>142.5</v>
      </c>
      <c r="S5" t="n">
        <v>51.23</v>
      </c>
      <c r="T5" t="n">
        <v>44272.03</v>
      </c>
      <c r="U5" t="n">
        <v>0.36</v>
      </c>
      <c r="V5" t="n">
        <v>0.87</v>
      </c>
      <c r="W5" t="n">
        <v>0.22</v>
      </c>
      <c r="X5" t="n">
        <v>2.63</v>
      </c>
      <c r="Y5" t="n">
        <v>0.5</v>
      </c>
      <c r="Z5" t="n">
        <v>10</v>
      </c>
      <c r="AA5" t="n">
        <v>386.127968108481</v>
      </c>
      <c r="AB5" t="n">
        <v>528.3173207297243</v>
      </c>
      <c r="AC5" t="n">
        <v>477.8954571372955</v>
      </c>
      <c r="AD5" t="n">
        <v>386127.968108481</v>
      </c>
      <c r="AE5" t="n">
        <v>528317.3207297244</v>
      </c>
      <c r="AF5" t="n">
        <v>4.965700920041301e-06</v>
      </c>
      <c r="AG5" t="n">
        <v>6.144205729166667</v>
      </c>
      <c r="AH5" t="n">
        <v>477895.4571372955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2.732</v>
      </c>
      <c r="E6" t="n">
        <v>36.6</v>
      </c>
      <c r="F6" t="n">
        <v>32.68</v>
      </c>
      <c r="G6" t="n">
        <v>36.31</v>
      </c>
      <c r="H6" t="n">
        <v>0.57</v>
      </c>
      <c r="I6" t="n">
        <v>54</v>
      </c>
      <c r="J6" t="n">
        <v>156.03</v>
      </c>
      <c r="K6" t="n">
        <v>49.1</v>
      </c>
      <c r="L6" t="n">
        <v>5</v>
      </c>
      <c r="M6" t="n">
        <v>52</v>
      </c>
      <c r="N6" t="n">
        <v>26.94</v>
      </c>
      <c r="O6" t="n">
        <v>19478.15</v>
      </c>
      <c r="P6" t="n">
        <v>368.82</v>
      </c>
      <c r="Q6" t="n">
        <v>795.67</v>
      </c>
      <c r="R6" t="n">
        <v>120.22</v>
      </c>
      <c r="S6" t="n">
        <v>51.23</v>
      </c>
      <c r="T6" t="n">
        <v>33209.7</v>
      </c>
      <c r="U6" t="n">
        <v>0.43</v>
      </c>
      <c r="V6" t="n">
        <v>0.88</v>
      </c>
      <c r="W6" t="n">
        <v>0.19</v>
      </c>
      <c r="X6" t="n">
        <v>1.97</v>
      </c>
      <c r="Y6" t="n">
        <v>0.5</v>
      </c>
      <c r="Z6" t="n">
        <v>10</v>
      </c>
      <c r="AA6" t="n">
        <v>370.7090031302059</v>
      </c>
      <c r="AB6" t="n">
        <v>507.2204126097222</v>
      </c>
      <c r="AC6" t="n">
        <v>458.8120083185697</v>
      </c>
      <c r="AD6" t="n">
        <v>370709.0031302058</v>
      </c>
      <c r="AE6" t="n">
        <v>507220.4126097222</v>
      </c>
      <c r="AF6" t="n">
        <v>5.121675820580201e-06</v>
      </c>
      <c r="AG6" t="n">
        <v>5.95703125</v>
      </c>
      <c r="AH6" t="n">
        <v>458812.0083185697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2.7779</v>
      </c>
      <c r="E7" t="n">
        <v>36</v>
      </c>
      <c r="F7" t="n">
        <v>32.35</v>
      </c>
      <c r="G7" t="n">
        <v>43.13</v>
      </c>
      <c r="H7" t="n">
        <v>0.67</v>
      </c>
      <c r="I7" t="n">
        <v>45</v>
      </c>
      <c r="J7" t="n">
        <v>157.44</v>
      </c>
      <c r="K7" t="n">
        <v>49.1</v>
      </c>
      <c r="L7" t="n">
        <v>6</v>
      </c>
      <c r="M7" t="n">
        <v>43</v>
      </c>
      <c r="N7" t="n">
        <v>27.35</v>
      </c>
      <c r="O7" t="n">
        <v>19652.13</v>
      </c>
      <c r="P7" t="n">
        <v>361.93</v>
      </c>
      <c r="Q7" t="n">
        <v>795.67</v>
      </c>
      <c r="R7" t="n">
        <v>109.27</v>
      </c>
      <c r="S7" t="n">
        <v>51.23</v>
      </c>
      <c r="T7" t="n">
        <v>27781.36</v>
      </c>
      <c r="U7" t="n">
        <v>0.47</v>
      </c>
      <c r="V7" t="n">
        <v>0.89</v>
      </c>
      <c r="W7" t="n">
        <v>0.18</v>
      </c>
      <c r="X7" t="n">
        <v>1.64</v>
      </c>
      <c r="Y7" t="n">
        <v>0.5</v>
      </c>
      <c r="Z7" t="n">
        <v>10</v>
      </c>
      <c r="AA7" t="n">
        <v>351.0050599233075</v>
      </c>
      <c r="AB7" t="n">
        <v>480.2606082374202</v>
      </c>
      <c r="AC7" t="n">
        <v>434.4252098372371</v>
      </c>
      <c r="AD7" t="n">
        <v>351005.0599233075</v>
      </c>
      <c r="AE7" t="n">
        <v>480260.6082374202</v>
      </c>
      <c r="AF7" t="n">
        <v>5.207724473641924e-06</v>
      </c>
      <c r="AG7" t="n">
        <v>5.859375</v>
      </c>
      <c r="AH7" t="n">
        <v>434425.2098372371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2.8171</v>
      </c>
      <c r="E8" t="n">
        <v>35.5</v>
      </c>
      <c r="F8" t="n">
        <v>32.06</v>
      </c>
      <c r="G8" t="n">
        <v>50.62</v>
      </c>
      <c r="H8" t="n">
        <v>0.78</v>
      </c>
      <c r="I8" t="n">
        <v>38</v>
      </c>
      <c r="J8" t="n">
        <v>158.86</v>
      </c>
      <c r="K8" t="n">
        <v>49.1</v>
      </c>
      <c r="L8" t="n">
        <v>7</v>
      </c>
      <c r="M8" t="n">
        <v>36</v>
      </c>
      <c r="N8" t="n">
        <v>27.77</v>
      </c>
      <c r="O8" t="n">
        <v>19826.68</v>
      </c>
      <c r="P8" t="n">
        <v>354.81</v>
      </c>
      <c r="Q8" t="n">
        <v>795.64</v>
      </c>
      <c r="R8" t="n">
        <v>99.54000000000001</v>
      </c>
      <c r="S8" t="n">
        <v>51.23</v>
      </c>
      <c r="T8" t="n">
        <v>22951.79</v>
      </c>
      <c r="U8" t="n">
        <v>0.51</v>
      </c>
      <c r="V8" t="n">
        <v>0.9</v>
      </c>
      <c r="W8" t="n">
        <v>0.17</v>
      </c>
      <c r="X8" t="n">
        <v>1.35</v>
      </c>
      <c r="Y8" t="n">
        <v>0.5</v>
      </c>
      <c r="Z8" t="n">
        <v>10</v>
      </c>
      <c r="AA8" t="n">
        <v>343.5762919104767</v>
      </c>
      <c r="AB8" t="n">
        <v>470.0962401081505</v>
      </c>
      <c r="AC8" t="n">
        <v>425.2309147364448</v>
      </c>
      <c r="AD8" t="n">
        <v>343576.2919104767</v>
      </c>
      <c r="AE8" t="n">
        <v>470096.2401081505</v>
      </c>
      <c r="AF8" t="n">
        <v>5.28121264793429e-06</v>
      </c>
      <c r="AG8" t="n">
        <v>5.777994791666667</v>
      </c>
      <c r="AH8" t="n">
        <v>425230.9147364448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2.84</v>
      </c>
      <c r="E9" t="n">
        <v>35.21</v>
      </c>
      <c r="F9" t="n">
        <v>31.93</v>
      </c>
      <c r="G9" t="n">
        <v>58.05</v>
      </c>
      <c r="H9" t="n">
        <v>0.88</v>
      </c>
      <c r="I9" t="n">
        <v>33</v>
      </c>
      <c r="J9" t="n">
        <v>160.28</v>
      </c>
      <c r="K9" t="n">
        <v>49.1</v>
      </c>
      <c r="L9" t="n">
        <v>8</v>
      </c>
      <c r="M9" t="n">
        <v>31</v>
      </c>
      <c r="N9" t="n">
        <v>28.19</v>
      </c>
      <c r="O9" t="n">
        <v>20001.93</v>
      </c>
      <c r="P9" t="n">
        <v>349.53</v>
      </c>
      <c r="Q9" t="n">
        <v>795.64</v>
      </c>
      <c r="R9" t="n">
        <v>95.42</v>
      </c>
      <c r="S9" t="n">
        <v>51.23</v>
      </c>
      <c r="T9" t="n">
        <v>20917.43</v>
      </c>
      <c r="U9" t="n">
        <v>0.54</v>
      </c>
      <c r="V9" t="n">
        <v>0.9</v>
      </c>
      <c r="W9" t="n">
        <v>0.16</v>
      </c>
      <c r="X9" t="n">
        <v>1.22</v>
      </c>
      <c r="Y9" t="n">
        <v>0.5</v>
      </c>
      <c r="Z9" t="n">
        <v>10</v>
      </c>
      <c r="AA9" t="n">
        <v>338.8743952343602</v>
      </c>
      <c r="AB9" t="n">
        <v>463.6628976428466</v>
      </c>
      <c r="AC9" t="n">
        <v>419.4115614467766</v>
      </c>
      <c r="AD9" t="n">
        <v>338874.3952343602</v>
      </c>
      <c r="AE9" t="n">
        <v>463662.8976428466</v>
      </c>
      <c r="AF9" t="n">
        <v>5.324143239548963e-06</v>
      </c>
      <c r="AG9" t="n">
        <v>5.730794270833333</v>
      </c>
      <c r="AH9" t="n">
        <v>419411.5614467766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2.8627</v>
      </c>
      <c r="E10" t="n">
        <v>34.93</v>
      </c>
      <c r="F10" t="n">
        <v>31.77</v>
      </c>
      <c r="G10" t="n">
        <v>65.73</v>
      </c>
      <c r="H10" t="n">
        <v>0.99</v>
      </c>
      <c r="I10" t="n">
        <v>29</v>
      </c>
      <c r="J10" t="n">
        <v>161.71</v>
      </c>
      <c r="K10" t="n">
        <v>49.1</v>
      </c>
      <c r="L10" t="n">
        <v>9</v>
      </c>
      <c r="M10" t="n">
        <v>27</v>
      </c>
      <c r="N10" t="n">
        <v>28.61</v>
      </c>
      <c r="O10" t="n">
        <v>20177.64</v>
      </c>
      <c r="P10" t="n">
        <v>344.33</v>
      </c>
      <c r="Q10" t="n">
        <v>795.64</v>
      </c>
      <c r="R10" t="n">
        <v>90.12</v>
      </c>
      <c r="S10" t="n">
        <v>51.23</v>
      </c>
      <c r="T10" t="n">
        <v>18284.97</v>
      </c>
      <c r="U10" t="n">
        <v>0.57</v>
      </c>
      <c r="V10" t="n">
        <v>0.91</v>
      </c>
      <c r="W10" t="n">
        <v>0.15</v>
      </c>
      <c r="X10" t="n">
        <v>1.06</v>
      </c>
      <c r="Y10" t="n">
        <v>0.5</v>
      </c>
      <c r="Z10" t="n">
        <v>10</v>
      </c>
      <c r="AA10" t="n">
        <v>334.2413713174995</v>
      </c>
      <c r="AB10" t="n">
        <v>457.3237899252078</v>
      </c>
      <c r="AC10" t="n">
        <v>413.6774492727157</v>
      </c>
      <c r="AD10" t="n">
        <v>334241.3713174995</v>
      </c>
      <c r="AE10" t="n">
        <v>457323.7899252078</v>
      </c>
      <c r="AF10" t="n">
        <v>5.366698891498879e-06</v>
      </c>
      <c r="AG10" t="n">
        <v>5.685221354166667</v>
      </c>
      <c r="AH10" t="n">
        <v>413677.4492727157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2.8803</v>
      </c>
      <c r="E11" t="n">
        <v>34.72</v>
      </c>
      <c r="F11" t="n">
        <v>31.65</v>
      </c>
      <c r="G11" t="n">
        <v>73.03</v>
      </c>
      <c r="H11" t="n">
        <v>1.09</v>
      </c>
      <c r="I11" t="n">
        <v>26</v>
      </c>
      <c r="J11" t="n">
        <v>163.13</v>
      </c>
      <c r="K11" t="n">
        <v>49.1</v>
      </c>
      <c r="L11" t="n">
        <v>10</v>
      </c>
      <c r="M11" t="n">
        <v>24</v>
      </c>
      <c r="N11" t="n">
        <v>29.04</v>
      </c>
      <c r="O11" t="n">
        <v>20353.94</v>
      </c>
      <c r="P11" t="n">
        <v>339.39</v>
      </c>
      <c r="Q11" t="n">
        <v>795.64</v>
      </c>
      <c r="R11" t="n">
        <v>85.98999999999999</v>
      </c>
      <c r="S11" t="n">
        <v>51.23</v>
      </c>
      <c r="T11" t="n">
        <v>16234.01</v>
      </c>
      <c r="U11" t="n">
        <v>0.6</v>
      </c>
      <c r="V11" t="n">
        <v>0.91</v>
      </c>
      <c r="W11" t="n">
        <v>0.15</v>
      </c>
      <c r="X11" t="n">
        <v>0.9399999999999999</v>
      </c>
      <c r="Y11" t="n">
        <v>0.5</v>
      </c>
      <c r="Z11" t="n">
        <v>10</v>
      </c>
      <c r="AA11" t="n">
        <v>330.2785768308856</v>
      </c>
      <c r="AB11" t="n">
        <v>451.9017196824686</v>
      </c>
      <c r="AC11" t="n">
        <v>408.7728538040202</v>
      </c>
      <c r="AD11" t="n">
        <v>330278.5768308857</v>
      </c>
      <c r="AE11" t="n">
        <v>451901.7196824686</v>
      </c>
      <c r="AF11" t="n">
        <v>5.399693581997493e-06</v>
      </c>
      <c r="AG11" t="n">
        <v>5.651041666666667</v>
      </c>
      <c r="AH11" t="n">
        <v>408772.8538040202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2.8975</v>
      </c>
      <c r="E12" t="n">
        <v>34.51</v>
      </c>
      <c r="F12" t="n">
        <v>31.53</v>
      </c>
      <c r="G12" t="n">
        <v>82.26000000000001</v>
      </c>
      <c r="H12" t="n">
        <v>1.18</v>
      </c>
      <c r="I12" t="n">
        <v>23</v>
      </c>
      <c r="J12" t="n">
        <v>164.57</v>
      </c>
      <c r="K12" t="n">
        <v>49.1</v>
      </c>
      <c r="L12" t="n">
        <v>11</v>
      </c>
      <c r="M12" t="n">
        <v>21</v>
      </c>
      <c r="N12" t="n">
        <v>29.47</v>
      </c>
      <c r="O12" t="n">
        <v>20530.82</v>
      </c>
      <c r="P12" t="n">
        <v>334.48</v>
      </c>
      <c r="Q12" t="n">
        <v>795.65</v>
      </c>
      <c r="R12" t="n">
        <v>82.12</v>
      </c>
      <c r="S12" t="n">
        <v>51.23</v>
      </c>
      <c r="T12" t="n">
        <v>14314.35</v>
      </c>
      <c r="U12" t="n">
        <v>0.62</v>
      </c>
      <c r="V12" t="n">
        <v>0.92</v>
      </c>
      <c r="W12" t="n">
        <v>0.14</v>
      </c>
      <c r="X12" t="n">
        <v>0.83</v>
      </c>
      <c r="Y12" t="n">
        <v>0.5</v>
      </c>
      <c r="Z12" t="n">
        <v>10</v>
      </c>
      <c r="AA12" t="n">
        <v>326.4083162300377</v>
      </c>
      <c r="AB12" t="n">
        <v>446.6062583845413</v>
      </c>
      <c r="AC12" t="n">
        <v>403.9827839001404</v>
      </c>
      <c r="AD12" t="n">
        <v>326408.3162300377</v>
      </c>
      <c r="AE12" t="n">
        <v>446606.2583845413</v>
      </c>
      <c r="AF12" t="n">
        <v>5.431938393166592e-06</v>
      </c>
      <c r="AG12" t="n">
        <v>5.616861979166667</v>
      </c>
      <c r="AH12" t="n">
        <v>403982.7839001404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2.9086</v>
      </c>
      <c r="E13" t="n">
        <v>34.38</v>
      </c>
      <c r="F13" t="n">
        <v>31.46</v>
      </c>
      <c r="G13" t="n">
        <v>89.89</v>
      </c>
      <c r="H13" t="n">
        <v>1.28</v>
      </c>
      <c r="I13" t="n">
        <v>21</v>
      </c>
      <c r="J13" t="n">
        <v>166.01</v>
      </c>
      <c r="K13" t="n">
        <v>49.1</v>
      </c>
      <c r="L13" t="n">
        <v>12</v>
      </c>
      <c r="M13" t="n">
        <v>19</v>
      </c>
      <c r="N13" t="n">
        <v>29.91</v>
      </c>
      <c r="O13" t="n">
        <v>20708.3</v>
      </c>
      <c r="P13" t="n">
        <v>329.29</v>
      </c>
      <c r="Q13" t="n">
        <v>795.64</v>
      </c>
      <c r="R13" t="n">
        <v>79.79000000000001</v>
      </c>
      <c r="S13" t="n">
        <v>51.23</v>
      </c>
      <c r="T13" t="n">
        <v>13161.72</v>
      </c>
      <c r="U13" t="n">
        <v>0.64</v>
      </c>
      <c r="V13" t="n">
        <v>0.92</v>
      </c>
      <c r="W13" t="n">
        <v>0.14</v>
      </c>
      <c r="X13" t="n">
        <v>0.76</v>
      </c>
      <c r="Y13" t="n">
        <v>0.5</v>
      </c>
      <c r="Z13" t="n">
        <v>10</v>
      </c>
      <c r="AA13" t="n">
        <v>323.0041867600332</v>
      </c>
      <c r="AB13" t="n">
        <v>441.9485782640881</v>
      </c>
      <c r="AC13" t="n">
        <v>399.7696262332881</v>
      </c>
      <c r="AD13" t="n">
        <v>323004.1867600332</v>
      </c>
      <c r="AE13" t="n">
        <v>441948.5782640881</v>
      </c>
      <c r="AF13" t="n">
        <v>5.452747544560604e-06</v>
      </c>
      <c r="AG13" t="n">
        <v>5.595703125</v>
      </c>
      <c r="AH13" t="n">
        <v>399769.6262332881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2.9225</v>
      </c>
      <c r="E14" t="n">
        <v>34.22</v>
      </c>
      <c r="F14" t="n">
        <v>31.36</v>
      </c>
      <c r="G14" t="n">
        <v>99.03</v>
      </c>
      <c r="H14" t="n">
        <v>1.38</v>
      </c>
      <c r="I14" t="n">
        <v>19</v>
      </c>
      <c r="J14" t="n">
        <v>167.45</v>
      </c>
      <c r="K14" t="n">
        <v>49.1</v>
      </c>
      <c r="L14" t="n">
        <v>13</v>
      </c>
      <c r="M14" t="n">
        <v>17</v>
      </c>
      <c r="N14" t="n">
        <v>30.36</v>
      </c>
      <c r="O14" t="n">
        <v>20886.38</v>
      </c>
      <c r="P14" t="n">
        <v>323.92</v>
      </c>
      <c r="Q14" t="n">
        <v>795.64</v>
      </c>
      <c r="R14" t="n">
        <v>76.36</v>
      </c>
      <c r="S14" t="n">
        <v>51.23</v>
      </c>
      <c r="T14" t="n">
        <v>11454.51</v>
      </c>
      <c r="U14" t="n">
        <v>0.67</v>
      </c>
      <c r="V14" t="n">
        <v>0.92</v>
      </c>
      <c r="W14" t="n">
        <v>0.14</v>
      </c>
      <c r="X14" t="n">
        <v>0.66</v>
      </c>
      <c r="Y14" t="n">
        <v>0.5</v>
      </c>
      <c r="Z14" t="n">
        <v>10</v>
      </c>
      <c r="AA14" t="n">
        <v>319.2792029335724</v>
      </c>
      <c r="AB14" t="n">
        <v>436.8518910580361</v>
      </c>
      <c r="AC14" t="n">
        <v>395.1593597009364</v>
      </c>
      <c r="AD14" t="n">
        <v>319279.2029335724</v>
      </c>
      <c r="AE14" t="n">
        <v>436851.8910580361</v>
      </c>
      <c r="AF14" t="n">
        <v>5.478805851261213e-06</v>
      </c>
      <c r="AG14" t="n">
        <v>5.569661458333333</v>
      </c>
      <c r="AH14" t="n">
        <v>395159.3597009364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2.9237</v>
      </c>
      <c r="E15" t="n">
        <v>34.2</v>
      </c>
      <c r="F15" t="n">
        <v>31.38</v>
      </c>
      <c r="G15" t="n">
        <v>104.59</v>
      </c>
      <c r="H15" t="n">
        <v>1.47</v>
      </c>
      <c r="I15" t="n">
        <v>18</v>
      </c>
      <c r="J15" t="n">
        <v>168.9</v>
      </c>
      <c r="K15" t="n">
        <v>49.1</v>
      </c>
      <c r="L15" t="n">
        <v>14</v>
      </c>
      <c r="M15" t="n">
        <v>16</v>
      </c>
      <c r="N15" t="n">
        <v>30.81</v>
      </c>
      <c r="O15" t="n">
        <v>21065.06</v>
      </c>
      <c r="P15" t="n">
        <v>321.02</v>
      </c>
      <c r="Q15" t="n">
        <v>795.64</v>
      </c>
      <c r="R15" t="n">
        <v>77.06</v>
      </c>
      <c r="S15" t="n">
        <v>51.23</v>
      </c>
      <c r="T15" t="n">
        <v>11808.55</v>
      </c>
      <c r="U15" t="n">
        <v>0.66</v>
      </c>
      <c r="V15" t="n">
        <v>0.92</v>
      </c>
      <c r="W15" t="n">
        <v>0.14</v>
      </c>
      <c r="X15" t="n">
        <v>0.67</v>
      </c>
      <c r="Y15" t="n">
        <v>0.5</v>
      </c>
      <c r="Z15" t="n">
        <v>10</v>
      </c>
      <c r="AA15" t="n">
        <v>317.8818602332265</v>
      </c>
      <c r="AB15" t="n">
        <v>434.9399851290137</v>
      </c>
      <c r="AC15" t="n">
        <v>393.4299233904028</v>
      </c>
      <c r="AD15" t="n">
        <v>317881.8602332264</v>
      </c>
      <c r="AE15" t="n">
        <v>434939.9851290137</v>
      </c>
      <c r="AF15" t="n">
        <v>5.481055489249755e-06</v>
      </c>
      <c r="AG15" t="n">
        <v>5.56640625</v>
      </c>
      <c r="AH15" t="n">
        <v>393429.9233904029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2.93</v>
      </c>
      <c r="E16" t="n">
        <v>34.13</v>
      </c>
      <c r="F16" t="n">
        <v>31.33</v>
      </c>
      <c r="G16" t="n">
        <v>110.59</v>
      </c>
      <c r="H16" t="n">
        <v>1.56</v>
      </c>
      <c r="I16" t="n">
        <v>17</v>
      </c>
      <c r="J16" t="n">
        <v>170.35</v>
      </c>
      <c r="K16" t="n">
        <v>49.1</v>
      </c>
      <c r="L16" t="n">
        <v>15</v>
      </c>
      <c r="M16" t="n">
        <v>15</v>
      </c>
      <c r="N16" t="n">
        <v>31.26</v>
      </c>
      <c r="O16" t="n">
        <v>21244.37</v>
      </c>
      <c r="P16" t="n">
        <v>315.41</v>
      </c>
      <c r="Q16" t="n">
        <v>795.64</v>
      </c>
      <c r="R16" t="n">
        <v>75.52</v>
      </c>
      <c r="S16" t="n">
        <v>51.23</v>
      </c>
      <c r="T16" t="n">
        <v>11046.08</v>
      </c>
      <c r="U16" t="n">
        <v>0.68</v>
      </c>
      <c r="V16" t="n">
        <v>0.92</v>
      </c>
      <c r="W16" t="n">
        <v>0.13</v>
      </c>
      <c r="X16" t="n">
        <v>0.63</v>
      </c>
      <c r="Y16" t="n">
        <v>0.5</v>
      </c>
      <c r="Z16" t="n">
        <v>10</v>
      </c>
      <c r="AA16" t="n">
        <v>314.7249481528769</v>
      </c>
      <c r="AB16" t="n">
        <v>430.6205587475479</v>
      </c>
      <c r="AC16" t="n">
        <v>389.5227370004313</v>
      </c>
      <c r="AD16" t="n">
        <v>314724.9481528769</v>
      </c>
      <c r="AE16" t="n">
        <v>430620.5587475479</v>
      </c>
      <c r="AF16" t="n">
        <v>5.4928660886896e-06</v>
      </c>
      <c r="AG16" t="n">
        <v>5.555013020833333</v>
      </c>
      <c r="AH16" t="n">
        <v>389522.7370004313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2.9443</v>
      </c>
      <c r="E17" t="n">
        <v>33.96</v>
      </c>
      <c r="F17" t="n">
        <v>31.23</v>
      </c>
      <c r="G17" t="n">
        <v>124.92</v>
      </c>
      <c r="H17" t="n">
        <v>1.65</v>
      </c>
      <c r="I17" t="n">
        <v>15</v>
      </c>
      <c r="J17" t="n">
        <v>171.81</v>
      </c>
      <c r="K17" t="n">
        <v>49.1</v>
      </c>
      <c r="L17" t="n">
        <v>16</v>
      </c>
      <c r="M17" t="n">
        <v>13</v>
      </c>
      <c r="N17" t="n">
        <v>31.72</v>
      </c>
      <c r="O17" t="n">
        <v>21424.29</v>
      </c>
      <c r="P17" t="n">
        <v>310.62</v>
      </c>
      <c r="Q17" t="n">
        <v>795.64</v>
      </c>
      <c r="R17" t="n">
        <v>72.09999999999999</v>
      </c>
      <c r="S17" t="n">
        <v>51.23</v>
      </c>
      <c r="T17" t="n">
        <v>9347.809999999999</v>
      </c>
      <c r="U17" t="n">
        <v>0.71</v>
      </c>
      <c r="V17" t="n">
        <v>0.92</v>
      </c>
      <c r="W17" t="n">
        <v>0.13</v>
      </c>
      <c r="X17" t="n">
        <v>0.52</v>
      </c>
      <c r="Y17" t="n">
        <v>0.5</v>
      </c>
      <c r="Z17" t="n">
        <v>10</v>
      </c>
      <c r="AA17" t="n">
        <v>311.3063850413965</v>
      </c>
      <c r="AB17" t="n">
        <v>425.9431298820599</v>
      </c>
      <c r="AC17" t="n">
        <v>385.2917153810528</v>
      </c>
      <c r="AD17" t="n">
        <v>311306.3850413965</v>
      </c>
      <c r="AE17" t="n">
        <v>425943.1298820599</v>
      </c>
      <c r="AF17" t="n">
        <v>5.519674274719723e-06</v>
      </c>
      <c r="AG17" t="n">
        <v>5.52734375</v>
      </c>
      <c r="AH17" t="n">
        <v>385291.7153810528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2.9505</v>
      </c>
      <c r="E18" t="n">
        <v>33.89</v>
      </c>
      <c r="F18" t="n">
        <v>31.19</v>
      </c>
      <c r="G18" t="n">
        <v>133.67</v>
      </c>
      <c r="H18" t="n">
        <v>1.74</v>
      </c>
      <c r="I18" t="n">
        <v>14</v>
      </c>
      <c r="J18" t="n">
        <v>173.28</v>
      </c>
      <c r="K18" t="n">
        <v>49.1</v>
      </c>
      <c r="L18" t="n">
        <v>17</v>
      </c>
      <c r="M18" t="n">
        <v>12</v>
      </c>
      <c r="N18" t="n">
        <v>32.18</v>
      </c>
      <c r="O18" t="n">
        <v>21604.83</v>
      </c>
      <c r="P18" t="n">
        <v>305.47</v>
      </c>
      <c r="Q18" t="n">
        <v>795.64</v>
      </c>
      <c r="R18" t="n">
        <v>70.63</v>
      </c>
      <c r="S18" t="n">
        <v>51.23</v>
      </c>
      <c r="T18" t="n">
        <v>8615.23</v>
      </c>
      <c r="U18" t="n">
        <v>0.73</v>
      </c>
      <c r="V18" t="n">
        <v>0.93</v>
      </c>
      <c r="W18" t="n">
        <v>0.13</v>
      </c>
      <c r="X18" t="n">
        <v>0.48</v>
      </c>
      <c r="Y18" t="n">
        <v>0.5</v>
      </c>
      <c r="Z18" t="n">
        <v>10</v>
      </c>
      <c r="AA18" t="n">
        <v>308.4239755474375</v>
      </c>
      <c r="AB18" t="n">
        <v>421.9992900494931</v>
      </c>
      <c r="AC18" t="n">
        <v>381.7242700868922</v>
      </c>
      <c r="AD18" t="n">
        <v>308423.9755474375</v>
      </c>
      <c r="AE18" t="n">
        <v>421999.2900494931</v>
      </c>
      <c r="AF18" t="n">
        <v>5.531297404327189e-06</v>
      </c>
      <c r="AG18" t="n">
        <v>5.515950520833333</v>
      </c>
      <c r="AH18" t="n">
        <v>381724.2700868922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2.956</v>
      </c>
      <c r="E19" t="n">
        <v>33.83</v>
      </c>
      <c r="F19" t="n">
        <v>31.16</v>
      </c>
      <c r="G19" t="n">
        <v>143.8</v>
      </c>
      <c r="H19" t="n">
        <v>1.83</v>
      </c>
      <c r="I19" t="n">
        <v>13</v>
      </c>
      <c r="J19" t="n">
        <v>174.75</v>
      </c>
      <c r="K19" t="n">
        <v>49.1</v>
      </c>
      <c r="L19" t="n">
        <v>18</v>
      </c>
      <c r="M19" t="n">
        <v>9</v>
      </c>
      <c r="N19" t="n">
        <v>32.65</v>
      </c>
      <c r="O19" t="n">
        <v>21786.02</v>
      </c>
      <c r="P19" t="n">
        <v>300.25</v>
      </c>
      <c r="Q19" t="n">
        <v>795.64</v>
      </c>
      <c r="R19" t="n">
        <v>69.42</v>
      </c>
      <c r="S19" t="n">
        <v>51.23</v>
      </c>
      <c r="T19" t="n">
        <v>8017.47</v>
      </c>
      <c r="U19" t="n">
        <v>0.74</v>
      </c>
      <c r="V19" t="n">
        <v>0.93</v>
      </c>
      <c r="W19" t="n">
        <v>0.13</v>
      </c>
      <c r="X19" t="n">
        <v>0.45</v>
      </c>
      <c r="Y19" t="n">
        <v>0.5</v>
      </c>
      <c r="Z19" t="n">
        <v>10</v>
      </c>
      <c r="AA19" t="n">
        <v>305.587958767943</v>
      </c>
      <c r="AB19" t="n">
        <v>418.1189267755587</v>
      </c>
      <c r="AC19" t="n">
        <v>378.214243237698</v>
      </c>
      <c r="AD19" t="n">
        <v>305587.958767943</v>
      </c>
      <c r="AE19" t="n">
        <v>418118.9267755587</v>
      </c>
      <c r="AF19" t="n">
        <v>5.541608245108005e-06</v>
      </c>
      <c r="AG19" t="n">
        <v>5.506184895833333</v>
      </c>
      <c r="AH19" t="n">
        <v>378214.243237698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2.963</v>
      </c>
      <c r="E20" t="n">
        <v>33.75</v>
      </c>
      <c r="F20" t="n">
        <v>31.08</v>
      </c>
      <c r="G20" t="n">
        <v>143.43</v>
      </c>
      <c r="H20" t="n">
        <v>1.91</v>
      </c>
      <c r="I20" t="n">
        <v>13</v>
      </c>
      <c r="J20" t="n">
        <v>176.22</v>
      </c>
      <c r="K20" t="n">
        <v>49.1</v>
      </c>
      <c r="L20" t="n">
        <v>19</v>
      </c>
      <c r="M20" t="n">
        <v>8</v>
      </c>
      <c r="N20" t="n">
        <v>33.13</v>
      </c>
      <c r="O20" t="n">
        <v>21967.84</v>
      </c>
      <c r="P20" t="n">
        <v>294.63</v>
      </c>
      <c r="Q20" t="n">
        <v>795.64</v>
      </c>
      <c r="R20" t="n">
        <v>66.72</v>
      </c>
      <c r="S20" t="n">
        <v>51.23</v>
      </c>
      <c r="T20" t="n">
        <v>6663.79</v>
      </c>
      <c r="U20" t="n">
        <v>0.77</v>
      </c>
      <c r="V20" t="n">
        <v>0.93</v>
      </c>
      <c r="W20" t="n">
        <v>0.13</v>
      </c>
      <c r="X20" t="n">
        <v>0.37</v>
      </c>
      <c r="Y20" t="n">
        <v>0.5</v>
      </c>
      <c r="Z20" t="n">
        <v>10</v>
      </c>
      <c r="AA20" t="n">
        <v>302.2119773341781</v>
      </c>
      <c r="AB20" t="n">
        <v>413.4997600400922</v>
      </c>
      <c r="AC20" t="n">
        <v>374.0359232924233</v>
      </c>
      <c r="AD20" t="n">
        <v>302211.9773341781</v>
      </c>
      <c r="AE20" t="n">
        <v>413499.7600400922</v>
      </c>
      <c r="AF20" t="n">
        <v>5.554731133374499e-06</v>
      </c>
      <c r="AG20" t="n">
        <v>5.4931640625</v>
      </c>
      <c r="AH20" t="n">
        <v>374035.9232924232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2.9622</v>
      </c>
      <c r="E21" t="n">
        <v>33.76</v>
      </c>
      <c r="F21" t="n">
        <v>31.12</v>
      </c>
      <c r="G21" t="n">
        <v>155.58</v>
      </c>
      <c r="H21" t="n">
        <v>2</v>
      </c>
      <c r="I21" t="n">
        <v>12</v>
      </c>
      <c r="J21" t="n">
        <v>177.7</v>
      </c>
      <c r="K21" t="n">
        <v>49.1</v>
      </c>
      <c r="L21" t="n">
        <v>20</v>
      </c>
      <c r="M21" t="n">
        <v>5</v>
      </c>
      <c r="N21" t="n">
        <v>33.61</v>
      </c>
      <c r="O21" t="n">
        <v>22150.3</v>
      </c>
      <c r="P21" t="n">
        <v>294.35</v>
      </c>
      <c r="Q21" t="n">
        <v>795.64</v>
      </c>
      <c r="R21" t="n">
        <v>67.93000000000001</v>
      </c>
      <c r="S21" t="n">
        <v>51.23</v>
      </c>
      <c r="T21" t="n">
        <v>7278.18</v>
      </c>
      <c r="U21" t="n">
        <v>0.75</v>
      </c>
      <c r="V21" t="n">
        <v>0.93</v>
      </c>
      <c r="W21" t="n">
        <v>0.13</v>
      </c>
      <c r="X21" t="n">
        <v>0.41</v>
      </c>
      <c r="Y21" t="n">
        <v>0.5</v>
      </c>
      <c r="Z21" t="n">
        <v>10</v>
      </c>
      <c r="AA21" t="n">
        <v>302.21384816875</v>
      </c>
      <c r="AB21" t="n">
        <v>413.5023197984889</v>
      </c>
      <c r="AC21" t="n">
        <v>374.0382387510712</v>
      </c>
      <c r="AD21" t="n">
        <v>302213.8481687499</v>
      </c>
      <c r="AE21" t="n">
        <v>413502.3197984889</v>
      </c>
      <c r="AF21" t="n">
        <v>5.553231374715472e-06</v>
      </c>
      <c r="AG21" t="n">
        <v>5.494791666666667</v>
      </c>
      <c r="AH21" t="n">
        <v>374038.2387510712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2.9579</v>
      </c>
      <c r="E22" t="n">
        <v>33.81</v>
      </c>
      <c r="F22" t="n">
        <v>31.16</v>
      </c>
      <c r="G22" t="n">
        <v>155.82</v>
      </c>
      <c r="H22" t="n">
        <v>2.08</v>
      </c>
      <c r="I22" t="n">
        <v>12</v>
      </c>
      <c r="J22" t="n">
        <v>179.18</v>
      </c>
      <c r="K22" t="n">
        <v>49.1</v>
      </c>
      <c r="L22" t="n">
        <v>21</v>
      </c>
      <c r="M22" t="n">
        <v>1</v>
      </c>
      <c r="N22" t="n">
        <v>34.09</v>
      </c>
      <c r="O22" t="n">
        <v>22333.43</v>
      </c>
      <c r="P22" t="n">
        <v>295.5</v>
      </c>
      <c r="Q22" t="n">
        <v>795.64</v>
      </c>
      <c r="R22" t="n">
        <v>69.59</v>
      </c>
      <c r="S22" t="n">
        <v>51.23</v>
      </c>
      <c r="T22" t="n">
        <v>8105.07</v>
      </c>
      <c r="U22" t="n">
        <v>0.74</v>
      </c>
      <c r="V22" t="n">
        <v>0.93</v>
      </c>
      <c r="W22" t="n">
        <v>0.14</v>
      </c>
      <c r="X22" t="n">
        <v>0.46</v>
      </c>
      <c r="Y22" t="n">
        <v>0.5</v>
      </c>
      <c r="Z22" t="n">
        <v>10</v>
      </c>
      <c r="AA22" t="n">
        <v>303.27549067981</v>
      </c>
      <c r="AB22" t="n">
        <v>414.9549059184833</v>
      </c>
      <c r="AC22" t="n">
        <v>375.3521920904908</v>
      </c>
      <c r="AD22" t="n">
        <v>303275.4906798101</v>
      </c>
      <c r="AE22" t="n">
        <v>414954.9059184833</v>
      </c>
      <c r="AF22" t="n">
        <v>5.545170171923197e-06</v>
      </c>
      <c r="AG22" t="n">
        <v>5.5029296875</v>
      </c>
      <c r="AH22" t="n">
        <v>375352.1920904908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2.9569</v>
      </c>
      <c r="E23" t="n">
        <v>33.82</v>
      </c>
      <c r="F23" t="n">
        <v>31.18</v>
      </c>
      <c r="G23" t="n">
        <v>155.88</v>
      </c>
      <c r="H23" t="n">
        <v>2.16</v>
      </c>
      <c r="I23" t="n">
        <v>12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297.39</v>
      </c>
      <c r="Q23" t="n">
        <v>795.64</v>
      </c>
      <c r="R23" t="n">
        <v>69.95999999999999</v>
      </c>
      <c r="S23" t="n">
        <v>51.23</v>
      </c>
      <c r="T23" t="n">
        <v>8291.92</v>
      </c>
      <c r="U23" t="n">
        <v>0.73</v>
      </c>
      <c r="V23" t="n">
        <v>0.93</v>
      </c>
      <c r="W23" t="n">
        <v>0.14</v>
      </c>
      <c r="X23" t="n">
        <v>0.47</v>
      </c>
      <c r="Y23" t="n">
        <v>0.5</v>
      </c>
      <c r="Z23" t="n">
        <v>10</v>
      </c>
      <c r="AA23" t="n">
        <v>304.2504359527354</v>
      </c>
      <c r="AB23" t="n">
        <v>416.2888690524496</v>
      </c>
      <c r="AC23" t="n">
        <v>376.5588436551803</v>
      </c>
      <c r="AD23" t="n">
        <v>304250.4359527354</v>
      </c>
      <c r="AE23" t="n">
        <v>416288.8690524496</v>
      </c>
      <c r="AF23" t="n">
        <v>5.543295473599412e-06</v>
      </c>
      <c r="AG23" t="n">
        <v>5.504557291666667</v>
      </c>
      <c r="AH23" t="n">
        <v>376558.8436551803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1.3943</v>
      </c>
      <c r="E2" t="n">
        <v>71.72</v>
      </c>
      <c r="F2" t="n">
        <v>50.64</v>
      </c>
      <c r="G2" t="n">
        <v>6.08</v>
      </c>
      <c r="H2" t="n">
        <v>0.1</v>
      </c>
      <c r="I2" t="n">
        <v>500</v>
      </c>
      <c r="J2" t="n">
        <v>185.69</v>
      </c>
      <c r="K2" t="n">
        <v>53.44</v>
      </c>
      <c r="L2" t="n">
        <v>1</v>
      </c>
      <c r="M2" t="n">
        <v>498</v>
      </c>
      <c r="N2" t="n">
        <v>36.26</v>
      </c>
      <c r="O2" t="n">
        <v>23136.14</v>
      </c>
      <c r="P2" t="n">
        <v>683.1799999999999</v>
      </c>
      <c r="Q2" t="n">
        <v>795.87</v>
      </c>
      <c r="R2" t="n">
        <v>723.34</v>
      </c>
      <c r="S2" t="n">
        <v>51.23</v>
      </c>
      <c r="T2" t="n">
        <v>332542.85</v>
      </c>
      <c r="U2" t="n">
        <v>0.07000000000000001</v>
      </c>
      <c r="V2" t="n">
        <v>0.57</v>
      </c>
      <c r="W2" t="n">
        <v>0.9</v>
      </c>
      <c r="X2" t="n">
        <v>19.93</v>
      </c>
      <c r="Y2" t="n">
        <v>0.5</v>
      </c>
      <c r="Z2" t="n">
        <v>10</v>
      </c>
      <c r="AA2" t="n">
        <v>1116.499938556624</v>
      </c>
      <c r="AB2" t="n">
        <v>1527.644472434113</v>
      </c>
      <c r="AC2" t="n">
        <v>1381.848228047483</v>
      </c>
      <c r="AD2" t="n">
        <v>1116499.938556624</v>
      </c>
      <c r="AE2" t="n">
        <v>1527644.472434113</v>
      </c>
      <c r="AF2" t="n">
        <v>2.444546331084572e-06</v>
      </c>
      <c r="AG2" t="n">
        <v>11.67317708333333</v>
      </c>
      <c r="AH2" t="n">
        <v>1381848.228047483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2.1314</v>
      </c>
      <c r="E3" t="n">
        <v>46.92</v>
      </c>
      <c r="F3" t="n">
        <v>37.64</v>
      </c>
      <c r="G3" t="n">
        <v>12.34</v>
      </c>
      <c r="H3" t="n">
        <v>0.19</v>
      </c>
      <c r="I3" t="n">
        <v>183</v>
      </c>
      <c r="J3" t="n">
        <v>187.21</v>
      </c>
      <c r="K3" t="n">
        <v>53.44</v>
      </c>
      <c r="L3" t="n">
        <v>2</v>
      </c>
      <c r="M3" t="n">
        <v>181</v>
      </c>
      <c r="N3" t="n">
        <v>36.77</v>
      </c>
      <c r="O3" t="n">
        <v>23322.88</v>
      </c>
      <c r="P3" t="n">
        <v>504.03</v>
      </c>
      <c r="Q3" t="n">
        <v>795.7</v>
      </c>
      <c r="R3" t="n">
        <v>286.15</v>
      </c>
      <c r="S3" t="n">
        <v>51.23</v>
      </c>
      <c r="T3" t="n">
        <v>115529.25</v>
      </c>
      <c r="U3" t="n">
        <v>0.18</v>
      </c>
      <c r="V3" t="n">
        <v>0.77</v>
      </c>
      <c r="W3" t="n">
        <v>0.4</v>
      </c>
      <c r="X3" t="n">
        <v>6.93</v>
      </c>
      <c r="Y3" t="n">
        <v>0.5</v>
      </c>
      <c r="Z3" t="n">
        <v>10</v>
      </c>
      <c r="AA3" t="n">
        <v>580.6875575867391</v>
      </c>
      <c r="AB3" t="n">
        <v>794.5223344171814</v>
      </c>
      <c r="AC3" t="n">
        <v>718.6942379395048</v>
      </c>
      <c r="AD3" t="n">
        <v>580687.5575867391</v>
      </c>
      <c r="AE3" t="n">
        <v>794522.3344171813</v>
      </c>
      <c r="AF3" t="n">
        <v>3.736861543479637e-06</v>
      </c>
      <c r="AG3" t="n">
        <v>7.63671875</v>
      </c>
      <c r="AH3" t="n">
        <v>718694.2379395048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2.4035</v>
      </c>
      <c r="E4" t="n">
        <v>41.61</v>
      </c>
      <c r="F4" t="n">
        <v>34.93</v>
      </c>
      <c r="G4" t="n">
        <v>18.55</v>
      </c>
      <c r="H4" t="n">
        <v>0.28</v>
      </c>
      <c r="I4" t="n">
        <v>113</v>
      </c>
      <c r="J4" t="n">
        <v>188.73</v>
      </c>
      <c r="K4" t="n">
        <v>53.44</v>
      </c>
      <c r="L4" t="n">
        <v>3</v>
      </c>
      <c r="M4" t="n">
        <v>111</v>
      </c>
      <c r="N4" t="n">
        <v>37.29</v>
      </c>
      <c r="O4" t="n">
        <v>23510.33</v>
      </c>
      <c r="P4" t="n">
        <v>464.8</v>
      </c>
      <c r="Q4" t="n">
        <v>795.66</v>
      </c>
      <c r="R4" t="n">
        <v>195.73</v>
      </c>
      <c r="S4" t="n">
        <v>51.23</v>
      </c>
      <c r="T4" t="n">
        <v>70673.37</v>
      </c>
      <c r="U4" t="n">
        <v>0.26</v>
      </c>
      <c r="V4" t="n">
        <v>0.83</v>
      </c>
      <c r="W4" t="n">
        <v>0.29</v>
      </c>
      <c r="X4" t="n">
        <v>4.22</v>
      </c>
      <c r="Y4" t="n">
        <v>0.5</v>
      </c>
      <c r="Z4" t="n">
        <v>10</v>
      </c>
      <c r="AA4" t="n">
        <v>490.0177758092689</v>
      </c>
      <c r="AB4" t="n">
        <v>670.4639389207852</v>
      </c>
      <c r="AC4" t="n">
        <v>606.4758015922331</v>
      </c>
      <c r="AD4" t="n">
        <v>490017.7758092689</v>
      </c>
      <c r="AE4" t="n">
        <v>670463.9389207852</v>
      </c>
      <c r="AF4" t="n">
        <v>4.213918888877408e-06</v>
      </c>
      <c r="AG4" t="n">
        <v>6.7724609375</v>
      </c>
      <c r="AH4" t="n">
        <v>606475.8015922331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2.5458</v>
      </c>
      <c r="E5" t="n">
        <v>39.28</v>
      </c>
      <c r="F5" t="n">
        <v>33.76</v>
      </c>
      <c r="G5" t="n">
        <v>24.7</v>
      </c>
      <c r="H5" t="n">
        <v>0.37</v>
      </c>
      <c r="I5" t="n">
        <v>82</v>
      </c>
      <c r="J5" t="n">
        <v>190.25</v>
      </c>
      <c r="K5" t="n">
        <v>53.44</v>
      </c>
      <c r="L5" t="n">
        <v>4</v>
      </c>
      <c r="M5" t="n">
        <v>80</v>
      </c>
      <c r="N5" t="n">
        <v>37.82</v>
      </c>
      <c r="O5" t="n">
        <v>23698.48</v>
      </c>
      <c r="P5" t="n">
        <v>446.54</v>
      </c>
      <c r="Q5" t="n">
        <v>795.65</v>
      </c>
      <c r="R5" t="n">
        <v>156.68</v>
      </c>
      <c r="S5" t="n">
        <v>51.23</v>
      </c>
      <c r="T5" t="n">
        <v>51300.51</v>
      </c>
      <c r="U5" t="n">
        <v>0.33</v>
      </c>
      <c r="V5" t="n">
        <v>0.85</v>
      </c>
      <c r="W5" t="n">
        <v>0.23</v>
      </c>
      <c r="X5" t="n">
        <v>3.06</v>
      </c>
      <c r="Y5" t="n">
        <v>0.5</v>
      </c>
      <c r="Z5" t="n">
        <v>10</v>
      </c>
      <c r="AA5" t="n">
        <v>445.4153956148787</v>
      </c>
      <c r="AB5" t="n">
        <v>609.436994620681</v>
      </c>
      <c r="AC5" t="n">
        <v>551.2731832042766</v>
      </c>
      <c r="AD5" t="n">
        <v>445415.3956148787</v>
      </c>
      <c r="AE5" t="n">
        <v>609436.994620681</v>
      </c>
      <c r="AF5" t="n">
        <v>4.463405328605826e-06</v>
      </c>
      <c r="AG5" t="n">
        <v>6.393229166666667</v>
      </c>
      <c r="AH5" t="n">
        <v>551273.1832042766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2.6376</v>
      </c>
      <c r="E6" t="n">
        <v>37.91</v>
      </c>
      <c r="F6" t="n">
        <v>33.06</v>
      </c>
      <c r="G6" t="n">
        <v>31</v>
      </c>
      <c r="H6" t="n">
        <v>0.46</v>
      </c>
      <c r="I6" t="n">
        <v>64</v>
      </c>
      <c r="J6" t="n">
        <v>191.78</v>
      </c>
      <c r="K6" t="n">
        <v>53.44</v>
      </c>
      <c r="L6" t="n">
        <v>5</v>
      </c>
      <c r="M6" t="n">
        <v>62</v>
      </c>
      <c r="N6" t="n">
        <v>38.35</v>
      </c>
      <c r="O6" t="n">
        <v>23887.36</v>
      </c>
      <c r="P6" t="n">
        <v>434.75</v>
      </c>
      <c r="Q6" t="n">
        <v>795.64</v>
      </c>
      <c r="R6" t="n">
        <v>133.31</v>
      </c>
      <c r="S6" t="n">
        <v>51.23</v>
      </c>
      <c r="T6" t="n">
        <v>39704.47</v>
      </c>
      <c r="U6" t="n">
        <v>0.38</v>
      </c>
      <c r="V6" t="n">
        <v>0.87</v>
      </c>
      <c r="W6" t="n">
        <v>0.21</v>
      </c>
      <c r="X6" t="n">
        <v>2.36</v>
      </c>
      <c r="Y6" t="n">
        <v>0.5</v>
      </c>
      <c r="Z6" t="n">
        <v>10</v>
      </c>
      <c r="AA6" t="n">
        <v>426.4304658724526</v>
      </c>
      <c r="AB6" t="n">
        <v>583.460976191105</v>
      </c>
      <c r="AC6" t="n">
        <v>527.7762795160485</v>
      </c>
      <c r="AD6" t="n">
        <v>426430.4658724526</v>
      </c>
      <c r="AE6" t="n">
        <v>583460.9761911051</v>
      </c>
      <c r="AF6" t="n">
        <v>4.624353010735615e-06</v>
      </c>
      <c r="AG6" t="n">
        <v>6.170247395833333</v>
      </c>
      <c r="AH6" t="n">
        <v>527776.2795160485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2.7043</v>
      </c>
      <c r="E7" t="n">
        <v>36.98</v>
      </c>
      <c r="F7" t="n">
        <v>32.57</v>
      </c>
      <c r="G7" t="n">
        <v>37.59</v>
      </c>
      <c r="H7" t="n">
        <v>0.55</v>
      </c>
      <c r="I7" t="n">
        <v>52</v>
      </c>
      <c r="J7" t="n">
        <v>193.32</v>
      </c>
      <c r="K7" t="n">
        <v>53.44</v>
      </c>
      <c r="L7" t="n">
        <v>6</v>
      </c>
      <c r="M7" t="n">
        <v>50</v>
      </c>
      <c r="N7" t="n">
        <v>38.89</v>
      </c>
      <c r="O7" t="n">
        <v>24076.95</v>
      </c>
      <c r="P7" t="n">
        <v>425.3</v>
      </c>
      <c r="Q7" t="n">
        <v>795.64</v>
      </c>
      <c r="R7" t="n">
        <v>116.94</v>
      </c>
      <c r="S7" t="n">
        <v>51.23</v>
      </c>
      <c r="T7" t="n">
        <v>31583.32</v>
      </c>
      <c r="U7" t="n">
        <v>0.44</v>
      </c>
      <c r="V7" t="n">
        <v>0.89</v>
      </c>
      <c r="W7" t="n">
        <v>0.19</v>
      </c>
      <c r="X7" t="n">
        <v>1.87</v>
      </c>
      <c r="Y7" t="n">
        <v>0.5</v>
      </c>
      <c r="Z7" t="n">
        <v>10</v>
      </c>
      <c r="AA7" t="n">
        <v>413.0438592470652</v>
      </c>
      <c r="AB7" t="n">
        <v>565.1448304308467</v>
      </c>
      <c r="AC7" t="n">
        <v>511.2082010002771</v>
      </c>
      <c r="AD7" t="n">
        <v>413043.8592470652</v>
      </c>
      <c r="AE7" t="n">
        <v>565144.8304308467</v>
      </c>
      <c r="AF7" t="n">
        <v>4.741294300474797e-06</v>
      </c>
      <c r="AG7" t="n">
        <v>6.018880208333333</v>
      </c>
      <c r="AH7" t="n">
        <v>511208.2010002771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2.7475</v>
      </c>
      <c r="E8" t="n">
        <v>36.4</v>
      </c>
      <c r="F8" t="n">
        <v>32.29</v>
      </c>
      <c r="G8" t="n">
        <v>44.03</v>
      </c>
      <c r="H8" t="n">
        <v>0.64</v>
      </c>
      <c r="I8" t="n">
        <v>44</v>
      </c>
      <c r="J8" t="n">
        <v>194.86</v>
      </c>
      <c r="K8" t="n">
        <v>53.44</v>
      </c>
      <c r="L8" t="n">
        <v>7</v>
      </c>
      <c r="M8" t="n">
        <v>42</v>
      </c>
      <c r="N8" t="n">
        <v>39.43</v>
      </c>
      <c r="O8" t="n">
        <v>24267.28</v>
      </c>
      <c r="P8" t="n">
        <v>419.22</v>
      </c>
      <c r="Q8" t="n">
        <v>795.64</v>
      </c>
      <c r="R8" t="n">
        <v>107.3</v>
      </c>
      <c r="S8" t="n">
        <v>51.23</v>
      </c>
      <c r="T8" t="n">
        <v>26802.62</v>
      </c>
      <c r="U8" t="n">
        <v>0.48</v>
      </c>
      <c r="V8" t="n">
        <v>0.89</v>
      </c>
      <c r="W8" t="n">
        <v>0.18</v>
      </c>
      <c r="X8" t="n">
        <v>1.59</v>
      </c>
      <c r="Y8" t="n">
        <v>0.5</v>
      </c>
      <c r="Z8" t="n">
        <v>10</v>
      </c>
      <c r="AA8" t="n">
        <v>392.7338023912774</v>
      </c>
      <c r="AB8" t="n">
        <v>537.3557146242869</v>
      </c>
      <c r="AC8" t="n">
        <v>486.0712394040264</v>
      </c>
      <c r="AD8" t="n">
        <v>392733.8023912774</v>
      </c>
      <c r="AE8" t="n">
        <v>537355.7146242869</v>
      </c>
      <c r="AF8" t="n">
        <v>4.817034386182932e-06</v>
      </c>
      <c r="AG8" t="n">
        <v>5.924479166666667</v>
      </c>
      <c r="AH8" t="n">
        <v>486071.2394040264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2.7753</v>
      </c>
      <c r="E9" t="n">
        <v>36.03</v>
      </c>
      <c r="F9" t="n">
        <v>32.11</v>
      </c>
      <c r="G9" t="n">
        <v>49.4</v>
      </c>
      <c r="H9" t="n">
        <v>0.72</v>
      </c>
      <c r="I9" t="n">
        <v>39</v>
      </c>
      <c r="J9" t="n">
        <v>196.41</v>
      </c>
      <c r="K9" t="n">
        <v>53.44</v>
      </c>
      <c r="L9" t="n">
        <v>8</v>
      </c>
      <c r="M9" t="n">
        <v>37</v>
      </c>
      <c r="N9" t="n">
        <v>39.98</v>
      </c>
      <c r="O9" t="n">
        <v>24458.36</v>
      </c>
      <c r="P9" t="n">
        <v>414.77</v>
      </c>
      <c r="Q9" t="n">
        <v>795.65</v>
      </c>
      <c r="R9" t="n">
        <v>101.16</v>
      </c>
      <c r="S9" t="n">
        <v>51.23</v>
      </c>
      <c r="T9" t="n">
        <v>23754.51</v>
      </c>
      <c r="U9" t="n">
        <v>0.51</v>
      </c>
      <c r="V9" t="n">
        <v>0.9</v>
      </c>
      <c r="W9" t="n">
        <v>0.18</v>
      </c>
      <c r="X9" t="n">
        <v>1.41</v>
      </c>
      <c r="Y9" t="n">
        <v>0.5</v>
      </c>
      <c r="Z9" t="n">
        <v>10</v>
      </c>
      <c r="AA9" t="n">
        <v>387.3180825955962</v>
      </c>
      <c r="AB9" t="n">
        <v>529.9456878751409</v>
      </c>
      <c r="AC9" t="n">
        <v>479.3684152077811</v>
      </c>
      <c r="AD9" t="n">
        <v>387318.0825955962</v>
      </c>
      <c r="AE9" t="n">
        <v>529945.6878751409</v>
      </c>
      <c r="AF9" t="n">
        <v>4.865774533930297e-06</v>
      </c>
      <c r="AG9" t="n">
        <v>5.8642578125</v>
      </c>
      <c r="AH9" t="n">
        <v>479368.4152077811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2.7841</v>
      </c>
      <c r="E10" t="n">
        <v>35.92</v>
      </c>
      <c r="F10" t="n">
        <v>32.18</v>
      </c>
      <c r="G10" t="n">
        <v>56.8</v>
      </c>
      <c r="H10" t="n">
        <v>0.8100000000000001</v>
      </c>
      <c r="I10" t="n">
        <v>34</v>
      </c>
      <c r="J10" t="n">
        <v>197.97</v>
      </c>
      <c r="K10" t="n">
        <v>53.44</v>
      </c>
      <c r="L10" t="n">
        <v>9</v>
      </c>
      <c r="M10" t="n">
        <v>32</v>
      </c>
      <c r="N10" t="n">
        <v>40.53</v>
      </c>
      <c r="O10" t="n">
        <v>24650.18</v>
      </c>
      <c r="P10" t="n">
        <v>413.14</v>
      </c>
      <c r="Q10" t="n">
        <v>795.64</v>
      </c>
      <c r="R10" t="n">
        <v>104.64</v>
      </c>
      <c r="S10" t="n">
        <v>51.23</v>
      </c>
      <c r="T10" t="n">
        <v>25520.09</v>
      </c>
      <c r="U10" t="n">
        <v>0.49</v>
      </c>
      <c r="V10" t="n">
        <v>0.9</v>
      </c>
      <c r="W10" t="n">
        <v>0.16</v>
      </c>
      <c r="X10" t="n">
        <v>1.48</v>
      </c>
      <c r="Y10" t="n">
        <v>0.5</v>
      </c>
      <c r="Z10" t="n">
        <v>10</v>
      </c>
      <c r="AA10" t="n">
        <v>385.8066040636621</v>
      </c>
      <c r="AB10" t="n">
        <v>527.8776162660222</v>
      </c>
      <c r="AC10" t="n">
        <v>477.4977174504798</v>
      </c>
      <c r="AD10" t="n">
        <v>385806.6040636621</v>
      </c>
      <c r="AE10" t="n">
        <v>527877.6162660222</v>
      </c>
      <c r="AF10" t="n">
        <v>4.88120306990788e-06</v>
      </c>
      <c r="AG10" t="n">
        <v>5.846354166666667</v>
      </c>
      <c r="AH10" t="n">
        <v>477497.7174504798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2.8178</v>
      </c>
      <c r="E11" t="n">
        <v>35.49</v>
      </c>
      <c r="F11" t="n">
        <v>31.87</v>
      </c>
      <c r="G11" t="n">
        <v>61.68</v>
      </c>
      <c r="H11" t="n">
        <v>0.89</v>
      </c>
      <c r="I11" t="n">
        <v>31</v>
      </c>
      <c r="J11" t="n">
        <v>199.53</v>
      </c>
      <c r="K11" t="n">
        <v>53.44</v>
      </c>
      <c r="L11" t="n">
        <v>10</v>
      </c>
      <c r="M11" t="n">
        <v>29</v>
      </c>
      <c r="N11" t="n">
        <v>41.1</v>
      </c>
      <c r="O11" t="n">
        <v>24842.77</v>
      </c>
      <c r="P11" t="n">
        <v>405.93</v>
      </c>
      <c r="Q11" t="n">
        <v>795.67</v>
      </c>
      <c r="R11" t="n">
        <v>93.33</v>
      </c>
      <c r="S11" t="n">
        <v>51.23</v>
      </c>
      <c r="T11" t="n">
        <v>19882.55</v>
      </c>
      <c r="U11" t="n">
        <v>0.55</v>
      </c>
      <c r="V11" t="n">
        <v>0.91</v>
      </c>
      <c r="W11" t="n">
        <v>0.16</v>
      </c>
      <c r="X11" t="n">
        <v>1.16</v>
      </c>
      <c r="Y11" t="n">
        <v>0.5</v>
      </c>
      <c r="Z11" t="n">
        <v>10</v>
      </c>
      <c r="AA11" t="n">
        <v>378.3407089839488</v>
      </c>
      <c r="AB11" t="n">
        <v>517.6624492459133</v>
      </c>
      <c r="AC11" t="n">
        <v>468.2574716336932</v>
      </c>
      <c r="AD11" t="n">
        <v>378340.7089839488</v>
      </c>
      <c r="AE11" t="n">
        <v>517662.4492459134</v>
      </c>
      <c r="AF11" t="n">
        <v>4.940287349731125e-06</v>
      </c>
      <c r="AG11" t="n">
        <v>5.7763671875</v>
      </c>
      <c r="AH11" t="n">
        <v>468257.4716336932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2.8375</v>
      </c>
      <c r="E12" t="n">
        <v>35.24</v>
      </c>
      <c r="F12" t="n">
        <v>31.73</v>
      </c>
      <c r="G12" t="n">
        <v>68</v>
      </c>
      <c r="H12" t="n">
        <v>0.97</v>
      </c>
      <c r="I12" t="n">
        <v>28</v>
      </c>
      <c r="J12" t="n">
        <v>201.1</v>
      </c>
      <c r="K12" t="n">
        <v>53.44</v>
      </c>
      <c r="L12" t="n">
        <v>11</v>
      </c>
      <c r="M12" t="n">
        <v>26</v>
      </c>
      <c r="N12" t="n">
        <v>41.66</v>
      </c>
      <c r="O12" t="n">
        <v>25036.12</v>
      </c>
      <c r="P12" t="n">
        <v>401.9</v>
      </c>
      <c r="Q12" t="n">
        <v>795.64</v>
      </c>
      <c r="R12" t="n">
        <v>88.86</v>
      </c>
      <c r="S12" t="n">
        <v>51.23</v>
      </c>
      <c r="T12" t="n">
        <v>17663.3</v>
      </c>
      <c r="U12" t="n">
        <v>0.58</v>
      </c>
      <c r="V12" t="n">
        <v>0.91</v>
      </c>
      <c r="W12" t="n">
        <v>0.15</v>
      </c>
      <c r="X12" t="n">
        <v>1.03</v>
      </c>
      <c r="Y12" t="n">
        <v>0.5</v>
      </c>
      <c r="Z12" t="n">
        <v>10</v>
      </c>
      <c r="AA12" t="n">
        <v>374.2389668187856</v>
      </c>
      <c r="AB12" t="n">
        <v>512.050264659444</v>
      </c>
      <c r="AC12" t="n">
        <v>463.180906067406</v>
      </c>
      <c r="AD12" t="n">
        <v>374238.9668187856</v>
      </c>
      <c r="AE12" t="n">
        <v>512050.264659444</v>
      </c>
      <c r="AF12" t="n">
        <v>4.974826231408215e-06</v>
      </c>
      <c r="AG12" t="n">
        <v>5.735677083333333</v>
      </c>
      <c r="AH12" t="n">
        <v>463180.906067406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2.8563</v>
      </c>
      <c r="E13" t="n">
        <v>35.01</v>
      </c>
      <c r="F13" t="n">
        <v>31.61</v>
      </c>
      <c r="G13" t="n">
        <v>75.87</v>
      </c>
      <c r="H13" t="n">
        <v>1.05</v>
      </c>
      <c r="I13" t="n">
        <v>25</v>
      </c>
      <c r="J13" t="n">
        <v>202.67</v>
      </c>
      <c r="K13" t="n">
        <v>53.44</v>
      </c>
      <c r="L13" t="n">
        <v>12</v>
      </c>
      <c r="M13" t="n">
        <v>23</v>
      </c>
      <c r="N13" t="n">
        <v>42.24</v>
      </c>
      <c r="O13" t="n">
        <v>25230.25</v>
      </c>
      <c r="P13" t="n">
        <v>398.11</v>
      </c>
      <c r="Q13" t="n">
        <v>795.64</v>
      </c>
      <c r="R13" t="n">
        <v>84.77</v>
      </c>
      <c r="S13" t="n">
        <v>51.23</v>
      </c>
      <c r="T13" t="n">
        <v>15628.89</v>
      </c>
      <c r="U13" t="n">
        <v>0.6</v>
      </c>
      <c r="V13" t="n">
        <v>0.91</v>
      </c>
      <c r="W13" t="n">
        <v>0.15</v>
      </c>
      <c r="X13" t="n">
        <v>0.91</v>
      </c>
      <c r="Y13" t="n">
        <v>0.5</v>
      </c>
      <c r="Z13" t="n">
        <v>10</v>
      </c>
      <c r="AA13" t="n">
        <v>370.4341219825106</v>
      </c>
      <c r="AB13" t="n">
        <v>506.8443080965452</v>
      </c>
      <c r="AC13" t="n">
        <v>458.4717986922644</v>
      </c>
      <c r="AD13" t="n">
        <v>370434.1219825107</v>
      </c>
      <c r="AE13" t="n">
        <v>506844.3080965452</v>
      </c>
      <c r="AF13" t="n">
        <v>5.007787194633052e-06</v>
      </c>
      <c r="AG13" t="n">
        <v>5.6982421875</v>
      </c>
      <c r="AH13" t="n">
        <v>458471.7986922644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2.8685</v>
      </c>
      <c r="E14" t="n">
        <v>34.86</v>
      </c>
      <c r="F14" t="n">
        <v>31.54</v>
      </c>
      <c r="G14" t="n">
        <v>82.27</v>
      </c>
      <c r="H14" t="n">
        <v>1.13</v>
      </c>
      <c r="I14" t="n">
        <v>23</v>
      </c>
      <c r="J14" t="n">
        <v>204.25</v>
      </c>
      <c r="K14" t="n">
        <v>53.44</v>
      </c>
      <c r="L14" t="n">
        <v>13</v>
      </c>
      <c r="M14" t="n">
        <v>21</v>
      </c>
      <c r="N14" t="n">
        <v>42.82</v>
      </c>
      <c r="O14" t="n">
        <v>25425.3</v>
      </c>
      <c r="P14" t="n">
        <v>394.47</v>
      </c>
      <c r="Q14" t="n">
        <v>795.65</v>
      </c>
      <c r="R14" t="n">
        <v>82.25</v>
      </c>
      <c r="S14" t="n">
        <v>51.23</v>
      </c>
      <c r="T14" t="n">
        <v>14381.2</v>
      </c>
      <c r="U14" t="n">
        <v>0.62</v>
      </c>
      <c r="V14" t="n">
        <v>0.92</v>
      </c>
      <c r="W14" t="n">
        <v>0.14</v>
      </c>
      <c r="X14" t="n">
        <v>0.83</v>
      </c>
      <c r="Y14" t="n">
        <v>0.5</v>
      </c>
      <c r="Z14" t="n">
        <v>10</v>
      </c>
      <c r="AA14" t="n">
        <v>367.4491536085977</v>
      </c>
      <c r="AB14" t="n">
        <v>502.7601426798469</v>
      </c>
      <c r="AC14" t="n">
        <v>454.7774202907735</v>
      </c>
      <c r="AD14" t="n">
        <v>367449.1536085977</v>
      </c>
      <c r="AE14" t="n">
        <v>502760.1426798468</v>
      </c>
      <c r="AF14" t="n">
        <v>5.029176755874701e-06</v>
      </c>
      <c r="AG14" t="n">
        <v>5.673828125</v>
      </c>
      <c r="AH14" t="n">
        <v>454777.4202907735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2.8822</v>
      </c>
      <c r="E15" t="n">
        <v>34.7</v>
      </c>
      <c r="F15" t="n">
        <v>31.45</v>
      </c>
      <c r="G15" t="n">
        <v>89.84999999999999</v>
      </c>
      <c r="H15" t="n">
        <v>1.21</v>
      </c>
      <c r="I15" t="n">
        <v>21</v>
      </c>
      <c r="J15" t="n">
        <v>205.84</v>
      </c>
      <c r="K15" t="n">
        <v>53.44</v>
      </c>
      <c r="L15" t="n">
        <v>14</v>
      </c>
      <c r="M15" t="n">
        <v>19</v>
      </c>
      <c r="N15" t="n">
        <v>43.4</v>
      </c>
      <c r="O15" t="n">
        <v>25621.03</v>
      </c>
      <c r="P15" t="n">
        <v>389.9</v>
      </c>
      <c r="Q15" t="n">
        <v>795.65</v>
      </c>
      <c r="R15" t="n">
        <v>79.15000000000001</v>
      </c>
      <c r="S15" t="n">
        <v>51.23</v>
      </c>
      <c r="T15" t="n">
        <v>12841.26</v>
      </c>
      <c r="U15" t="n">
        <v>0.65</v>
      </c>
      <c r="V15" t="n">
        <v>0.92</v>
      </c>
      <c r="W15" t="n">
        <v>0.14</v>
      </c>
      <c r="X15" t="n">
        <v>0.74</v>
      </c>
      <c r="Y15" t="n">
        <v>0.5</v>
      </c>
      <c r="Z15" t="n">
        <v>10</v>
      </c>
      <c r="AA15" t="n">
        <v>363.8745622848436</v>
      </c>
      <c r="AB15" t="n">
        <v>497.8692291308472</v>
      </c>
      <c r="AC15" t="n">
        <v>450.3532886664501</v>
      </c>
      <c r="AD15" t="n">
        <v>363874.5622848436</v>
      </c>
      <c r="AE15" t="n">
        <v>497869.2291308472</v>
      </c>
      <c r="AF15" t="n">
        <v>5.053196181203438e-06</v>
      </c>
      <c r="AG15" t="n">
        <v>5.647786458333333</v>
      </c>
      <c r="AH15" t="n">
        <v>450353.2886664501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2.8885</v>
      </c>
      <c r="E16" t="n">
        <v>34.62</v>
      </c>
      <c r="F16" t="n">
        <v>31.41</v>
      </c>
      <c r="G16" t="n">
        <v>94.22</v>
      </c>
      <c r="H16" t="n">
        <v>1.28</v>
      </c>
      <c r="I16" t="n">
        <v>20</v>
      </c>
      <c r="J16" t="n">
        <v>207.43</v>
      </c>
      <c r="K16" t="n">
        <v>53.44</v>
      </c>
      <c r="L16" t="n">
        <v>15</v>
      </c>
      <c r="M16" t="n">
        <v>18</v>
      </c>
      <c r="N16" t="n">
        <v>44</v>
      </c>
      <c r="O16" t="n">
        <v>25817.56</v>
      </c>
      <c r="P16" t="n">
        <v>387.77</v>
      </c>
      <c r="Q16" t="n">
        <v>795.66</v>
      </c>
      <c r="R16" t="n">
        <v>77.84</v>
      </c>
      <c r="S16" t="n">
        <v>51.23</v>
      </c>
      <c r="T16" t="n">
        <v>12189.08</v>
      </c>
      <c r="U16" t="n">
        <v>0.66</v>
      </c>
      <c r="V16" t="n">
        <v>0.92</v>
      </c>
      <c r="W16" t="n">
        <v>0.14</v>
      </c>
      <c r="X16" t="n">
        <v>0.7</v>
      </c>
      <c r="Y16" t="n">
        <v>0.5</v>
      </c>
      <c r="Z16" t="n">
        <v>10</v>
      </c>
      <c r="AA16" t="n">
        <v>362.2317826256801</v>
      </c>
      <c r="AB16" t="n">
        <v>495.6215055268562</v>
      </c>
      <c r="AC16" t="n">
        <v>448.3200846485241</v>
      </c>
      <c r="AD16" t="n">
        <v>362231.7826256801</v>
      </c>
      <c r="AE16" t="n">
        <v>495621.5055268562</v>
      </c>
      <c r="AF16" t="n">
        <v>5.064241610369208e-06</v>
      </c>
      <c r="AG16" t="n">
        <v>5.634765625</v>
      </c>
      <c r="AH16" t="n">
        <v>448320.0846485241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2.8962</v>
      </c>
      <c r="E17" t="n">
        <v>34.53</v>
      </c>
      <c r="F17" t="n">
        <v>31.35</v>
      </c>
      <c r="G17" t="n">
        <v>99.01000000000001</v>
      </c>
      <c r="H17" t="n">
        <v>1.36</v>
      </c>
      <c r="I17" t="n">
        <v>19</v>
      </c>
      <c r="J17" t="n">
        <v>209.03</v>
      </c>
      <c r="K17" t="n">
        <v>53.44</v>
      </c>
      <c r="L17" t="n">
        <v>16</v>
      </c>
      <c r="M17" t="n">
        <v>17</v>
      </c>
      <c r="N17" t="n">
        <v>44.6</v>
      </c>
      <c r="O17" t="n">
        <v>26014.91</v>
      </c>
      <c r="P17" t="n">
        <v>385.03</v>
      </c>
      <c r="Q17" t="n">
        <v>795.64</v>
      </c>
      <c r="R17" t="n">
        <v>75.84999999999999</v>
      </c>
      <c r="S17" t="n">
        <v>51.23</v>
      </c>
      <c r="T17" t="n">
        <v>11202.46</v>
      </c>
      <c r="U17" t="n">
        <v>0.68</v>
      </c>
      <c r="V17" t="n">
        <v>0.92</v>
      </c>
      <c r="W17" t="n">
        <v>0.14</v>
      </c>
      <c r="X17" t="n">
        <v>0.65</v>
      </c>
      <c r="Y17" t="n">
        <v>0.5</v>
      </c>
      <c r="Z17" t="n">
        <v>10</v>
      </c>
      <c r="AA17" t="n">
        <v>360.1451807165069</v>
      </c>
      <c r="AB17" t="n">
        <v>492.7665247403461</v>
      </c>
      <c r="AC17" t="n">
        <v>445.7375792212878</v>
      </c>
      <c r="AD17" t="n">
        <v>360145.1807165069</v>
      </c>
      <c r="AE17" t="n">
        <v>492766.5247403461</v>
      </c>
      <c r="AF17" t="n">
        <v>5.077741579349593e-06</v>
      </c>
      <c r="AG17" t="n">
        <v>5.6201171875</v>
      </c>
      <c r="AH17" t="n">
        <v>445737.5792212878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2.9056</v>
      </c>
      <c r="E18" t="n">
        <v>34.42</v>
      </c>
      <c r="F18" t="n">
        <v>31.32</v>
      </c>
      <c r="G18" t="n">
        <v>110.52</v>
      </c>
      <c r="H18" t="n">
        <v>1.43</v>
      </c>
      <c r="I18" t="n">
        <v>17</v>
      </c>
      <c r="J18" t="n">
        <v>210.64</v>
      </c>
      <c r="K18" t="n">
        <v>53.44</v>
      </c>
      <c r="L18" t="n">
        <v>17</v>
      </c>
      <c r="M18" t="n">
        <v>15</v>
      </c>
      <c r="N18" t="n">
        <v>45.21</v>
      </c>
      <c r="O18" t="n">
        <v>26213.09</v>
      </c>
      <c r="P18" t="n">
        <v>379.93</v>
      </c>
      <c r="Q18" t="n">
        <v>795.64</v>
      </c>
      <c r="R18" t="n">
        <v>74.93000000000001</v>
      </c>
      <c r="S18" t="n">
        <v>51.23</v>
      </c>
      <c r="T18" t="n">
        <v>10750.41</v>
      </c>
      <c r="U18" t="n">
        <v>0.68</v>
      </c>
      <c r="V18" t="n">
        <v>0.92</v>
      </c>
      <c r="W18" t="n">
        <v>0.13</v>
      </c>
      <c r="X18" t="n">
        <v>0.61</v>
      </c>
      <c r="Y18" t="n">
        <v>0.5</v>
      </c>
      <c r="Z18" t="n">
        <v>10</v>
      </c>
      <c r="AA18" t="n">
        <v>356.8852627680902</v>
      </c>
      <c r="AB18" t="n">
        <v>488.3061611858926</v>
      </c>
      <c r="AC18" t="n">
        <v>441.7029065043118</v>
      </c>
      <c r="AD18" t="n">
        <v>356885.2627680902</v>
      </c>
      <c r="AE18" t="n">
        <v>488306.1611858926</v>
      </c>
      <c r="AF18" t="n">
        <v>5.094222060962012e-06</v>
      </c>
      <c r="AG18" t="n">
        <v>5.602213541666667</v>
      </c>
      <c r="AH18" t="n">
        <v>441702.9065043118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2.9129</v>
      </c>
      <c r="E19" t="n">
        <v>34.33</v>
      </c>
      <c r="F19" t="n">
        <v>31.27</v>
      </c>
      <c r="G19" t="n">
        <v>117.25</v>
      </c>
      <c r="H19" t="n">
        <v>1.51</v>
      </c>
      <c r="I19" t="n">
        <v>16</v>
      </c>
      <c r="J19" t="n">
        <v>212.25</v>
      </c>
      <c r="K19" t="n">
        <v>53.44</v>
      </c>
      <c r="L19" t="n">
        <v>18</v>
      </c>
      <c r="M19" t="n">
        <v>14</v>
      </c>
      <c r="N19" t="n">
        <v>45.82</v>
      </c>
      <c r="O19" t="n">
        <v>26412.11</v>
      </c>
      <c r="P19" t="n">
        <v>377.12</v>
      </c>
      <c r="Q19" t="n">
        <v>795.64</v>
      </c>
      <c r="R19" t="n">
        <v>73.26000000000001</v>
      </c>
      <c r="S19" t="n">
        <v>51.23</v>
      </c>
      <c r="T19" t="n">
        <v>9920.540000000001</v>
      </c>
      <c r="U19" t="n">
        <v>0.7</v>
      </c>
      <c r="V19" t="n">
        <v>0.92</v>
      </c>
      <c r="W19" t="n">
        <v>0.13</v>
      </c>
      <c r="X19" t="n">
        <v>0.5600000000000001</v>
      </c>
      <c r="Y19" t="n">
        <v>0.5</v>
      </c>
      <c r="Z19" t="n">
        <v>10</v>
      </c>
      <c r="AA19" t="n">
        <v>354.8475687585734</v>
      </c>
      <c r="AB19" t="n">
        <v>485.5180983453565</v>
      </c>
      <c r="AC19" t="n">
        <v>439.1809324682057</v>
      </c>
      <c r="AD19" t="n">
        <v>354847.5687585734</v>
      </c>
      <c r="AE19" t="n">
        <v>485518.0983453565</v>
      </c>
      <c r="AF19" t="n">
        <v>5.107020732852507e-06</v>
      </c>
      <c r="AG19" t="n">
        <v>5.587565104166667</v>
      </c>
      <c r="AH19" t="n">
        <v>439180.9324682057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2.9115</v>
      </c>
      <c r="E20" t="n">
        <v>34.35</v>
      </c>
      <c r="F20" t="n">
        <v>31.28</v>
      </c>
      <c r="G20" t="n">
        <v>117.31</v>
      </c>
      <c r="H20" t="n">
        <v>1.58</v>
      </c>
      <c r="I20" t="n">
        <v>16</v>
      </c>
      <c r="J20" t="n">
        <v>213.87</v>
      </c>
      <c r="K20" t="n">
        <v>53.44</v>
      </c>
      <c r="L20" t="n">
        <v>19</v>
      </c>
      <c r="M20" t="n">
        <v>14</v>
      </c>
      <c r="N20" t="n">
        <v>46.44</v>
      </c>
      <c r="O20" t="n">
        <v>26611.98</v>
      </c>
      <c r="P20" t="n">
        <v>374.82</v>
      </c>
      <c r="Q20" t="n">
        <v>795.64</v>
      </c>
      <c r="R20" t="n">
        <v>73.73</v>
      </c>
      <c r="S20" t="n">
        <v>51.23</v>
      </c>
      <c r="T20" t="n">
        <v>10156.38</v>
      </c>
      <c r="U20" t="n">
        <v>0.6899999999999999</v>
      </c>
      <c r="V20" t="n">
        <v>0.92</v>
      </c>
      <c r="W20" t="n">
        <v>0.14</v>
      </c>
      <c r="X20" t="n">
        <v>0.58</v>
      </c>
      <c r="Y20" t="n">
        <v>0.5</v>
      </c>
      <c r="Z20" t="n">
        <v>10</v>
      </c>
      <c r="AA20" t="n">
        <v>353.9118933566694</v>
      </c>
      <c r="AB20" t="n">
        <v>484.2378659813862</v>
      </c>
      <c r="AC20" t="n">
        <v>438.0228836842353</v>
      </c>
      <c r="AD20" t="n">
        <v>353911.8933566694</v>
      </c>
      <c r="AE20" t="n">
        <v>484237.8659813862</v>
      </c>
      <c r="AF20" t="n">
        <v>5.104566193037892e-06</v>
      </c>
      <c r="AG20" t="n">
        <v>5.5908203125</v>
      </c>
      <c r="AH20" t="n">
        <v>438022.8836842353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2.9194</v>
      </c>
      <c r="E21" t="n">
        <v>34.25</v>
      </c>
      <c r="F21" t="n">
        <v>31.23</v>
      </c>
      <c r="G21" t="n">
        <v>124.91</v>
      </c>
      <c r="H21" t="n">
        <v>1.65</v>
      </c>
      <c r="I21" t="n">
        <v>15</v>
      </c>
      <c r="J21" t="n">
        <v>215.5</v>
      </c>
      <c r="K21" t="n">
        <v>53.44</v>
      </c>
      <c r="L21" t="n">
        <v>20</v>
      </c>
      <c r="M21" t="n">
        <v>13</v>
      </c>
      <c r="N21" t="n">
        <v>47.07</v>
      </c>
      <c r="O21" t="n">
        <v>26812.71</v>
      </c>
      <c r="P21" t="n">
        <v>372.09</v>
      </c>
      <c r="Q21" t="n">
        <v>795.64</v>
      </c>
      <c r="R21" t="n">
        <v>71.94</v>
      </c>
      <c r="S21" t="n">
        <v>51.23</v>
      </c>
      <c r="T21" t="n">
        <v>9265</v>
      </c>
      <c r="U21" t="n">
        <v>0.71</v>
      </c>
      <c r="V21" t="n">
        <v>0.92</v>
      </c>
      <c r="W21" t="n">
        <v>0.13</v>
      </c>
      <c r="X21" t="n">
        <v>0.52</v>
      </c>
      <c r="Y21" t="n">
        <v>0.5</v>
      </c>
      <c r="Z21" t="n">
        <v>10</v>
      </c>
      <c r="AA21" t="n">
        <v>351.8734896041901</v>
      </c>
      <c r="AB21" t="n">
        <v>481.4488320392171</v>
      </c>
      <c r="AC21" t="n">
        <v>435.5000312270732</v>
      </c>
      <c r="AD21" t="n">
        <v>351873.4896041901</v>
      </c>
      <c r="AE21" t="n">
        <v>481448.8320392171</v>
      </c>
      <c r="AF21" t="n">
        <v>5.118416810563222e-06</v>
      </c>
      <c r="AG21" t="n">
        <v>5.574544270833333</v>
      </c>
      <c r="AH21" t="n">
        <v>435500.0312270732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2.9263</v>
      </c>
      <c r="E22" t="n">
        <v>34.17</v>
      </c>
      <c r="F22" t="n">
        <v>31.18</v>
      </c>
      <c r="G22" t="n">
        <v>133.64</v>
      </c>
      <c r="H22" t="n">
        <v>1.72</v>
      </c>
      <c r="I22" t="n">
        <v>14</v>
      </c>
      <c r="J22" t="n">
        <v>217.14</v>
      </c>
      <c r="K22" t="n">
        <v>53.44</v>
      </c>
      <c r="L22" t="n">
        <v>21</v>
      </c>
      <c r="M22" t="n">
        <v>12</v>
      </c>
      <c r="N22" t="n">
        <v>47.7</v>
      </c>
      <c r="O22" t="n">
        <v>27014.3</v>
      </c>
      <c r="P22" t="n">
        <v>368.68</v>
      </c>
      <c r="Q22" t="n">
        <v>795.64</v>
      </c>
      <c r="R22" t="n">
        <v>70.48999999999999</v>
      </c>
      <c r="S22" t="n">
        <v>51.23</v>
      </c>
      <c r="T22" t="n">
        <v>8545.530000000001</v>
      </c>
      <c r="U22" t="n">
        <v>0.73</v>
      </c>
      <c r="V22" t="n">
        <v>0.93</v>
      </c>
      <c r="W22" t="n">
        <v>0.13</v>
      </c>
      <c r="X22" t="n">
        <v>0.48</v>
      </c>
      <c r="Y22" t="n">
        <v>0.5</v>
      </c>
      <c r="Z22" t="n">
        <v>10</v>
      </c>
      <c r="AA22" t="n">
        <v>349.6116296168465</v>
      </c>
      <c r="AB22" t="n">
        <v>478.3540554183134</v>
      </c>
      <c r="AC22" t="n">
        <v>432.7006157433223</v>
      </c>
      <c r="AD22" t="n">
        <v>349611.6296168464</v>
      </c>
      <c r="AE22" t="n">
        <v>478354.0554183134</v>
      </c>
      <c r="AF22" t="n">
        <v>5.130514185363826e-06</v>
      </c>
      <c r="AG22" t="n">
        <v>5.5615234375</v>
      </c>
      <c r="AH22" t="n">
        <v>432700.6157433222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2.9311</v>
      </c>
      <c r="E23" t="n">
        <v>34.12</v>
      </c>
      <c r="F23" t="n">
        <v>31.16</v>
      </c>
      <c r="G23" t="n">
        <v>143.83</v>
      </c>
      <c r="H23" t="n">
        <v>1.79</v>
      </c>
      <c r="I23" t="n">
        <v>13</v>
      </c>
      <c r="J23" t="n">
        <v>218.78</v>
      </c>
      <c r="K23" t="n">
        <v>53.44</v>
      </c>
      <c r="L23" t="n">
        <v>22</v>
      </c>
      <c r="M23" t="n">
        <v>11</v>
      </c>
      <c r="N23" t="n">
        <v>48.34</v>
      </c>
      <c r="O23" t="n">
        <v>27216.79</v>
      </c>
      <c r="P23" t="n">
        <v>364.93</v>
      </c>
      <c r="Q23" t="n">
        <v>795.64</v>
      </c>
      <c r="R23" t="n">
        <v>69.86</v>
      </c>
      <c r="S23" t="n">
        <v>51.23</v>
      </c>
      <c r="T23" t="n">
        <v>8233.65</v>
      </c>
      <c r="U23" t="n">
        <v>0.73</v>
      </c>
      <c r="V23" t="n">
        <v>0.93</v>
      </c>
      <c r="W23" t="n">
        <v>0.13</v>
      </c>
      <c r="X23" t="n">
        <v>0.46</v>
      </c>
      <c r="Y23" t="n">
        <v>0.5</v>
      </c>
      <c r="Z23" t="n">
        <v>10</v>
      </c>
      <c r="AA23" t="n">
        <v>347.4368162378443</v>
      </c>
      <c r="AB23" t="n">
        <v>475.378379807168</v>
      </c>
      <c r="AC23" t="n">
        <v>430.0089344361176</v>
      </c>
      <c r="AD23" t="n">
        <v>347436.8162378443</v>
      </c>
      <c r="AE23" t="n">
        <v>475378.379807168</v>
      </c>
      <c r="AF23" t="n">
        <v>5.138929750442508e-06</v>
      </c>
      <c r="AG23" t="n">
        <v>5.553385416666667</v>
      </c>
      <c r="AH23" t="n">
        <v>430008.9344361175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2.9423</v>
      </c>
      <c r="E24" t="n">
        <v>33.99</v>
      </c>
      <c r="F24" t="n">
        <v>31.03</v>
      </c>
      <c r="G24" t="n">
        <v>143.23</v>
      </c>
      <c r="H24" t="n">
        <v>1.85</v>
      </c>
      <c r="I24" t="n">
        <v>13</v>
      </c>
      <c r="J24" t="n">
        <v>220.43</v>
      </c>
      <c r="K24" t="n">
        <v>53.44</v>
      </c>
      <c r="L24" t="n">
        <v>23</v>
      </c>
      <c r="M24" t="n">
        <v>11</v>
      </c>
      <c r="N24" t="n">
        <v>48.99</v>
      </c>
      <c r="O24" t="n">
        <v>27420.16</v>
      </c>
      <c r="P24" t="n">
        <v>360.31</v>
      </c>
      <c r="Q24" t="n">
        <v>795.64</v>
      </c>
      <c r="R24" t="n">
        <v>65.27</v>
      </c>
      <c r="S24" t="n">
        <v>51.23</v>
      </c>
      <c r="T24" t="n">
        <v>5939.16</v>
      </c>
      <c r="U24" t="n">
        <v>0.78</v>
      </c>
      <c r="V24" t="n">
        <v>0.93</v>
      </c>
      <c r="W24" t="n">
        <v>0.13</v>
      </c>
      <c r="X24" t="n">
        <v>0.33</v>
      </c>
      <c r="Y24" t="n">
        <v>0.5</v>
      </c>
      <c r="Z24" t="n">
        <v>10</v>
      </c>
      <c r="AA24" t="n">
        <v>344.1203681799186</v>
      </c>
      <c r="AB24" t="n">
        <v>470.8406692629519</v>
      </c>
      <c r="AC24" t="n">
        <v>425.9042966175247</v>
      </c>
      <c r="AD24" t="n">
        <v>344120.3681799186</v>
      </c>
      <c r="AE24" t="n">
        <v>470840.6692629519</v>
      </c>
      <c r="AF24" t="n">
        <v>5.158566068959433e-06</v>
      </c>
      <c r="AG24" t="n">
        <v>5.5322265625</v>
      </c>
      <c r="AH24" t="n">
        <v>425904.2966175247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2.9362</v>
      </c>
      <c r="E25" t="n">
        <v>34.06</v>
      </c>
      <c r="F25" t="n">
        <v>31.14</v>
      </c>
      <c r="G25" t="n">
        <v>155.71</v>
      </c>
      <c r="H25" t="n">
        <v>1.92</v>
      </c>
      <c r="I25" t="n">
        <v>12</v>
      </c>
      <c r="J25" t="n">
        <v>222.08</v>
      </c>
      <c r="K25" t="n">
        <v>53.44</v>
      </c>
      <c r="L25" t="n">
        <v>24</v>
      </c>
      <c r="M25" t="n">
        <v>10</v>
      </c>
      <c r="N25" t="n">
        <v>49.65</v>
      </c>
      <c r="O25" t="n">
        <v>27624.44</v>
      </c>
      <c r="P25" t="n">
        <v>359.6</v>
      </c>
      <c r="Q25" t="n">
        <v>795.64</v>
      </c>
      <c r="R25" t="n">
        <v>69.26000000000001</v>
      </c>
      <c r="S25" t="n">
        <v>51.23</v>
      </c>
      <c r="T25" t="n">
        <v>7939.31</v>
      </c>
      <c r="U25" t="n">
        <v>0.74</v>
      </c>
      <c r="V25" t="n">
        <v>0.93</v>
      </c>
      <c r="W25" t="n">
        <v>0.12</v>
      </c>
      <c r="X25" t="n">
        <v>0.44</v>
      </c>
      <c r="Y25" t="n">
        <v>0.5</v>
      </c>
      <c r="Z25" t="n">
        <v>10</v>
      </c>
      <c r="AA25" t="n">
        <v>344.513064993671</v>
      </c>
      <c r="AB25" t="n">
        <v>471.3779743680886</v>
      </c>
      <c r="AC25" t="n">
        <v>426.3903220775397</v>
      </c>
      <c r="AD25" t="n">
        <v>344513.064993671</v>
      </c>
      <c r="AE25" t="n">
        <v>471377.9743680886</v>
      </c>
      <c r="AF25" t="n">
        <v>5.147871288338608e-06</v>
      </c>
      <c r="AG25" t="n">
        <v>5.543619791666667</v>
      </c>
      <c r="AH25" t="n">
        <v>426390.3220775397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2.9376</v>
      </c>
      <c r="E26" t="n">
        <v>34.04</v>
      </c>
      <c r="F26" t="n">
        <v>31.13</v>
      </c>
      <c r="G26" t="n">
        <v>155.63</v>
      </c>
      <c r="H26" t="n">
        <v>1.99</v>
      </c>
      <c r="I26" t="n">
        <v>12</v>
      </c>
      <c r="J26" t="n">
        <v>223.75</v>
      </c>
      <c r="K26" t="n">
        <v>53.44</v>
      </c>
      <c r="L26" t="n">
        <v>25</v>
      </c>
      <c r="M26" t="n">
        <v>10</v>
      </c>
      <c r="N26" t="n">
        <v>50.31</v>
      </c>
      <c r="O26" t="n">
        <v>27829.77</v>
      </c>
      <c r="P26" t="n">
        <v>352.23</v>
      </c>
      <c r="Q26" t="n">
        <v>795.64</v>
      </c>
      <c r="R26" t="n">
        <v>68.56</v>
      </c>
      <c r="S26" t="n">
        <v>51.23</v>
      </c>
      <c r="T26" t="n">
        <v>7590.47</v>
      </c>
      <c r="U26" t="n">
        <v>0.75</v>
      </c>
      <c r="V26" t="n">
        <v>0.93</v>
      </c>
      <c r="W26" t="n">
        <v>0.13</v>
      </c>
      <c r="X26" t="n">
        <v>0.42</v>
      </c>
      <c r="Y26" t="n">
        <v>0.5</v>
      </c>
      <c r="Z26" t="n">
        <v>10</v>
      </c>
      <c r="AA26" t="n">
        <v>340.9668886600286</v>
      </c>
      <c r="AB26" t="n">
        <v>466.5259394621406</v>
      </c>
      <c r="AC26" t="n">
        <v>422.0013585731415</v>
      </c>
      <c r="AD26" t="n">
        <v>340966.8886600286</v>
      </c>
      <c r="AE26" t="n">
        <v>466525.9394621406</v>
      </c>
      <c r="AF26" t="n">
        <v>5.150325828153224e-06</v>
      </c>
      <c r="AG26" t="n">
        <v>5.540364583333333</v>
      </c>
      <c r="AH26" t="n">
        <v>422001.3585731415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2.9441</v>
      </c>
      <c r="E27" t="n">
        <v>33.97</v>
      </c>
      <c r="F27" t="n">
        <v>31.09</v>
      </c>
      <c r="G27" t="n">
        <v>169.57</v>
      </c>
      <c r="H27" t="n">
        <v>2.05</v>
      </c>
      <c r="I27" t="n">
        <v>11</v>
      </c>
      <c r="J27" t="n">
        <v>225.42</v>
      </c>
      <c r="K27" t="n">
        <v>53.44</v>
      </c>
      <c r="L27" t="n">
        <v>26</v>
      </c>
      <c r="M27" t="n">
        <v>9</v>
      </c>
      <c r="N27" t="n">
        <v>50.98</v>
      </c>
      <c r="O27" t="n">
        <v>28035.92</v>
      </c>
      <c r="P27" t="n">
        <v>352.55</v>
      </c>
      <c r="Q27" t="n">
        <v>795.64</v>
      </c>
      <c r="R27" t="n">
        <v>67.33</v>
      </c>
      <c r="S27" t="n">
        <v>51.23</v>
      </c>
      <c r="T27" t="n">
        <v>6980.07</v>
      </c>
      <c r="U27" t="n">
        <v>0.76</v>
      </c>
      <c r="V27" t="n">
        <v>0.93</v>
      </c>
      <c r="W27" t="n">
        <v>0.13</v>
      </c>
      <c r="X27" t="n">
        <v>0.38</v>
      </c>
      <c r="Y27" t="n">
        <v>0.5</v>
      </c>
      <c r="Z27" t="n">
        <v>10</v>
      </c>
      <c r="AA27" t="n">
        <v>340.5206800803746</v>
      </c>
      <c r="AB27" t="n">
        <v>465.9154171981249</v>
      </c>
      <c r="AC27" t="n">
        <v>421.4491036971301</v>
      </c>
      <c r="AD27" t="n">
        <v>340520.6800803746</v>
      </c>
      <c r="AE27" t="n">
        <v>465915.4171981249</v>
      </c>
      <c r="AF27" t="n">
        <v>5.161721905863938e-06</v>
      </c>
      <c r="AG27" t="n">
        <v>5.528971354166667</v>
      </c>
      <c r="AH27" t="n">
        <v>421449.10369713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2.9438</v>
      </c>
      <c r="E28" t="n">
        <v>33.97</v>
      </c>
      <c r="F28" t="n">
        <v>31.09</v>
      </c>
      <c r="G28" t="n">
        <v>169.59</v>
      </c>
      <c r="H28" t="n">
        <v>2.11</v>
      </c>
      <c r="I28" t="n">
        <v>11</v>
      </c>
      <c r="J28" t="n">
        <v>227.1</v>
      </c>
      <c r="K28" t="n">
        <v>53.44</v>
      </c>
      <c r="L28" t="n">
        <v>27</v>
      </c>
      <c r="M28" t="n">
        <v>8</v>
      </c>
      <c r="N28" t="n">
        <v>51.66</v>
      </c>
      <c r="O28" t="n">
        <v>28243</v>
      </c>
      <c r="P28" t="n">
        <v>352.62</v>
      </c>
      <c r="Q28" t="n">
        <v>795.64</v>
      </c>
      <c r="R28" t="n">
        <v>67.33</v>
      </c>
      <c r="S28" t="n">
        <v>51.23</v>
      </c>
      <c r="T28" t="n">
        <v>6981.69</v>
      </c>
      <c r="U28" t="n">
        <v>0.76</v>
      </c>
      <c r="V28" t="n">
        <v>0.93</v>
      </c>
      <c r="W28" t="n">
        <v>0.13</v>
      </c>
      <c r="X28" t="n">
        <v>0.39</v>
      </c>
      <c r="Y28" t="n">
        <v>0.5</v>
      </c>
      <c r="Z28" t="n">
        <v>10</v>
      </c>
      <c r="AA28" t="n">
        <v>340.5764405981726</v>
      </c>
      <c r="AB28" t="n">
        <v>465.9917111985564</v>
      </c>
      <c r="AC28" t="n">
        <v>421.5181163052398</v>
      </c>
      <c r="AD28" t="n">
        <v>340576.4405981725</v>
      </c>
      <c r="AE28" t="n">
        <v>465991.7111985564</v>
      </c>
      <c r="AF28" t="n">
        <v>5.16119593304652e-06</v>
      </c>
      <c r="AG28" t="n">
        <v>5.528971354166667</v>
      </c>
      <c r="AH28" t="n">
        <v>421518.1163052398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2.9505</v>
      </c>
      <c r="E29" t="n">
        <v>33.89</v>
      </c>
      <c r="F29" t="n">
        <v>31.05</v>
      </c>
      <c r="G29" t="n">
        <v>186.31</v>
      </c>
      <c r="H29" t="n">
        <v>2.18</v>
      </c>
      <c r="I29" t="n">
        <v>10</v>
      </c>
      <c r="J29" t="n">
        <v>228.79</v>
      </c>
      <c r="K29" t="n">
        <v>53.44</v>
      </c>
      <c r="L29" t="n">
        <v>28</v>
      </c>
      <c r="M29" t="n">
        <v>6</v>
      </c>
      <c r="N29" t="n">
        <v>52.35</v>
      </c>
      <c r="O29" t="n">
        <v>28451.04</v>
      </c>
      <c r="P29" t="n">
        <v>345.54</v>
      </c>
      <c r="Q29" t="n">
        <v>795.64</v>
      </c>
      <c r="R29" t="n">
        <v>65.95</v>
      </c>
      <c r="S29" t="n">
        <v>51.23</v>
      </c>
      <c r="T29" t="n">
        <v>6296</v>
      </c>
      <c r="U29" t="n">
        <v>0.78</v>
      </c>
      <c r="V29" t="n">
        <v>0.93</v>
      </c>
      <c r="W29" t="n">
        <v>0.13</v>
      </c>
      <c r="X29" t="n">
        <v>0.35</v>
      </c>
      <c r="Y29" t="n">
        <v>0.5</v>
      </c>
      <c r="Z29" t="n">
        <v>10</v>
      </c>
      <c r="AA29" t="n">
        <v>336.7043098995853</v>
      </c>
      <c r="AB29" t="n">
        <v>460.6936911503992</v>
      </c>
      <c r="AC29" t="n">
        <v>416.7257318546609</v>
      </c>
      <c r="AD29" t="n">
        <v>336704.3098995853</v>
      </c>
      <c r="AE29" t="n">
        <v>460693.6911503992</v>
      </c>
      <c r="AF29" t="n">
        <v>5.172942659302181e-06</v>
      </c>
      <c r="AG29" t="n">
        <v>5.515950520833333</v>
      </c>
      <c r="AH29" t="n">
        <v>416725.7318546608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2.9544</v>
      </c>
      <c r="E30" t="n">
        <v>33.85</v>
      </c>
      <c r="F30" t="n">
        <v>31.01</v>
      </c>
      <c r="G30" t="n">
        <v>186.04</v>
      </c>
      <c r="H30" t="n">
        <v>2.24</v>
      </c>
      <c r="I30" t="n">
        <v>10</v>
      </c>
      <c r="J30" t="n">
        <v>230.48</v>
      </c>
      <c r="K30" t="n">
        <v>53.44</v>
      </c>
      <c r="L30" t="n">
        <v>29</v>
      </c>
      <c r="M30" t="n">
        <v>4</v>
      </c>
      <c r="N30" t="n">
        <v>53.05</v>
      </c>
      <c r="O30" t="n">
        <v>28660.06</v>
      </c>
      <c r="P30" t="n">
        <v>345.6</v>
      </c>
      <c r="Q30" t="n">
        <v>795.65</v>
      </c>
      <c r="R30" t="n">
        <v>64.19</v>
      </c>
      <c r="S30" t="n">
        <v>51.23</v>
      </c>
      <c r="T30" t="n">
        <v>5413.8</v>
      </c>
      <c r="U30" t="n">
        <v>0.8</v>
      </c>
      <c r="V30" t="n">
        <v>0.93</v>
      </c>
      <c r="W30" t="n">
        <v>0.13</v>
      </c>
      <c r="X30" t="n">
        <v>0.3</v>
      </c>
      <c r="Y30" t="n">
        <v>0.5</v>
      </c>
      <c r="Z30" t="n">
        <v>10</v>
      </c>
      <c r="AA30" t="n">
        <v>336.3481038579128</v>
      </c>
      <c r="AB30" t="n">
        <v>460.2063143294815</v>
      </c>
      <c r="AC30" t="n">
        <v>416.2848695934938</v>
      </c>
      <c r="AD30" t="n">
        <v>336348.1038579128</v>
      </c>
      <c r="AE30" t="n">
        <v>460206.3143294815</v>
      </c>
      <c r="AF30" t="n">
        <v>5.17978030592861e-06</v>
      </c>
      <c r="AG30" t="n">
        <v>5.509440104166667</v>
      </c>
      <c r="AH30" t="n">
        <v>416284.8695934938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2.9516</v>
      </c>
      <c r="E31" t="n">
        <v>33.88</v>
      </c>
      <c r="F31" t="n">
        <v>31.04</v>
      </c>
      <c r="G31" t="n">
        <v>186.23</v>
      </c>
      <c r="H31" t="n">
        <v>2.3</v>
      </c>
      <c r="I31" t="n">
        <v>10</v>
      </c>
      <c r="J31" t="n">
        <v>232.18</v>
      </c>
      <c r="K31" t="n">
        <v>53.44</v>
      </c>
      <c r="L31" t="n">
        <v>30</v>
      </c>
      <c r="M31" t="n">
        <v>1</v>
      </c>
      <c r="N31" t="n">
        <v>53.75</v>
      </c>
      <c r="O31" t="n">
        <v>28870.05</v>
      </c>
      <c r="P31" t="n">
        <v>345.33</v>
      </c>
      <c r="Q31" t="n">
        <v>795.66</v>
      </c>
      <c r="R31" t="n">
        <v>65.38</v>
      </c>
      <c r="S31" t="n">
        <v>51.23</v>
      </c>
      <c r="T31" t="n">
        <v>6011.49</v>
      </c>
      <c r="U31" t="n">
        <v>0.78</v>
      </c>
      <c r="V31" t="n">
        <v>0.93</v>
      </c>
      <c r="W31" t="n">
        <v>0.13</v>
      </c>
      <c r="X31" t="n">
        <v>0.33</v>
      </c>
      <c r="Y31" t="n">
        <v>0.5</v>
      </c>
      <c r="Z31" t="n">
        <v>10</v>
      </c>
      <c r="AA31" t="n">
        <v>336.5018973506616</v>
      </c>
      <c r="AB31" t="n">
        <v>460.4167413711505</v>
      </c>
      <c r="AC31" t="n">
        <v>416.4752137736422</v>
      </c>
      <c r="AD31" t="n">
        <v>336501.8973506616</v>
      </c>
      <c r="AE31" t="n">
        <v>460416.7413711505</v>
      </c>
      <c r="AF31" t="n">
        <v>5.174871226299379e-06</v>
      </c>
      <c r="AG31" t="n">
        <v>5.514322916666667</v>
      </c>
      <c r="AH31" t="n">
        <v>416475.2137736421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2.9515</v>
      </c>
      <c r="E32" t="n">
        <v>33.88</v>
      </c>
      <c r="F32" t="n">
        <v>31.04</v>
      </c>
      <c r="G32" t="n">
        <v>186.24</v>
      </c>
      <c r="H32" t="n">
        <v>2.36</v>
      </c>
      <c r="I32" t="n">
        <v>10</v>
      </c>
      <c r="J32" t="n">
        <v>233.89</v>
      </c>
      <c r="K32" t="n">
        <v>53.44</v>
      </c>
      <c r="L32" t="n">
        <v>31</v>
      </c>
      <c r="M32" t="n">
        <v>0</v>
      </c>
      <c r="N32" t="n">
        <v>54.46</v>
      </c>
      <c r="O32" t="n">
        <v>29081.05</v>
      </c>
      <c r="P32" t="n">
        <v>347.73</v>
      </c>
      <c r="Q32" t="n">
        <v>795.64</v>
      </c>
      <c r="R32" t="n">
        <v>65.40000000000001</v>
      </c>
      <c r="S32" t="n">
        <v>51.23</v>
      </c>
      <c r="T32" t="n">
        <v>6022.09</v>
      </c>
      <c r="U32" t="n">
        <v>0.78</v>
      </c>
      <c r="V32" t="n">
        <v>0.93</v>
      </c>
      <c r="W32" t="n">
        <v>0.13</v>
      </c>
      <c r="X32" t="n">
        <v>0.34</v>
      </c>
      <c r="Y32" t="n">
        <v>0.5</v>
      </c>
      <c r="Z32" t="n">
        <v>10</v>
      </c>
      <c r="AA32" t="n">
        <v>337.6158205900403</v>
      </c>
      <c r="AB32" t="n">
        <v>461.9408602900933</v>
      </c>
      <c r="AC32" t="n">
        <v>417.8538729220754</v>
      </c>
      <c r="AD32" t="n">
        <v>337615.8205900403</v>
      </c>
      <c r="AE32" t="n">
        <v>461940.8602900933</v>
      </c>
      <c r="AF32" t="n">
        <v>5.174695902026906e-06</v>
      </c>
      <c r="AG32" t="n">
        <v>5.514322916666667</v>
      </c>
      <c r="AH32" t="n">
        <v>417853.8729220754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1.9252</v>
      </c>
      <c r="E2" t="n">
        <v>51.94</v>
      </c>
      <c r="F2" t="n">
        <v>42.55</v>
      </c>
      <c r="G2" t="n">
        <v>8.34</v>
      </c>
      <c r="H2" t="n">
        <v>0.15</v>
      </c>
      <c r="I2" t="n">
        <v>306</v>
      </c>
      <c r="J2" t="n">
        <v>116.05</v>
      </c>
      <c r="K2" t="n">
        <v>43.4</v>
      </c>
      <c r="L2" t="n">
        <v>1</v>
      </c>
      <c r="M2" t="n">
        <v>304</v>
      </c>
      <c r="N2" t="n">
        <v>16.65</v>
      </c>
      <c r="O2" t="n">
        <v>14546.17</v>
      </c>
      <c r="P2" t="n">
        <v>420.36</v>
      </c>
      <c r="Q2" t="n">
        <v>795.75</v>
      </c>
      <c r="R2" t="n">
        <v>451.04</v>
      </c>
      <c r="S2" t="n">
        <v>51.23</v>
      </c>
      <c r="T2" t="n">
        <v>197360.27</v>
      </c>
      <c r="U2" t="n">
        <v>0.11</v>
      </c>
      <c r="V2" t="n">
        <v>0.68</v>
      </c>
      <c r="W2" t="n">
        <v>0.6</v>
      </c>
      <c r="X2" t="n">
        <v>11.84</v>
      </c>
      <c r="Y2" t="n">
        <v>0.5</v>
      </c>
      <c r="Z2" t="n">
        <v>10</v>
      </c>
      <c r="AA2" t="n">
        <v>555.907667233683</v>
      </c>
      <c r="AB2" t="n">
        <v>760.6173952245225</v>
      </c>
      <c r="AC2" t="n">
        <v>688.0251385575124</v>
      </c>
      <c r="AD2" t="n">
        <v>555907.6672336831</v>
      </c>
      <c r="AE2" t="n">
        <v>760617.3952245226</v>
      </c>
      <c r="AF2" t="n">
        <v>3.929108942785799e-06</v>
      </c>
      <c r="AG2" t="n">
        <v>8.453776041666666</v>
      </c>
      <c r="AH2" t="n">
        <v>688025.1385575124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2.4715</v>
      </c>
      <c r="E3" t="n">
        <v>40.46</v>
      </c>
      <c r="F3" t="n">
        <v>35.39</v>
      </c>
      <c r="G3" t="n">
        <v>16.99</v>
      </c>
      <c r="H3" t="n">
        <v>0.3</v>
      </c>
      <c r="I3" t="n">
        <v>125</v>
      </c>
      <c r="J3" t="n">
        <v>117.34</v>
      </c>
      <c r="K3" t="n">
        <v>43.4</v>
      </c>
      <c r="L3" t="n">
        <v>2</v>
      </c>
      <c r="M3" t="n">
        <v>123</v>
      </c>
      <c r="N3" t="n">
        <v>16.94</v>
      </c>
      <c r="O3" t="n">
        <v>14705.49</v>
      </c>
      <c r="P3" t="n">
        <v>344.03</v>
      </c>
      <c r="Q3" t="n">
        <v>795.75</v>
      </c>
      <c r="R3" t="n">
        <v>210.95</v>
      </c>
      <c r="S3" t="n">
        <v>51.23</v>
      </c>
      <c r="T3" t="n">
        <v>78220.14</v>
      </c>
      <c r="U3" t="n">
        <v>0.24</v>
      </c>
      <c r="V3" t="n">
        <v>0.82</v>
      </c>
      <c r="W3" t="n">
        <v>0.31</v>
      </c>
      <c r="X3" t="n">
        <v>4.68</v>
      </c>
      <c r="Y3" t="n">
        <v>0.5</v>
      </c>
      <c r="Z3" t="n">
        <v>10</v>
      </c>
      <c r="AA3" t="n">
        <v>375.3808723066349</v>
      </c>
      <c r="AB3" t="n">
        <v>513.6126701252341</v>
      </c>
      <c r="AC3" t="n">
        <v>464.5941977483909</v>
      </c>
      <c r="AD3" t="n">
        <v>375380.8723066349</v>
      </c>
      <c r="AE3" t="n">
        <v>513612.6701252341</v>
      </c>
      <c r="AF3" t="n">
        <v>5.044043606947382e-06</v>
      </c>
      <c r="AG3" t="n">
        <v>6.585286458333333</v>
      </c>
      <c r="AH3" t="n">
        <v>464594.1977483908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2.6642</v>
      </c>
      <c r="E4" t="n">
        <v>37.53</v>
      </c>
      <c r="F4" t="n">
        <v>33.59</v>
      </c>
      <c r="G4" t="n">
        <v>25.84</v>
      </c>
      <c r="H4" t="n">
        <v>0.45</v>
      </c>
      <c r="I4" t="n">
        <v>78</v>
      </c>
      <c r="J4" t="n">
        <v>118.63</v>
      </c>
      <c r="K4" t="n">
        <v>43.4</v>
      </c>
      <c r="L4" t="n">
        <v>3</v>
      </c>
      <c r="M4" t="n">
        <v>76</v>
      </c>
      <c r="N4" t="n">
        <v>17.23</v>
      </c>
      <c r="O4" t="n">
        <v>14865.24</v>
      </c>
      <c r="P4" t="n">
        <v>321.48</v>
      </c>
      <c r="Q4" t="n">
        <v>795.72</v>
      </c>
      <c r="R4" t="n">
        <v>150.63</v>
      </c>
      <c r="S4" t="n">
        <v>51.23</v>
      </c>
      <c r="T4" t="n">
        <v>48294.45</v>
      </c>
      <c r="U4" t="n">
        <v>0.34</v>
      </c>
      <c r="V4" t="n">
        <v>0.86</v>
      </c>
      <c r="W4" t="n">
        <v>0.23</v>
      </c>
      <c r="X4" t="n">
        <v>2.88</v>
      </c>
      <c r="Y4" t="n">
        <v>0.5</v>
      </c>
      <c r="Z4" t="n">
        <v>10</v>
      </c>
      <c r="AA4" t="n">
        <v>341.3143221241569</v>
      </c>
      <c r="AB4" t="n">
        <v>467.0013132554436</v>
      </c>
      <c r="AC4" t="n">
        <v>422.431363358803</v>
      </c>
      <c r="AD4" t="n">
        <v>341314.3221241569</v>
      </c>
      <c r="AE4" t="n">
        <v>467001.3132554436</v>
      </c>
      <c r="AF4" t="n">
        <v>5.437321860258636e-06</v>
      </c>
      <c r="AG4" t="n">
        <v>6.1083984375</v>
      </c>
      <c r="AH4" t="n">
        <v>422431.363358803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2.7584</v>
      </c>
      <c r="E5" t="n">
        <v>36.25</v>
      </c>
      <c r="F5" t="n">
        <v>32.81</v>
      </c>
      <c r="G5" t="n">
        <v>34.53</v>
      </c>
      <c r="H5" t="n">
        <v>0.59</v>
      </c>
      <c r="I5" t="n">
        <v>57</v>
      </c>
      <c r="J5" t="n">
        <v>119.93</v>
      </c>
      <c r="K5" t="n">
        <v>43.4</v>
      </c>
      <c r="L5" t="n">
        <v>4</v>
      </c>
      <c r="M5" t="n">
        <v>55</v>
      </c>
      <c r="N5" t="n">
        <v>17.53</v>
      </c>
      <c r="O5" t="n">
        <v>15025.44</v>
      </c>
      <c r="P5" t="n">
        <v>308.44</v>
      </c>
      <c r="Q5" t="n">
        <v>795.65</v>
      </c>
      <c r="R5" t="n">
        <v>124.75</v>
      </c>
      <c r="S5" t="n">
        <v>51.23</v>
      </c>
      <c r="T5" t="n">
        <v>35460.92</v>
      </c>
      <c r="U5" t="n">
        <v>0.41</v>
      </c>
      <c r="V5" t="n">
        <v>0.88</v>
      </c>
      <c r="W5" t="n">
        <v>0.2</v>
      </c>
      <c r="X5" t="n">
        <v>2.1</v>
      </c>
      <c r="Y5" t="n">
        <v>0.5</v>
      </c>
      <c r="Z5" t="n">
        <v>10</v>
      </c>
      <c r="AA5" t="n">
        <v>314.5367215758638</v>
      </c>
      <c r="AB5" t="n">
        <v>430.363018840908</v>
      </c>
      <c r="AC5" t="n">
        <v>389.2897763410215</v>
      </c>
      <c r="AD5" t="n">
        <v>314536.7215758638</v>
      </c>
      <c r="AE5" t="n">
        <v>430363.018840908</v>
      </c>
      <c r="AF5" t="n">
        <v>5.629573087357338e-06</v>
      </c>
      <c r="AG5" t="n">
        <v>5.900065104166667</v>
      </c>
      <c r="AH5" t="n">
        <v>389289.7763410215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2.823</v>
      </c>
      <c r="E6" t="n">
        <v>35.42</v>
      </c>
      <c r="F6" t="n">
        <v>32.29</v>
      </c>
      <c r="G6" t="n">
        <v>44.03</v>
      </c>
      <c r="H6" t="n">
        <v>0.73</v>
      </c>
      <c r="I6" t="n">
        <v>44</v>
      </c>
      <c r="J6" t="n">
        <v>121.23</v>
      </c>
      <c r="K6" t="n">
        <v>43.4</v>
      </c>
      <c r="L6" t="n">
        <v>5</v>
      </c>
      <c r="M6" t="n">
        <v>42</v>
      </c>
      <c r="N6" t="n">
        <v>17.83</v>
      </c>
      <c r="O6" t="n">
        <v>15186.08</v>
      </c>
      <c r="P6" t="n">
        <v>298.24</v>
      </c>
      <c r="Q6" t="n">
        <v>795.64</v>
      </c>
      <c r="R6" t="n">
        <v>107.3</v>
      </c>
      <c r="S6" t="n">
        <v>51.23</v>
      </c>
      <c r="T6" t="n">
        <v>26802.43</v>
      </c>
      <c r="U6" t="n">
        <v>0.48</v>
      </c>
      <c r="V6" t="n">
        <v>0.89</v>
      </c>
      <c r="W6" t="n">
        <v>0.18</v>
      </c>
      <c r="X6" t="n">
        <v>1.58</v>
      </c>
      <c r="Y6" t="n">
        <v>0.5</v>
      </c>
      <c r="Z6" t="n">
        <v>10</v>
      </c>
      <c r="AA6" t="n">
        <v>303.8241628050844</v>
      </c>
      <c r="AB6" t="n">
        <v>415.7056233259894</v>
      </c>
      <c r="AC6" t="n">
        <v>376.0312620822629</v>
      </c>
      <c r="AD6" t="n">
        <v>303824.1628050844</v>
      </c>
      <c r="AE6" t="n">
        <v>415705.6233259894</v>
      </c>
      <c r="AF6" t="n">
        <v>5.761414162416533e-06</v>
      </c>
      <c r="AG6" t="n">
        <v>5.764973958333333</v>
      </c>
      <c r="AH6" t="n">
        <v>376031.2620822629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2.879</v>
      </c>
      <c r="E7" t="n">
        <v>34.73</v>
      </c>
      <c r="F7" t="n">
        <v>31.79</v>
      </c>
      <c r="G7" t="n">
        <v>52.98</v>
      </c>
      <c r="H7" t="n">
        <v>0.86</v>
      </c>
      <c r="I7" t="n">
        <v>36</v>
      </c>
      <c r="J7" t="n">
        <v>122.54</v>
      </c>
      <c r="K7" t="n">
        <v>43.4</v>
      </c>
      <c r="L7" t="n">
        <v>6</v>
      </c>
      <c r="M7" t="n">
        <v>34</v>
      </c>
      <c r="N7" t="n">
        <v>18.14</v>
      </c>
      <c r="O7" t="n">
        <v>15347.16</v>
      </c>
      <c r="P7" t="n">
        <v>288.5</v>
      </c>
      <c r="Q7" t="n">
        <v>795.65</v>
      </c>
      <c r="R7" t="n">
        <v>90.06</v>
      </c>
      <c r="S7" t="n">
        <v>51.23</v>
      </c>
      <c r="T7" t="n">
        <v>18222.43</v>
      </c>
      <c r="U7" t="n">
        <v>0.57</v>
      </c>
      <c r="V7" t="n">
        <v>0.91</v>
      </c>
      <c r="W7" t="n">
        <v>0.17</v>
      </c>
      <c r="X7" t="n">
        <v>1.08</v>
      </c>
      <c r="Y7" t="n">
        <v>0.5</v>
      </c>
      <c r="Z7" t="n">
        <v>10</v>
      </c>
      <c r="AA7" t="n">
        <v>294.4156783120387</v>
      </c>
      <c r="AB7" t="n">
        <v>402.8325197695629</v>
      </c>
      <c r="AC7" t="n">
        <v>364.3867494617475</v>
      </c>
      <c r="AD7" t="n">
        <v>294415.6783120387</v>
      </c>
      <c r="AE7" t="n">
        <v>402832.5197695629</v>
      </c>
      <c r="AF7" t="n">
        <v>5.875703639248034e-06</v>
      </c>
      <c r="AG7" t="n">
        <v>5.652669270833333</v>
      </c>
      <c r="AH7" t="n">
        <v>364386.7494617475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2.8892</v>
      </c>
      <c r="E8" t="n">
        <v>34.61</v>
      </c>
      <c r="F8" t="n">
        <v>31.81</v>
      </c>
      <c r="G8" t="n">
        <v>63.62</v>
      </c>
      <c r="H8" t="n">
        <v>1</v>
      </c>
      <c r="I8" t="n">
        <v>30</v>
      </c>
      <c r="J8" t="n">
        <v>123.85</v>
      </c>
      <c r="K8" t="n">
        <v>43.4</v>
      </c>
      <c r="L8" t="n">
        <v>7</v>
      </c>
      <c r="M8" t="n">
        <v>28</v>
      </c>
      <c r="N8" t="n">
        <v>18.45</v>
      </c>
      <c r="O8" t="n">
        <v>15508.69</v>
      </c>
      <c r="P8" t="n">
        <v>282.86</v>
      </c>
      <c r="Q8" t="n">
        <v>795.66</v>
      </c>
      <c r="R8" t="n">
        <v>91.59</v>
      </c>
      <c r="S8" t="n">
        <v>51.23</v>
      </c>
      <c r="T8" t="n">
        <v>19017.76</v>
      </c>
      <c r="U8" t="n">
        <v>0.5600000000000001</v>
      </c>
      <c r="V8" t="n">
        <v>0.91</v>
      </c>
      <c r="W8" t="n">
        <v>0.15</v>
      </c>
      <c r="X8" t="n">
        <v>1.11</v>
      </c>
      <c r="Y8" t="n">
        <v>0.5</v>
      </c>
      <c r="Z8" t="n">
        <v>10</v>
      </c>
      <c r="AA8" t="n">
        <v>291.1158937697969</v>
      </c>
      <c r="AB8" t="n">
        <v>398.3176089826479</v>
      </c>
      <c r="AC8" t="n">
        <v>360.3027354236186</v>
      </c>
      <c r="AD8" t="n">
        <v>291115.8937697969</v>
      </c>
      <c r="AE8" t="n">
        <v>398317.6089826479</v>
      </c>
      <c r="AF8" t="n">
        <v>5.896520651099486e-06</v>
      </c>
      <c r="AG8" t="n">
        <v>5.633138020833333</v>
      </c>
      <c r="AH8" t="n">
        <v>360302.7354236186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2.9114</v>
      </c>
      <c r="E9" t="n">
        <v>34.35</v>
      </c>
      <c r="F9" t="n">
        <v>31.64</v>
      </c>
      <c r="G9" t="n">
        <v>73.02</v>
      </c>
      <c r="H9" t="n">
        <v>1.13</v>
      </c>
      <c r="I9" t="n">
        <v>26</v>
      </c>
      <c r="J9" t="n">
        <v>125.16</v>
      </c>
      <c r="K9" t="n">
        <v>43.4</v>
      </c>
      <c r="L9" t="n">
        <v>8</v>
      </c>
      <c r="M9" t="n">
        <v>24</v>
      </c>
      <c r="N9" t="n">
        <v>18.76</v>
      </c>
      <c r="O9" t="n">
        <v>15670.68</v>
      </c>
      <c r="P9" t="n">
        <v>276.13</v>
      </c>
      <c r="Q9" t="n">
        <v>795.65</v>
      </c>
      <c r="R9" t="n">
        <v>85.79000000000001</v>
      </c>
      <c r="S9" t="n">
        <v>51.23</v>
      </c>
      <c r="T9" t="n">
        <v>16137.29</v>
      </c>
      <c r="U9" t="n">
        <v>0.6</v>
      </c>
      <c r="V9" t="n">
        <v>0.91</v>
      </c>
      <c r="W9" t="n">
        <v>0.15</v>
      </c>
      <c r="X9" t="n">
        <v>0.9399999999999999</v>
      </c>
      <c r="Y9" t="n">
        <v>0.5</v>
      </c>
      <c r="Z9" t="n">
        <v>10</v>
      </c>
      <c r="AA9" t="n">
        <v>286.2331068378767</v>
      </c>
      <c r="AB9" t="n">
        <v>391.6367644890383</v>
      </c>
      <c r="AC9" t="n">
        <v>354.2595013518549</v>
      </c>
      <c r="AD9" t="n">
        <v>286233.1068378767</v>
      </c>
      <c r="AE9" t="n">
        <v>391636.7644890383</v>
      </c>
      <c r="AF9" t="n">
        <v>5.941828265129116e-06</v>
      </c>
      <c r="AG9" t="n">
        <v>5.5908203125</v>
      </c>
      <c r="AH9" t="n">
        <v>354259.5013518549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2.9265</v>
      </c>
      <c r="E10" t="n">
        <v>34.17</v>
      </c>
      <c r="F10" t="n">
        <v>31.54</v>
      </c>
      <c r="G10" t="n">
        <v>82.27</v>
      </c>
      <c r="H10" t="n">
        <v>1.26</v>
      </c>
      <c r="I10" t="n">
        <v>23</v>
      </c>
      <c r="J10" t="n">
        <v>126.48</v>
      </c>
      <c r="K10" t="n">
        <v>43.4</v>
      </c>
      <c r="L10" t="n">
        <v>9</v>
      </c>
      <c r="M10" t="n">
        <v>21</v>
      </c>
      <c r="N10" t="n">
        <v>19.08</v>
      </c>
      <c r="O10" t="n">
        <v>15833.12</v>
      </c>
      <c r="P10" t="n">
        <v>268.49</v>
      </c>
      <c r="Q10" t="n">
        <v>795.64</v>
      </c>
      <c r="R10" t="n">
        <v>82.34999999999999</v>
      </c>
      <c r="S10" t="n">
        <v>51.23</v>
      </c>
      <c r="T10" t="n">
        <v>14433.34</v>
      </c>
      <c r="U10" t="n">
        <v>0.62</v>
      </c>
      <c r="V10" t="n">
        <v>0.92</v>
      </c>
      <c r="W10" t="n">
        <v>0.14</v>
      </c>
      <c r="X10" t="n">
        <v>0.83</v>
      </c>
      <c r="Y10" t="n">
        <v>0.5</v>
      </c>
      <c r="Z10" t="n">
        <v>10</v>
      </c>
      <c r="AA10" t="n">
        <v>281.5577002803213</v>
      </c>
      <c r="AB10" t="n">
        <v>385.2396669726112</v>
      </c>
      <c r="AC10" t="n">
        <v>348.4729338440129</v>
      </c>
      <c r="AD10" t="n">
        <v>281557.7002803214</v>
      </c>
      <c r="AE10" t="n">
        <v>385239.6669726112</v>
      </c>
      <c r="AF10" t="n">
        <v>5.972645606203324e-06</v>
      </c>
      <c r="AG10" t="n">
        <v>5.5615234375</v>
      </c>
      <c r="AH10" t="n">
        <v>348472.9338440128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2.9437</v>
      </c>
      <c r="E11" t="n">
        <v>33.97</v>
      </c>
      <c r="F11" t="n">
        <v>31.41</v>
      </c>
      <c r="G11" t="n">
        <v>94.23</v>
      </c>
      <c r="H11" t="n">
        <v>1.38</v>
      </c>
      <c r="I11" t="n">
        <v>20</v>
      </c>
      <c r="J11" t="n">
        <v>127.8</v>
      </c>
      <c r="K11" t="n">
        <v>43.4</v>
      </c>
      <c r="L11" t="n">
        <v>10</v>
      </c>
      <c r="M11" t="n">
        <v>18</v>
      </c>
      <c r="N11" t="n">
        <v>19.4</v>
      </c>
      <c r="O11" t="n">
        <v>15996.02</v>
      </c>
      <c r="P11" t="n">
        <v>261.86</v>
      </c>
      <c r="Q11" t="n">
        <v>795.64</v>
      </c>
      <c r="R11" t="n">
        <v>77.88</v>
      </c>
      <c r="S11" t="n">
        <v>51.23</v>
      </c>
      <c r="T11" t="n">
        <v>12210.49</v>
      </c>
      <c r="U11" t="n">
        <v>0.66</v>
      </c>
      <c r="V11" t="n">
        <v>0.92</v>
      </c>
      <c r="W11" t="n">
        <v>0.14</v>
      </c>
      <c r="X11" t="n">
        <v>0.7</v>
      </c>
      <c r="Y11" t="n">
        <v>0.5</v>
      </c>
      <c r="Z11" t="n">
        <v>10</v>
      </c>
      <c r="AA11" t="n">
        <v>277.2206244696772</v>
      </c>
      <c r="AB11" t="n">
        <v>379.3054885102071</v>
      </c>
      <c r="AC11" t="n">
        <v>343.1051050453888</v>
      </c>
      <c r="AD11" t="n">
        <v>277220.6244696772</v>
      </c>
      <c r="AE11" t="n">
        <v>379305.488510207</v>
      </c>
      <c r="AF11" t="n">
        <v>6.007748802658714e-06</v>
      </c>
      <c r="AG11" t="n">
        <v>5.528971354166667</v>
      </c>
      <c r="AH11" t="n">
        <v>343105.1050453888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2.9519</v>
      </c>
      <c r="E12" t="n">
        <v>33.88</v>
      </c>
      <c r="F12" t="n">
        <v>31.36</v>
      </c>
      <c r="G12" t="n">
        <v>104.54</v>
      </c>
      <c r="H12" t="n">
        <v>1.5</v>
      </c>
      <c r="I12" t="n">
        <v>18</v>
      </c>
      <c r="J12" t="n">
        <v>129.13</v>
      </c>
      <c r="K12" t="n">
        <v>43.4</v>
      </c>
      <c r="L12" t="n">
        <v>11</v>
      </c>
      <c r="M12" t="n">
        <v>15</v>
      </c>
      <c r="N12" t="n">
        <v>19.73</v>
      </c>
      <c r="O12" t="n">
        <v>16159.39</v>
      </c>
      <c r="P12" t="n">
        <v>254.84</v>
      </c>
      <c r="Q12" t="n">
        <v>795.64</v>
      </c>
      <c r="R12" t="n">
        <v>76.62</v>
      </c>
      <c r="S12" t="n">
        <v>51.23</v>
      </c>
      <c r="T12" t="n">
        <v>11591.78</v>
      </c>
      <c r="U12" t="n">
        <v>0.67</v>
      </c>
      <c r="V12" t="n">
        <v>0.92</v>
      </c>
      <c r="W12" t="n">
        <v>0.13</v>
      </c>
      <c r="X12" t="n">
        <v>0.66</v>
      </c>
      <c r="Y12" t="n">
        <v>0.5</v>
      </c>
      <c r="Z12" t="n">
        <v>10</v>
      </c>
      <c r="AA12" t="n">
        <v>273.4126813614766</v>
      </c>
      <c r="AB12" t="n">
        <v>374.0952927549736</v>
      </c>
      <c r="AC12" t="n">
        <v>338.3921630604792</v>
      </c>
      <c r="AD12" t="n">
        <v>273412.6813614767</v>
      </c>
      <c r="AE12" t="n">
        <v>374095.2927549736</v>
      </c>
      <c r="AF12" t="n">
        <v>6.02448404748047e-06</v>
      </c>
      <c r="AG12" t="n">
        <v>5.514322916666667</v>
      </c>
      <c r="AH12" t="n">
        <v>338392.1630604792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2.9573</v>
      </c>
      <c r="E13" t="n">
        <v>33.81</v>
      </c>
      <c r="F13" t="n">
        <v>31.32</v>
      </c>
      <c r="G13" t="n">
        <v>110.56</v>
      </c>
      <c r="H13" t="n">
        <v>1.63</v>
      </c>
      <c r="I13" t="n">
        <v>17</v>
      </c>
      <c r="J13" t="n">
        <v>130.45</v>
      </c>
      <c r="K13" t="n">
        <v>43.4</v>
      </c>
      <c r="L13" t="n">
        <v>12</v>
      </c>
      <c r="M13" t="n">
        <v>9</v>
      </c>
      <c r="N13" t="n">
        <v>20.05</v>
      </c>
      <c r="O13" t="n">
        <v>16323.22</v>
      </c>
      <c r="P13" t="n">
        <v>249.61</v>
      </c>
      <c r="Q13" t="n">
        <v>795.64</v>
      </c>
      <c r="R13" t="n">
        <v>75.02</v>
      </c>
      <c r="S13" t="n">
        <v>51.23</v>
      </c>
      <c r="T13" t="n">
        <v>10793.59</v>
      </c>
      <c r="U13" t="n">
        <v>0.68</v>
      </c>
      <c r="V13" t="n">
        <v>0.92</v>
      </c>
      <c r="W13" t="n">
        <v>0.14</v>
      </c>
      <c r="X13" t="n">
        <v>0.62</v>
      </c>
      <c r="Y13" t="n">
        <v>0.5</v>
      </c>
      <c r="Z13" t="n">
        <v>10</v>
      </c>
      <c r="AA13" t="n">
        <v>270.6251276003119</v>
      </c>
      <c r="AB13" t="n">
        <v>370.2812387207555</v>
      </c>
      <c r="AC13" t="n">
        <v>334.9421169902284</v>
      </c>
      <c r="AD13" t="n">
        <v>270625.1276003119</v>
      </c>
      <c r="AE13" t="n">
        <v>370281.2387207556</v>
      </c>
      <c r="AF13" t="n">
        <v>6.03550481846065e-06</v>
      </c>
      <c r="AG13" t="n">
        <v>5.5029296875</v>
      </c>
      <c r="AH13" t="n">
        <v>334942.1169902284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2.9633</v>
      </c>
      <c r="E14" t="n">
        <v>33.75</v>
      </c>
      <c r="F14" t="n">
        <v>31.28</v>
      </c>
      <c r="G14" t="n">
        <v>117.3</v>
      </c>
      <c r="H14" t="n">
        <v>1.74</v>
      </c>
      <c r="I14" t="n">
        <v>16</v>
      </c>
      <c r="J14" t="n">
        <v>131.79</v>
      </c>
      <c r="K14" t="n">
        <v>43.4</v>
      </c>
      <c r="L14" t="n">
        <v>13</v>
      </c>
      <c r="M14" t="n">
        <v>0</v>
      </c>
      <c r="N14" t="n">
        <v>20.39</v>
      </c>
      <c r="O14" t="n">
        <v>16487.53</v>
      </c>
      <c r="P14" t="n">
        <v>249.05</v>
      </c>
      <c r="Q14" t="n">
        <v>795.64</v>
      </c>
      <c r="R14" t="n">
        <v>73.06999999999999</v>
      </c>
      <c r="S14" t="n">
        <v>51.23</v>
      </c>
      <c r="T14" t="n">
        <v>9828.440000000001</v>
      </c>
      <c r="U14" t="n">
        <v>0.7</v>
      </c>
      <c r="V14" t="n">
        <v>0.92</v>
      </c>
      <c r="W14" t="n">
        <v>0.15</v>
      </c>
      <c r="X14" t="n">
        <v>0.58</v>
      </c>
      <c r="Y14" t="n">
        <v>0.5</v>
      </c>
      <c r="Z14" t="n">
        <v>10</v>
      </c>
      <c r="AA14" t="n">
        <v>269.7876323279941</v>
      </c>
      <c r="AB14" t="n">
        <v>369.1353407414865</v>
      </c>
      <c r="AC14" t="n">
        <v>333.9055819058227</v>
      </c>
      <c r="AD14" t="n">
        <v>269787.632327994</v>
      </c>
      <c r="AE14" t="n">
        <v>369135.3407414865</v>
      </c>
      <c r="AF14" t="n">
        <v>6.047750119549739e-06</v>
      </c>
      <c r="AG14" t="n">
        <v>5.4931640625</v>
      </c>
      <c r="AH14" t="n">
        <v>333905.5819058227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2.1566</v>
      </c>
      <c r="E2" t="n">
        <v>46.37</v>
      </c>
      <c r="F2" t="n">
        <v>39.9</v>
      </c>
      <c r="G2" t="n">
        <v>9.970000000000001</v>
      </c>
      <c r="H2" t="n">
        <v>0.2</v>
      </c>
      <c r="I2" t="n">
        <v>240</v>
      </c>
      <c r="J2" t="n">
        <v>89.87</v>
      </c>
      <c r="K2" t="n">
        <v>37.55</v>
      </c>
      <c r="L2" t="n">
        <v>1</v>
      </c>
      <c r="M2" t="n">
        <v>238</v>
      </c>
      <c r="N2" t="n">
        <v>11.32</v>
      </c>
      <c r="O2" t="n">
        <v>11317.98</v>
      </c>
      <c r="P2" t="n">
        <v>330.04</v>
      </c>
      <c r="Q2" t="n">
        <v>795.71</v>
      </c>
      <c r="R2" t="n">
        <v>362.09</v>
      </c>
      <c r="S2" t="n">
        <v>51.23</v>
      </c>
      <c r="T2" t="n">
        <v>153216.94</v>
      </c>
      <c r="U2" t="n">
        <v>0.14</v>
      </c>
      <c r="V2" t="n">
        <v>0.72</v>
      </c>
      <c r="W2" t="n">
        <v>0.49</v>
      </c>
      <c r="X2" t="n">
        <v>9.19</v>
      </c>
      <c r="Y2" t="n">
        <v>0.5</v>
      </c>
      <c r="Z2" t="n">
        <v>10</v>
      </c>
      <c r="AA2" t="n">
        <v>420.6490990832431</v>
      </c>
      <c r="AB2" t="n">
        <v>575.5506550942071</v>
      </c>
      <c r="AC2" t="n">
        <v>520.6209083624329</v>
      </c>
      <c r="AD2" t="n">
        <v>420649.0990832431</v>
      </c>
      <c r="AE2" t="n">
        <v>575550.655094207</v>
      </c>
      <c r="AF2" t="n">
        <v>4.785050553440844e-06</v>
      </c>
      <c r="AG2" t="n">
        <v>7.547200520833333</v>
      </c>
      <c r="AH2" t="n">
        <v>520620.908362433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2.6084</v>
      </c>
      <c r="E3" t="n">
        <v>38.34</v>
      </c>
      <c r="F3" t="n">
        <v>34.49</v>
      </c>
      <c r="G3" t="n">
        <v>20.49</v>
      </c>
      <c r="H3" t="n">
        <v>0.39</v>
      </c>
      <c r="I3" t="n">
        <v>101</v>
      </c>
      <c r="J3" t="n">
        <v>91.09999999999999</v>
      </c>
      <c r="K3" t="n">
        <v>37.55</v>
      </c>
      <c r="L3" t="n">
        <v>2</v>
      </c>
      <c r="M3" t="n">
        <v>99</v>
      </c>
      <c r="N3" t="n">
        <v>11.54</v>
      </c>
      <c r="O3" t="n">
        <v>11468.97</v>
      </c>
      <c r="P3" t="n">
        <v>278.03</v>
      </c>
      <c r="Q3" t="n">
        <v>795.7</v>
      </c>
      <c r="R3" t="n">
        <v>180.99</v>
      </c>
      <c r="S3" t="n">
        <v>51.23</v>
      </c>
      <c r="T3" t="n">
        <v>63360.32</v>
      </c>
      <c r="U3" t="n">
        <v>0.28</v>
      </c>
      <c r="V3" t="n">
        <v>0.84</v>
      </c>
      <c r="W3" t="n">
        <v>0.27</v>
      </c>
      <c r="X3" t="n">
        <v>3.78</v>
      </c>
      <c r="Y3" t="n">
        <v>0.5</v>
      </c>
      <c r="Z3" t="n">
        <v>10</v>
      </c>
      <c r="AA3" t="n">
        <v>312.4429712092575</v>
      </c>
      <c r="AB3" t="n">
        <v>427.4982572195703</v>
      </c>
      <c r="AC3" t="n">
        <v>386.6984235481061</v>
      </c>
      <c r="AD3" t="n">
        <v>312442.9712092575</v>
      </c>
      <c r="AE3" t="n">
        <v>427498.2572195703</v>
      </c>
      <c r="AF3" t="n">
        <v>5.787501559674996e-06</v>
      </c>
      <c r="AG3" t="n">
        <v>6.240234375</v>
      </c>
      <c r="AH3" t="n">
        <v>386698.423548106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2.7658</v>
      </c>
      <c r="E4" t="n">
        <v>36.16</v>
      </c>
      <c r="F4" t="n">
        <v>33.03</v>
      </c>
      <c r="G4" t="n">
        <v>31.45</v>
      </c>
      <c r="H4" t="n">
        <v>0.57</v>
      </c>
      <c r="I4" t="n">
        <v>63</v>
      </c>
      <c r="J4" t="n">
        <v>92.31999999999999</v>
      </c>
      <c r="K4" t="n">
        <v>37.55</v>
      </c>
      <c r="L4" t="n">
        <v>3</v>
      </c>
      <c r="M4" t="n">
        <v>61</v>
      </c>
      <c r="N4" t="n">
        <v>11.77</v>
      </c>
      <c r="O4" t="n">
        <v>11620.34</v>
      </c>
      <c r="P4" t="n">
        <v>258.82</v>
      </c>
      <c r="Q4" t="n">
        <v>795.6900000000001</v>
      </c>
      <c r="R4" t="n">
        <v>131.99</v>
      </c>
      <c r="S4" t="n">
        <v>51.23</v>
      </c>
      <c r="T4" t="n">
        <v>39051.28</v>
      </c>
      <c r="U4" t="n">
        <v>0.39</v>
      </c>
      <c r="V4" t="n">
        <v>0.87</v>
      </c>
      <c r="W4" t="n">
        <v>0.21</v>
      </c>
      <c r="X4" t="n">
        <v>2.32</v>
      </c>
      <c r="Y4" t="n">
        <v>0.5</v>
      </c>
      <c r="Z4" t="n">
        <v>10</v>
      </c>
      <c r="AA4" t="n">
        <v>278.3824583410727</v>
      </c>
      <c r="AB4" t="n">
        <v>380.8951608695434</v>
      </c>
      <c r="AC4" t="n">
        <v>344.5430613058692</v>
      </c>
      <c r="AD4" t="n">
        <v>278382.4583410727</v>
      </c>
      <c r="AE4" t="n">
        <v>380895.1608695434</v>
      </c>
      <c r="AF4" t="n">
        <v>6.136739692435633e-06</v>
      </c>
      <c r="AG4" t="n">
        <v>5.885416666666667</v>
      </c>
      <c r="AH4" t="n">
        <v>344543.0613058693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2.8412</v>
      </c>
      <c r="E5" t="n">
        <v>35.2</v>
      </c>
      <c r="F5" t="n">
        <v>32.39</v>
      </c>
      <c r="G5" t="n">
        <v>42.24</v>
      </c>
      <c r="H5" t="n">
        <v>0.75</v>
      </c>
      <c r="I5" t="n">
        <v>46</v>
      </c>
      <c r="J5" t="n">
        <v>93.55</v>
      </c>
      <c r="K5" t="n">
        <v>37.55</v>
      </c>
      <c r="L5" t="n">
        <v>4</v>
      </c>
      <c r="M5" t="n">
        <v>44</v>
      </c>
      <c r="N5" t="n">
        <v>12</v>
      </c>
      <c r="O5" t="n">
        <v>11772.07</v>
      </c>
      <c r="P5" t="n">
        <v>246.8</v>
      </c>
      <c r="Q5" t="n">
        <v>795.7</v>
      </c>
      <c r="R5" t="n">
        <v>110.65</v>
      </c>
      <c r="S5" t="n">
        <v>51.23</v>
      </c>
      <c r="T5" t="n">
        <v>28465.63</v>
      </c>
      <c r="U5" t="n">
        <v>0.46</v>
      </c>
      <c r="V5" t="n">
        <v>0.89</v>
      </c>
      <c r="W5" t="n">
        <v>0.18</v>
      </c>
      <c r="X5" t="n">
        <v>1.68</v>
      </c>
      <c r="Y5" t="n">
        <v>0.5</v>
      </c>
      <c r="Z5" t="n">
        <v>10</v>
      </c>
      <c r="AA5" t="n">
        <v>266.828783917222</v>
      </c>
      <c r="AB5" t="n">
        <v>365.0869138106889</v>
      </c>
      <c r="AC5" t="n">
        <v>330.2435311592978</v>
      </c>
      <c r="AD5" t="n">
        <v>266828.783917222</v>
      </c>
      <c r="AE5" t="n">
        <v>365086.9138106889</v>
      </c>
      <c r="AF5" t="n">
        <v>6.304036739514108e-06</v>
      </c>
      <c r="AG5" t="n">
        <v>5.729166666666667</v>
      </c>
      <c r="AH5" t="n">
        <v>330243.5311592978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2.9099</v>
      </c>
      <c r="E6" t="n">
        <v>34.37</v>
      </c>
      <c r="F6" t="n">
        <v>31.76</v>
      </c>
      <c r="G6" t="n">
        <v>54.45</v>
      </c>
      <c r="H6" t="n">
        <v>0.93</v>
      </c>
      <c r="I6" t="n">
        <v>35</v>
      </c>
      <c r="J6" t="n">
        <v>94.79000000000001</v>
      </c>
      <c r="K6" t="n">
        <v>37.55</v>
      </c>
      <c r="L6" t="n">
        <v>5</v>
      </c>
      <c r="M6" t="n">
        <v>33</v>
      </c>
      <c r="N6" t="n">
        <v>12.23</v>
      </c>
      <c r="O6" t="n">
        <v>11924.18</v>
      </c>
      <c r="P6" t="n">
        <v>233.73</v>
      </c>
      <c r="Q6" t="n">
        <v>795.65</v>
      </c>
      <c r="R6" t="n">
        <v>90.06</v>
      </c>
      <c r="S6" t="n">
        <v>51.23</v>
      </c>
      <c r="T6" t="n">
        <v>18225.54</v>
      </c>
      <c r="U6" t="n">
        <v>0.57</v>
      </c>
      <c r="V6" t="n">
        <v>0.91</v>
      </c>
      <c r="W6" t="n">
        <v>0.14</v>
      </c>
      <c r="X6" t="n">
        <v>1.06</v>
      </c>
      <c r="Y6" t="n">
        <v>0.5</v>
      </c>
      <c r="Z6" t="n">
        <v>10</v>
      </c>
      <c r="AA6" t="n">
        <v>255.760905065426</v>
      </c>
      <c r="AB6" t="n">
        <v>349.9433536851424</v>
      </c>
      <c r="AC6" t="n">
        <v>316.5452511581185</v>
      </c>
      <c r="AD6" t="n">
        <v>255760.905065426</v>
      </c>
      <c r="AE6" t="n">
        <v>349943.3536851424</v>
      </c>
      <c r="AF6" t="n">
        <v>6.456467868616113e-06</v>
      </c>
      <c r="AG6" t="n">
        <v>5.594075520833333</v>
      </c>
      <c r="AH6" t="n">
        <v>316545.2511581185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2.9239</v>
      </c>
      <c r="E7" t="n">
        <v>34.2</v>
      </c>
      <c r="F7" t="n">
        <v>31.73</v>
      </c>
      <c r="G7" t="n">
        <v>68</v>
      </c>
      <c r="H7" t="n">
        <v>1.1</v>
      </c>
      <c r="I7" t="n">
        <v>28</v>
      </c>
      <c r="J7" t="n">
        <v>96.02</v>
      </c>
      <c r="K7" t="n">
        <v>37.55</v>
      </c>
      <c r="L7" t="n">
        <v>6</v>
      </c>
      <c r="M7" t="n">
        <v>26</v>
      </c>
      <c r="N7" t="n">
        <v>12.47</v>
      </c>
      <c r="O7" t="n">
        <v>12076.67</v>
      </c>
      <c r="P7" t="n">
        <v>225.68</v>
      </c>
      <c r="Q7" t="n">
        <v>795.64</v>
      </c>
      <c r="R7" t="n">
        <v>88.78</v>
      </c>
      <c r="S7" t="n">
        <v>51.23</v>
      </c>
      <c r="T7" t="n">
        <v>17619.9</v>
      </c>
      <c r="U7" t="n">
        <v>0.58</v>
      </c>
      <c r="V7" t="n">
        <v>0.91</v>
      </c>
      <c r="W7" t="n">
        <v>0.15</v>
      </c>
      <c r="X7" t="n">
        <v>1.03</v>
      </c>
      <c r="Y7" t="n">
        <v>0.5</v>
      </c>
      <c r="Z7" t="n">
        <v>10</v>
      </c>
      <c r="AA7" t="n">
        <v>251.2130289812866</v>
      </c>
      <c r="AB7" t="n">
        <v>343.7207489886935</v>
      </c>
      <c r="AC7" t="n">
        <v>310.9165231204162</v>
      </c>
      <c r="AD7" t="n">
        <v>251213.0289812866</v>
      </c>
      <c r="AE7" t="n">
        <v>343720.7489886935</v>
      </c>
      <c r="AF7" t="n">
        <v>6.487530980805751e-06</v>
      </c>
      <c r="AG7" t="n">
        <v>5.56640625</v>
      </c>
      <c r="AH7" t="n">
        <v>310916.5231204162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2.9444</v>
      </c>
      <c r="E8" t="n">
        <v>33.96</v>
      </c>
      <c r="F8" t="n">
        <v>31.57</v>
      </c>
      <c r="G8" t="n">
        <v>78.92</v>
      </c>
      <c r="H8" t="n">
        <v>1.27</v>
      </c>
      <c r="I8" t="n">
        <v>24</v>
      </c>
      <c r="J8" t="n">
        <v>97.26000000000001</v>
      </c>
      <c r="K8" t="n">
        <v>37.55</v>
      </c>
      <c r="L8" t="n">
        <v>7</v>
      </c>
      <c r="M8" t="n">
        <v>17</v>
      </c>
      <c r="N8" t="n">
        <v>12.71</v>
      </c>
      <c r="O8" t="n">
        <v>12229.54</v>
      </c>
      <c r="P8" t="n">
        <v>215.48</v>
      </c>
      <c r="Q8" t="n">
        <v>795.64</v>
      </c>
      <c r="R8" t="n">
        <v>83.09</v>
      </c>
      <c r="S8" t="n">
        <v>51.23</v>
      </c>
      <c r="T8" t="n">
        <v>14794.94</v>
      </c>
      <c r="U8" t="n">
        <v>0.62</v>
      </c>
      <c r="V8" t="n">
        <v>0.91</v>
      </c>
      <c r="W8" t="n">
        <v>0.15</v>
      </c>
      <c r="X8" t="n">
        <v>0.86</v>
      </c>
      <c r="Y8" t="n">
        <v>0.5</v>
      </c>
      <c r="Z8" t="n">
        <v>10</v>
      </c>
      <c r="AA8" t="n">
        <v>245.1892829009649</v>
      </c>
      <c r="AB8" t="n">
        <v>335.4787938526801</v>
      </c>
      <c r="AC8" t="n">
        <v>303.4611686149245</v>
      </c>
      <c r="AD8" t="n">
        <v>245189.2829009649</v>
      </c>
      <c r="AE8" t="n">
        <v>335478.7938526801</v>
      </c>
      <c r="AF8" t="n">
        <v>6.533016252226291e-06</v>
      </c>
      <c r="AG8" t="n">
        <v>5.52734375</v>
      </c>
      <c r="AH8" t="n">
        <v>303461.1686149245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2.9586</v>
      </c>
      <c r="E9" t="n">
        <v>33.8</v>
      </c>
      <c r="F9" t="n">
        <v>31.46</v>
      </c>
      <c r="G9" t="n">
        <v>89.89</v>
      </c>
      <c r="H9" t="n">
        <v>1.43</v>
      </c>
      <c r="I9" t="n">
        <v>21</v>
      </c>
      <c r="J9" t="n">
        <v>98.5</v>
      </c>
      <c r="K9" t="n">
        <v>37.55</v>
      </c>
      <c r="L9" t="n">
        <v>8</v>
      </c>
      <c r="M9" t="n">
        <v>4</v>
      </c>
      <c r="N9" t="n">
        <v>12.95</v>
      </c>
      <c r="O9" t="n">
        <v>12382.79</v>
      </c>
      <c r="P9" t="n">
        <v>209.9</v>
      </c>
      <c r="Q9" t="n">
        <v>795.6799999999999</v>
      </c>
      <c r="R9" t="n">
        <v>79.09999999999999</v>
      </c>
      <c r="S9" t="n">
        <v>51.23</v>
      </c>
      <c r="T9" t="n">
        <v>12816.12</v>
      </c>
      <c r="U9" t="n">
        <v>0.65</v>
      </c>
      <c r="V9" t="n">
        <v>0.92</v>
      </c>
      <c r="W9" t="n">
        <v>0.16</v>
      </c>
      <c r="X9" t="n">
        <v>0.76</v>
      </c>
      <c r="Y9" t="n">
        <v>0.5</v>
      </c>
      <c r="Z9" t="n">
        <v>10</v>
      </c>
      <c r="AA9" t="n">
        <v>241.7499595033608</v>
      </c>
      <c r="AB9" t="n">
        <v>330.7729598478408</v>
      </c>
      <c r="AC9" t="n">
        <v>299.2044528028262</v>
      </c>
      <c r="AD9" t="n">
        <v>241749.9595033608</v>
      </c>
      <c r="AE9" t="n">
        <v>330772.9598478408</v>
      </c>
      <c r="AF9" t="n">
        <v>6.564523123161495e-06</v>
      </c>
      <c r="AG9" t="n">
        <v>5.501302083333333</v>
      </c>
      <c r="AH9" t="n">
        <v>299204.4528028262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2.9577</v>
      </c>
      <c r="E10" t="n">
        <v>33.81</v>
      </c>
      <c r="F10" t="n">
        <v>31.47</v>
      </c>
      <c r="G10" t="n">
        <v>89.93000000000001</v>
      </c>
      <c r="H10" t="n">
        <v>1.59</v>
      </c>
      <c r="I10" t="n">
        <v>21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212.47</v>
      </c>
      <c r="Q10" t="n">
        <v>795.66</v>
      </c>
      <c r="R10" t="n">
        <v>79.23</v>
      </c>
      <c r="S10" t="n">
        <v>51.23</v>
      </c>
      <c r="T10" t="n">
        <v>12880.04</v>
      </c>
      <c r="U10" t="n">
        <v>0.65</v>
      </c>
      <c r="V10" t="n">
        <v>0.92</v>
      </c>
      <c r="W10" t="n">
        <v>0.17</v>
      </c>
      <c r="X10" t="n">
        <v>0.77</v>
      </c>
      <c r="Y10" t="n">
        <v>0.5</v>
      </c>
      <c r="Z10" t="n">
        <v>10</v>
      </c>
      <c r="AA10" t="n">
        <v>242.9910093612108</v>
      </c>
      <c r="AB10" t="n">
        <v>332.471019014606</v>
      </c>
      <c r="AC10" t="n">
        <v>300.7404515859568</v>
      </c>
      <c r="AD10" t="n">
        <v>242991.0093612108</v>
      </c>
      <c r="AE10" t="n">
        <v>332471.019014606</v>
      </c>
      <c r="AF10" t="n">
        <v>6.562526208806446e-06</v>
      </c>
      <c r="AG10" t="n">
        <v>5.5029296875</v>
      </c>
      <c r="AH10" t="n">
        <v>300740.4515859568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1.3353</v>
      </c>
      <c r="E2" t="n">
        <v>74.89</v>
      </c>
      <c r="F2" t="n">
        <v>51.84</v>
      </c>
      <c r="G2" t="n">
        <v>5.89</v>
      </c>
      <c r="H2" t="n">
        <v>0.09</v>
      </c>
      <c r="I2" t="n">
        <v>528</v>
      </c>
      <c r="J2" t="n">
        <v>194.77</v>
      </c>
      <c r="K2" t="n">
        <v>54.38</v>
      </c>
      <c r="L2" t="n">
        <v>1</v>
      </c>
      <c r="M2" t="n">
        <v>526</v>
      </c>
      <c r="N2" t="n">
        <v>39.4</v>
      </c>
      <c r="O2" t="n">
        <v>24256.19</v>
      </c>
      <c r="P2" t="n">
        <v>721.24</v>
      </c>
      <c r="Q2" t="n">
        <v>796.02</v>
      </c>
      <c r="R2" t="n">
        <v>763.38</v>
      </c>
      <c r="S2" t="n">
        <v>51.23</v>
      </c>
      <c r="T2" t="n">
        <v>352423.19</v>
      </c>
      <c r="U2" t="n">
        <v>0.07000000000000001</v>
      </c>
      <c r="V2" t="n">
        <v>0.5600000000000001</v>
      </c>
      <c r="W2" t="n">
        <v>0.96</v>
      </c>
      <c r="X2" t="n">
        <v>21.12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2.0869</v>
      </c>
      <c r="E3" t="n">
        <v>47.92</v>
      </c>
      <c r="F3" t="n">
        <v>37.97</v>
      </c>
      <c r="G3" t="n">
        <v>11.93</v>
      </c>
      <c r="H3" t="n">
        <v>0.18</v>
      </c>
      <c r="I3" t="n">
        <v>191</v>
      </c>
      <c r="J3" t="n">
        <v>196.32</v>
      </c>
      <c r="K3" t="n">
        <v>54.38</v>
      </c>
      <c r="L3" t="n">
        <v>2</v>
      </c>
      <c r="M3" t="n">
        <v>189</v>
      </c>
      <c r="N3" t="n">
        <v>39.95</v>
      </c>
      <c r="O3" t="n">
        <v>24447.22</v>
      </c>
      <c r="P3" t="n">
        <v>524.74</v>
      </c>
      <c r="Q3" t="n">
        <v>795.6799999999999</v>
      </c>
      <c r="R3" t="n">
        <v>297.77</v>
      </c>
      <c r="S3" t="n">
        <v>51.23</v>
      </c>
      <c r="T3" t="n">
        <v>121300.62</v>
      </c>
      <c r="U3" t="n">
        <v>0.17</v>
      </c>
      <c r="V3" t="n">
        <v>0.76</v>
      </c>
      <c r="W3" t="n">
        <v>0.41</v>
      </c>
      <c r="X3" t="n">
        <v>7.27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2.3725</v>
      </c>
      <c r="E4" t="n">
        <v>42.15</v>
      </c>
      <c r="F4" t="n">
        <v>35.08</v>
      </c>
      <c r="G4" t="n">
        <v>17.99</v>
      </c>
      <c r="H4" t="n">
        <v>0.27</v>
      </c>
      <c r="I4" t="n">
        <v>117</v>
      </c>
      <c r="J4" t="n">
        <v>197.88</v>
      </c>
      <c r="K4" t="n">
        <v>54.38</v>
      </c>
      <c r="L4" t="n">
        <v>3</v>
      </c>
      <c r="M4" t="n">
        <v>115</v>
      </c>
      <c r="N4" t="n">
        <v>40.5</v>
      </c>
      <c r="O4" t="n">
        <v>24639</v>
      </c>
      <c r="P4" t="n">
        <v>482.14</v>
      </c>
      <c r="Q4" t="n">
        <v>795.65</v>
      </c>
      <c r="R4" t="n">
        <v>200.82</v>
      </c>
      <c r="S4" t="n">
        <v>51.23</v>
      </c>
      <c r="T4" t="n">
        <v>73195.42</v>
      </c>
      <c r="U4" t="n">
        <v>0.26</v>
      </c>
      <c r="V4" t="n">
        <v>0.82</v>
      </c>
      <c r="W4" t="n">
        <v>0.3</v>
      </c>
      <c r="X4" t="n">
        <v>4.38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2.5253</v>
      </c>
      <c r="E5" t="n">
        <v>39.6</v>
      </c>
      <c r="F5" t="n">
        <v>33.82</v>
      </c>
      <c r="G5" t="n">
        <v>24.15</v>
      </c>
      <c r="H5" t="n">
        <v>0.36</v>
      </c>
      <c r="I5" t="n">
        <v>84</v>
      </c>
      <c r="J5" t="n">
        <v>199.44</v>
      </c>
      <c r="K5" t="n">
        <v>54.38</v>
      </c>
      <c r="L5" t="n">
        <v>4</v>
      </c>
      <c r="M5" t="n">
        <v>82</v>
      </c>
      <c r="N5" t="n">
        <v>41.06</v>
      </c>
      <c r="O5" t="n">
        <v>24831.54</v>
      </c>
      <c r="P5" t="n">
        <v>462.02</v>
      </c>
      <c r="Q5" t="n">
        <v>795.6799999999999</v>
      </c>
      <c r="R5" t="n">
        <v>158.25</v>
      </c>
      <c r="S5" t="n">
        <v>51.23</v>
      </c>
      <c r="T5" t="n">
        <v>52076.63</v>
      </c>
      <c r="U5" t="n">
        <v>0.32</v>
      </c>
      <c r="V5" t="n">
        <v>0.85</v>
      </c>
      <c r="W5" t="n">
        <v>0.24</v>
      </c>
      <c r="X5" t="n">
        <v>3.11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2.6165</v>
      </c>
      <c r="E6" t="n">
        <v>38.22</v>
      </c>
      <c r="F6" t="n">
        <v>33.13</v>
      </c>
      <c r="G6" t="n">
        <v>30.12</v>
      </c>
      <c r="H6" t="n">
        <v>0.44</v>
      </c>
      <c r="I6" t="n">
        <v>66</v>
      </c>
      <c r="J6" t="n">
        <v>201.01</v>
      </c>
      <c r="K6" t="n">
        <v>54.38</v>
      </c>
      <c r="L6" t="n">
        <v>5</v>
      </c>
      <c r="M6" t="n">
        <v>64</v>
      </c>
      <c r="N6" t="n">
        <v>41.63</v>
      </c>
      <c r="O6" t="n">
        <v>25024.84</v>
      </c>
      <c r="P6" t="n">
        <v>450.41</v>
      </c>
      <c r="Q6" t="n">
        <v>795.64</v>
      </c>
      <c r="R6" t="n">
        <v>135.56</v>
      </c>
      <c r="S6" t="n">
        <v>51.23</v>
      </c>
      <c r="T6" t="n">
        <v>40822.14</v>
      </c>
      <c r="U6" t="n">
        <v>0.38</v>
      </c>
      <c r="V6" t="n">
        <v>0.87</v>
      </c>
      <c r="W6" t="n">
        <v>0.21</v>
      </c>
      <c r="X6" t="n">
        <v>2.43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2.6816</v>
      </c>
      <c r="E7" t="n">
        <v>37.29</v>
      </c>
      <c r="F7" t="n">
        <v>32.67</v>
      </c>
      <c r="G7" t="n">
        <v>36.3</v>
      </c>
      <c r="H7" t="n">
        <v>0.53</v>
      </c>
      <c r="I7" t="n">
        <v>54</v>
      </c>
      <c r="J7" t="n">
        <v>202.58</v>
      </c>
      <c r="K7" t="n">
        <v>54.38</v>
      </c>
      <c r="L7" t="n">
        <v>6</v>
      </c>
      <c r="M7" t="n">
        <v>52</v>
      </c>
      <c r="N7" t="n">
        <v>42.2</v>
      </c>
      <c r="O7" t="n">
        <v>25218.93</v>
      </c>
      <c r="P7" t="n">
        <v>441.65</v>
      </c>
      <c r="Q7" t="n">
        <v>795.65</v>
      </c>
      <c r="R7" t="n">
        <v>120.2</v>
      </c>
      <c r="S7" t="n">
        <v>51.23</v>
      </c>
      <c r="T7" t="n">
        <v>33202.23</v>
      </c>
      <c r="U7" t="n">
        <v>0.43</v>
      </c>
      <c r="V7" t="n">
        <v>0.88</v>
      </c>
      <c r="W7" t="n">
        <v>0.19</v>
      </c>
      <c r="X7" t="n">
        <v>1.97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2.7257</v>
      </c>
      <c r="E8" t="n">
        <v>36.69</v>
      </c>
      <c r="F8" t="n">
        <v>32.38</v>
      </c>
      <c r="G8" t="n">
        <v>42.24</v>
      </c>
      <c r="H8" t="n">
        <v>0.61</v>
      </c>
      <c r="I8" t="n">
        <v>46</v>
      </c>
      <c r="J8" t="n">
        <v>204.16</v>
      </c>
      <c r="K8" t="n">
        <v>54.38</v>
      </c>
      <c r="L8" t="n">
        <v>7</v>
      </c>
      <c r="M8" t="n">
        <v>44</v>
      </c>
      <c r="N8" t="n">
        <v>42.78</v>
      </c>
      <c r="O8" t="n">
        <v>25413.94</v>
      </c>
      <c r="P8" t="n">
        <v>435.42</v>
      </c>
      <c r="Q8" t="n">
        <v>795.64</v>
      </c>
      <c r="R8" t="n">
        <v>110.6</v>
      </c>
      <c r="S8" t="n">
        <v>51.23</v>
      </c>
      <c r="T8" t="n">
        <v>28438.85</v>
      </c>
      <c r="U8" t="n">
        <v>0.46</v>
      </c>
      <c r="V8" t="n">
        <v>0.89</v>
      </c>
      <c r="W8" t="n">
        <v>0.18</v>
      </c>
      <c r="X8" t="n">
        <v>1.68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2.7618</v>
      </c>
      <c r="E9" t="n">
        <v>36.21</v>
      </c>
      <c r="F9" t="n">
        <v>32.14</v>
      </c>
      <c r="G9" t="n">
        <v>48.2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429.89</v>
      </c>
      <c r="Q9" t="n">
        <v>795.66</v>
      </c>
      <c r="R9" t="n">
        <v>102.21</v>
      </c>
      <c r="S9" t="n">
        <v>51.23</v>
      </c>
      <c r="T9" t="n">
        <v>24278.03</v>
      </c>
      <c r="U9" t="n">
        <v>0.5</v>
      </c>
      <c r="V9" t="n">
        <v>0.9</v>
      </c>
      <c r="W9" t="n">
        <v>0.17</v>
      </c>
      <c r="X9" t="n">
        <v>1.43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2.8098</v>
      </c>
      <c r="E10" t="n">
        <v>35.59</v>
      </c>
      <c r="F10" t="n">
        <v>31.71</v>
      </c>
      <c r="G10" t="n">
        <v>54.36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421.35</v>
      </c>
      <c r="Q10" t="n">
        <v>795.64</v>
      </c>
      <c r="R10" t="n">
        <v>88.18000000000001</v>
      </c>
      <c r="S10" t="n">
        <v>51.23</v>
      </c>
      <c r="T10" t="n">
        <v>17288.18</v>
      </c>
      <c r="U10" t="n">
        <v>0.58</v>
      </c>
      <c r="V10" t="n">
        <v>0.91</v>
      </c>
      <c r="W10" t="n">
        <v>0.14</v>
      </c>
      <c r="X10" t="n">
        <v>1.01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2.8051</v>
      </c>
      <c r="E11" t="n">
        <v>35.65</v>
      </c>
      <c r="F11" t="n">
        <v>31.89</v>
      </c>
      <c r="G11" t="n">
        <v>59.79</v>
      </c>
      <c r="H11" t="n">
        <v>0.85</v>
      </c>
      <c r="I11" t="n">
        <v>32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422.4</v>
      </c>
      <c r="Q11" t="n">
        <v>795.64</v>
      </c>
      <c r="R11" t="n">
        <v>94.09999999999999</v>
      </c>
      <c r="S11" t="n">
        <v>51.23</v>
      </c>
      <c r="T11" t="n">
        <v>20262.7</v>
      </c>
      <c r="U11" t="n">
        <v>0.54</v>
      </c>
      <c r="V11" t="n">
        <v>0.9</v>
      </c>
      <c r="W11" t="n">
        <v>0.16</v>
      </c>
      <c r="X11" t="n">
        <v>1.18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2.8234</v>
      </c>
      <c r="E12" t="n">
        <v>35.42</v>
      </c>
      <c r="F12" t="n">
        <v>31.77</v>
      </c>
      <c r="G12" t="n">
        <v>65.73999999999999</v>
      </c>
      <c r="H12" t="n">
        <v>0.93</v>
      </c>
      <c r="I12" t="n">
        <v>29</v>
      </c>
      <c r="J12" t="n">
        <v>210.55</v>
      </c>
      <c r="K12" t="n">
        <v>54.38</v>
      </c>
      <c r="L12" t="n">
        <v>11</v>
      </c>
      <c r="M12" t="n">
        <v>27</v>
      </c>
      <c r="N12" t="n">
        <v>45.17</v>
      </c>
      <c r="O12" t="n">
        <v>26201.54</v>
      </c>
      <c r="P12" t="n">
        <v>417.41</v>
      </c>
      <c r="Q12" t="n">
        <v>795.64</v>
      </c>
      <c r="R12" t="n">
        <v>90.31</v>
      </c>
      <c r="S12" t="n">
        <v>51.23</v>
      </c>
      <c r="T12" t="n">
        <v>18380.18</v>
      </c>
      <c r="U12" t="n">
        <v>0.57</v>
      </c>
      <c r="V12" t="n">
        <v>0.91</v>
      </c>
      <c r="W12" t="n">
        <v>0.15</v>
      </c>
      <c r="X12" t="n">
        <v>1.07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2.8429</v>
      </c>
      <c r="E13" t="n">
        <v>35.18</v>
      </c>
      <c r="F13" t="n">
        <v>31.65</v>
      </c>
      <c r="G13" t="n">
        <v>73.03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414.22</v>
      </c>
      <c r="Q13" t="n">
        <v>795.64</v>
      </c>
      <c r="R13" t="n">
        <v>85.98999999999999</v>
      </c>
      <c r="S13" t="n">
        <v>51.23</v>
      </c>
      <c r="T13" t="n">
        <v>16233.83</v>
      </c>
      <c r="U13" t="n">
        <v>0.6</v>
      </c>
      <c r="V13" t="n">
        <v>0.91</v>
      </c>
      <c r="W13" t="n">
        <v>0.15</v>
      </c>
      <c r="X13" t="n">
        <v>0.9399999999999999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2.8555</v>
      </c>
      <c r="E14" t="n">
        <v>35.02</v>
      </c>
      <c r="F14" t="n">
        <v>31.57</v>
      </c>
      <c r="G14" t="n">
        <v>78.92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410.72</v>
      </c>
      <c r="Q14" t="n">
        <v>795.65</v>
      </c>
      <c r="R14" t="n">
        <v>83.34</v>
      </c>
      <c r="S14" t="n">
        <v>51.23</v>
      </c>
      <c r="T14" t="n">
        <v>14921.79</v>
      </c>
      <c r="U14" t="n">
        <v>0.61</v>
      </c>
      <c r="V14" t="n">
        <v>0.91</v>
      </c>
      <c r="W14" t="n">
        <v>0.15</v>
      </c>
      <c r="X14" t="n">
        <v>0.86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2.8688</v>
      </c>
      <c r="E15" t="n">
        <v>34.86</v>
      </c>
      <c r="F15" t="n">
        <v>31.48</v>
      </c>
      <c r="G15" t="n">
        <v>85.87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407.2</v>
      </c>
      <c r="Q15" t="n">
        <v>795.64</v>
      </c>
      <c r="R15" t="n">
        <v>80.56</v>
      </c>
      <c r="S15" t="n">
        <v>51.23</v>
      </c>
      <c r="T15" t="n">
        <v>13541.63</v>
      </c>
      <c r="U15" t="n">
        <v>0.64</v>
      </c>
      <c r="V15" t="n">
        <v>0.92</v>
      </c>
      <c r="W15" t="n">
        <v>0.14</v>
      </c>
      <c r="X15" t="n">
        <v>0.78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2.8747</v>
      </c>
      <c r="E16" t="n">
        <v>34.79</v>
      </c>
      <c r="F16" t="n">
        <v>31.45</v>
      </c>
      <c r="G16" t="n">
        <v>89.87</v>
      </c>
      <c r="H16" t="n">
        <v>1.23</v>
      </c>
      <c r="I16" t="n">
        <v>21</v>
      </c>
      <c r="J16" t="n">
        <v>217.04</v>
      </c>
      <c r="K16" t="n">
        <v>54.38</v>
      </c>
      <c r="L16" t="n">
        <v>15</v>
      </c>
      <c r="M16" t="n">
        <v>19</v>
      </c>
      <c r="N16" t="n">
        <v>47.66</v>
      </c>
      <c r="O16" t="n">
        <v>27002.55</v>
      </c>
      <c r="P16" t="n">
        <v>404.57</v>
      </c>
      <c r="Q16" t="n">
        <v>795.64</v>
      </c>
      <c r="R16" t="n">
        <v>79.5</v>
      </c>
      <c r="S16" t="n">
        <v>51.23</v>
      </c>
      <c r="T16" t="n">
        <v>13014.78</v>
      </c>
      <c r="U16" t="n">
        <v>0.64</v>
      </c>
      <c r="V16" t="n">
        <v>0.92</v>
      </c>
      <c r="W16" t="n">
        <v>0.14</v>
      </c>
      <c r="X16" t="n">
        <v>0.75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2.8891</v>
      </c>
      <c r="E17" t="n">
        <v>34.61</v>
      </c>
      <c r="F17" t="n">
        <v>31.36</v>
      </c>
      <c r="G17" t="n">
        <v>99.02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400.44</v>
      </c>
      <c r="Q17" t="n">
        <v>795.64</v>
      </c>
      <c r="R17" t="n">
        <v>76.13</v>
      </c>
      <c r="S17" t="n">
        <v>51.23</v>
      </c>
      <c r="T17" t="n">
        <v>11343.24</v>
      </c>
      <c r="U17" t="n">
        <v>0.67</v>
      </c>
      <c r="V17" t="n">
        <v>0.92</v>
      </c>
      <c r="W17" t="n">
        <v>0.14</v>
      </c>
      <c r="X17" t="n">
        <v>0.65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2.9045</v>
      </c>
      <c r="E18" t="n">
        <v>34.43</v>
      </c>
      <c r="F18" t="n">
        <v>31.21</v>
      </c>
      <c r="G18" t="n">
        <v>104.04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396.66</v>
      </c>
      <c r="Q18" t="n">
        <v>795.65</v>
      </c>
      <c r="R18" t="n">
        <v>71.43000000000001</v>
      </c>
      <c r="S18" t="n">
        <v>51.23</v>
      </c>
      <c r="T18" t="n">
        <v>8997.99</v>
      </c>
      <c r="U18" t="n">
        <v>0.72</v>
      </c>
      <c r="V18" t="n">
        <v>0.92</v>
      </c>
      <c r="W18" t="n">
        <v>0.13</v>
      </c>
      <c r="X18" t="n">
        <v>0.51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2.9002</v>
      </c>
      <c r="E19" t="n">
        <v>34.48</v>
      </c>
      <c r="F19" t="n">
        <v>31.3</v>
      </c>
      <c r="G19" t="n">
        <v>110.48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395.11</v>
      </c>
      <c r="Q19" t="n">
        <v>795.64</v>
      </c>
      <c r="R19" t="n">
        <v>74.54000000000001</v>
      </c>
      <c r="S19" t="n">
        <v>51.23</v>
      </c>
      <c r="T19" t="n">
        <v>10555.71</v>
      </c>
      <c r="U19" t="n">
        <v>0.6899999999999999</v>
      </c>
      <c r="V19" t="n">
        <v>0.92</v>
      </c>
      <c r="W19" t="n">
        <v>0.13</v>
      </c>
      <c r="X19" t="n">
        <v>0.6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2.9061</v>
      </c>
      <c r="E20" t="n">
        <v>34.41</v>
      </c>
      <c r="F20" t="n">
        <v>31.27</v>
      </c>
      <c r="G20" t="n">
        <v>117.27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392.52</v>
      </c>
      <c r="Q20" t="n">
        <v>795.64</v>
      </c>
      <c r="R20" t="n">
        <v>73.39</v>
      </c>
      <c r="S20" t="n">
        <v>51.23</v>
      </c>
      <c r="T20" t="n">
        <v>9983.65</v>
      </c>
      <c r="U20" t="n">
        <v>0.7</v>
      </c>
      <c r="V20" t="n">
        <v>0.92</v>
      </c>
      <c r="W20" t="n">
        <v>0.13</v>
      </c>
      <c r="X20" t="n">
        <v>0.57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2.9136</v>
      </c>
      <c r="E21" t="n">
        <v>34.32</v>
      </c>
      <c r="F21" t="n">
        <v>31.22</v>
      </c>
      <c r="G21" t="n">
        <v>124.89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389.85</v>
      </c>
      <c r="Q21" t="n">
        <v>795.64</v>
      </c>
      <c r="R21" t="n">
        <v>71.81</v>
      </c>
      <c r="S21" t="n">
        <v>51.23</v>
      </c>
      <c r="T21" t="n">
        <v>9199.33</v>
      </c>
      <c r="U21" t="n">
        <v>0.71</v>
      </c>
      <c r="V21" t="n">
        <v>0.92</v>
      </c>
      <c r="W21" t="n">
        <v>0.13</v>
      </c>
      <c r="X21" t="n">
        <v>0.52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2.9123</v>
      </c>
      <c r="E22" t="n">
        <v>34.34</v>
      </c>
      <c r="F22" t="n">
        <v>31.24</v>
      </c>
      <c r="G22" t="n">
        <v>124.95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13</v>
      </c>
      <c r="N22" t="n">
        <v>51.62</v>
      </c>
      <c r="O22" t="n">
        <v>28230.92</v>
      </c>
      <c r="P22" t="n">
        <v>387.5</v>
      </c>
      <c r="Q22" t="n">
        <v>795.64</v>
      </c>
      <c r="R22" t="n">
        <v>72.23</v>
      </c>
      <c r="S22" t="n">
        <v>51.23</v>
      </c>
      <c r="T22" t="n">
        <v>9413.379999999999</v>
      </c>
      <c r="U22" t="n">
        <v>0.71</v>
      </c>
      <c r="V22" t="n">
        <v>0.92</v>
      </c>
      <c r="W22" t="n">
        <v>0.13</v>
      </c>
      <c r="X22" t="n">
        <v>0.53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2.9199</v>
      </c>
      <c r="E23" t="n">
        <v>34.25</v>
      </c>
      <c r="F23" t="n">
        <v>31.19</v>
      </c>
      <c r="G23" t="n">
        <v>133.65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12</v>
      </c>
      <c r="N23" t="n">
        <v>52.31</v>
      </c>
      <c r="O23" t="n">
        <v>28438.91</v>
      </c>
      <c r="P23" t="n">
        <v>384.66</v>
      </c>
      <c r="Q23" t="n">
        <v>795.64</v>
      </c>
      <c r="R23" t="n">
        <v>70.51000000000001</v>
      </c>
      <c r="S23" t="n">
        <v>51.23</v>
      </c>
      <c r="T23" t="n">
        <v>8555.639999999999</v>
      </c>
      <c r="U23" t="n">
        <v>0.73</v>
      </c>
      <c r="V23" t="n">
        <v>0.93</v>
      </c>
      <c r="W23" t="n">
        <v>0.13</v>
      </c>
      <c r="X23" t="n">
        <v>0.48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2.925</v>
      </c>
      <c r="E24" t="n">
        <v>34.19</v>
      </c>
      <c r="F24" t="n">
        <v>31.17</v>
      </c>
      <c r="G24" t="n">
        <v>143.84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381.11</v>
      </c>
      <c r="Q24" t="n">
        <v>795.65</v>
      </c>
      <c r="R24" t="n">
        <v>69.88</v>
      </c>
      <c r="S24" t="n">
        <v>51.23</v>
      </c>
      <c r="T24" t="n">
        <v>8244.299999999999</v>
      </c>
      <c r="U24" t="n">
        <v>0.73</v>
      </c>
      <c r="V24" t="n">
        <v>0.93</v>
      </c>
      <c r="W24" t="n">
        <v>0.13</v>
      </c>
      <c r="X24" t="n">
        <v>0.46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2.9363</v>
      </c>
      <c r="E25" t="n">
        <v>34.06</v>
      </c>
      <c r="F25" t="n">
        <v>31.03</v>
      </c>
      <c r="G25" t="n">
        <v>143.24</v>
      </c>
      <c r="H25" t="n">
        <v>1.84</v>
      </c>
      <c r="I25" t="n">
        <v>13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376.71</v>
      </c>
      <c r="Q25" t="n">
        <v>795.64</v>
      </c>
      <c r="R25" t="n">
        <v>65.2</v>
      </c>
      <c r="S25" t="n">
        <v>51.23</v>
      </c>
      <c r="T25" t="n">
        <v>5907.79</v>
      </c>
      <c r="U25" t="n">
        <v>0.79</v>
      </c>
      <c r="V25" t="n">
        <v>0.93</v>
      </c>
      <c r="W25" t="n">
        <v>0.13</v>
      </c>
      <c r="X25" t="n">
        <v>0.33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2.9315</v>
      </c>
      <c r="E26" t="n">
        <v>34.11</v>
      </c>
      <c r="F26" t="n">
        <v>31.13</v>
      </c>
      <c r="G26" t="n">
        <v>155.65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376.32</v>
      </c>
      <c r="Q26" t="n">
        <v>795.64</v>
      </c>
      <c r="R26" t="n">
        <v>68.8</v>
      </c>
      <c r="S26" t="n">
        <v>51.23</v>
      </c>
      <c r="T26" t="n">
        <v>7710.5</v>
      </c>
      <c r="U26" t="n">
        <v>0.74</v>
      </c>
      <c r="V26" t="n">
        <v>0.93</v>
      </c>
      <c r="W26" t="n">
        <v>0.12</v>
      </c>
      <c r="X26" t="n">
        <v>0.42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2.9325</v>
      </c>
      <c r="E27" t="n">
        <v>34.1</v>
      </c>
      <c r="F27" t="n">
        <v>31.12</v>
      </c>
      <c r="G27" t="n">
        <v>155.59</v>
      </c>
      <c r="H27" t="n">
        <v>1.96</v>
      </c>
      <c r="I27" t="n">
        <v>12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371.16</v>
      </c>
      <c r="Q27" t="n">
        <v>795.64</v>
      </c>
      <c r="R27" t="n">
        <v>68.28</v>
      </c>
      <c r="S27" t="n">
        <v>51.23</v>
      </c>
      <c r="T27" t="n">
        <v>7453.3</v>
      </c>
      <c r="U27" t="n">
        <v>0.75</v>
      </c>
      <c r="V27" t="n">
        <v>0.93</v>
      </c>
      <c r="W27" t="n">
        <v>0.13</v>
      </c>
      <c r="X27" t="n">
        <v>0.41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2.9383</v>
      </c>
      <c r="E28" t="n">
        <v>34.03</v>
      </c>
      <c r="F28" t="n">
        <v>31.09</v>
      </c>
      <c r="G28" t="n">
        <v>169.58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369.99</v>
      </c>
      <c r="Q28" t="n">
        <v>795.64</v>
      </c>
      <c r="R28" t="n">
        <v>67.29000000000001</v>
      </c>
      <c r="S28" t="n">
        <v>51.23</v>
      </c>
      <c r="T28" t="n">
        <v>6961.79</v>
      </c>
      <c r="U28" t="n">
        <v>0.76</v>
      </c>
      <c r="V28" t="n">
        <v>0.93</v>
      </c>
      <c r="W28" t="n">
        <v>0.13</v>
      </c>
      <c r="X28" t="n">
        <v>0.38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2.9388</v>
      </c>
      <c r="E29" t="n">
        <v>34.03</v>
      </c>
      <c r="F29" t="n">
        <v>31.08</v>
      </c>
      <c r="G29" t="n">
        <v>169.54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8</v>
      </c>
      <c r="N29" t="n">
        <v>56.6</v>
      </c>
      <c r="O29" t="n">
        <v>29707.68</v>
      </c>
      <c r="P29" t="n">
        <v>369.71</v>
      </c>
      <c r="Q29" t="n">
        <v>795.64</v>
      </c>
      <c r="R29" t="n">
        <v>67.08</v>
      </c>
      <c r="S29" t="n">
        <v>51.23</v>
      </c>
      <c r="T29" t="n">
        <v>6855.79</v>
      </c>
      <c r="U29" t="n">
        <v>0.76</v>
      </c>
      <c r="V29" t="n">
        <v>0.93</v>
      </c>
      <c r="W29" t="n">
        <v>0.13</v>
      </c>
      <c r="X29" t="n">
        <v>0.38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2.9452</v>
      </c>
      <c r="E30" t="n">
        <v>33.95</v>
      </c>
      <c r="F30" t="n">
        <v>31.05</v>
      </c>
      <c r="G30" t="n">
        <v>186.29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361.99</v>
      </c>
      <c r="Q30" t="n">
        <v>795.64</v>
      </c>
      <c r="R30" t="n">
        <v>65.97</v>
      </c>
      <c r="S30" t="n">
        <v>51.23</v>
      </c>
      <c r="T30" t="n">
        <v>6303.95</v>
      </c>
      <c r="U30" t="n">
        <v>0.78</v>
      </c>
      <c r="V30" t="n">
        <v>0.93</v>
      </c>
      <c r="W30" t="n">
        <v>0.12</v>
      </c>
      <c r="X30" t="n">
        <v>0.34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2.9447</v>
      </c>
      <c r="E31" t="n">
        <v>33.96</v>
      </c>
      <c r="F31" t="n">
        <v>31.05</v>
      </c>
      <c r="G31" t="n">
        <v>186.32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8</v>
      </c>
      <c r="N31" t="n">
        <v>58.1</v>
      </c>
      <c r="O31" t="n">
        <v>30139.04</v>
      </c>
      <c r="P31" t="n">
        <v>362.66</v>
      </c>
      <c r="Q31" t="n">
        <v>795.64</v>
      </c>
      <c r="R31" t="n">
        <v>66.13</v>
      </c>
      <c r="S31" t="n">
        <v>51.23</v>
      </c>
      <c r="T31" t="n">
        <v>6383.76</v>
      </c>
      <c r="U31" t="n">
        <v>0.77</v>
      </c>
      <c r="V31" t="n">
        <v>0.93</v>
      </c>
      <c r="W31" t="n">
        <v>0.12</v>
      </c>
      <c r="X31" t="n">
        <v>0.35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2.9461</v>
      </c>
      <c r="E32" t="n">
        <v>33.94</v>
      </c>
      <c r="F32" t="n">
        <v>31.04</v>
      </c>
      <c r="G32" t="n">
        <v>186.22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6</v>
      </c>
      <c r="N32" t="n">
        <v>58.86</v>
      </c>
      <c r="O32" t="n">
        <v>30356.28</v>
      </c>
      <c r="P32" t="n">
        <v>361.09</v>
      </c>
      <c r="Q32" t="n">
        <v>795.64</v>
      </c>
      <c r="R32" t="n">
        <v>65.61</v>
      </c>
      <c r="S32" t="n">
        <v>51.23</v>
      </c>
      <c r="T32" t="n">
        <v>6125.53</v>
      </c>
      <c r="U32" t="n">
        <v>0.78</v>
      </c>
      <c r="V32" t="n">
        <v>0.93</v>
      </c>
      <c r="W32" t="n">
        <v>0.12</v>
      </c>
      <c r="X32" t="n">
        <v>0.33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2.9462</v>
      </c>
      <c r="E33" t="n">
        <v>33.94</v>
      </c>
      <c r="F33" t="n">
        <v>31.04</v>
      </c>
      <c r="G33" t="n">
        <v>186.22</v>
      </c>
      <c r="H33" t="n">
        <v>2.31</v>
      </c>
      <c r="I33" t="n">
        <v>10</v>
      </c>
      <c r="J33" t="n">
        <v>246</v>
      </c>
      <c r="K33" t="n">
        <v>54.38</v>
      </c>
      <c r="L33" t="n">
        <v>32</v>
      </c>
      <c r="M33" t="n">
        <v>6</v>
      </c>
      <c r="N33" t="n">
        <v>59.63</v>
      </c>
      <c r="O33" t="n">
        <v>30574.64</v>
      </c>
      <c r="P33" t="n">
        <v>359.93</v>
      </c>
      <c r="Q33" t="n">
        <v>795.66</v>
      </c>
      <c r="R33" t="n">
        <v>65.42</v>
      </c>
      <c r="S33" t="n">
        <v>51.23</v>
      </c>
      <c r="T33" t="n">
        <v>6033.11</v>
      </c>
      <c r="U33" t="n">
        <v>0.78</v>
      </c>
      <c r="V33" t="n">
        <v>0.93</v>
      </c>
      <c r="W33" t="n">
        <v>0.13</v>
      </c>
      <c r="X33" t="n">
        <v>0.33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2.9522</v>
      </c>
      <c r="E34" t="n">
        <v>33.87</v>
      </c>
      <c r="F34" t="n">
        <v>31.01</v>
      </c>
      <c r="G34" t="n">
        <v>206.71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357.86</v>
      </c>
      <c r="Q34" t="n">
        <v>795.64</v>
      </c>
      <c r="R34" t="n">
        <v>64.37</v>
      </c>
      <c r="S34" t="n">
        <v>51.23</v>
      </c>
      <c r="T34" t="n">
        <v>5509.32</v>
      </c>
      <c r="U34" t="n">
        <v>0.8</v>
      </c>
      <c r="V34" t="n">
        <v>0.93</v>
      </c>
      <c r="W34" t="n">
        <v>0.13</v>
      </c>
      <c r="X34" t="n">
        <v>0.3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2.9508</v>
      </c>
      <c r="E35" t="n">
        <v>33.89</v>
      </c>
      <c r="F35" t="n">
        <v>31.02</v>
      </c>
      <c r="G35" t="n">
        <v>206.82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360</v>
      </c>
      <c r="Q35" t="n">
        <v>795.64</v>
      </c>
      <c r="R35" t="n">
        <v>64.86</v>
      </c>
      <c r="S35" t="n">
        <v>51.23</v>
      </c>
      <c r="T35" t="n">
        <v>5756.76</v>
      </c>
      <c r="U35" t="n">
        <v>0.79</v>
      </c>
      <c r="V35" t="n">
        <v>0.93</v>
      </c>
      <c r="W35" t="n">
        <v>0.13</v>
      </c>
      <c r="X35" t="n">
        <v>0.32</v>
      </c>
      <c r="Y35" t="n">
        <v>0.5</v>
      </c>
      <c r="Z35" t="n">
        <v>10</v>
      </c>
    </row>
    <row r="36">
      <c r="A36" t="n">
        <v>0</v>
      </c>
      <c r="B36" t="n">
        <v>40</v>
      </c>
      <c r="C36" t="inlineStr">
        <is>
          <t xml:space="preserve">CONCLUIDO	</t>
        </is>
      </c>
      <c r="D36" t="n">
        <v>2.1566</v>
      </c>
      <c r="E36" t="n">
        <v>46.37</v>
      </c>
      <c r="F36" t="n">
        <v>39.9</v>
      </c>
      <c r="G36" t="n">
        <v>9.970000000000001</v>
      </c>
      <c r="H36" t="n">
        <v>0.2</v>
      </c>
      <c r="I36" t="n">
        <v>240</v>
      </c>
      <c r="J36" t="n">
        <v>89.87</v>
      </c>
      <c r="K36" t="n">
        <v>37.55</v>
      </c>
      <c r="L36" t="n">
        <v>1</v>
      </c>
      <c r="M36" t="n">
        <v>238</v>
      </c>
      <c r="N36" t="n">
        <v>11.32</v>
      </c>
      <c r="O36" t="n">
        <v>11317.98</v>
      </c>
      <c r="P36" t="n">
        <v>330.04</v>
      </c>
      <c r="Q36" t="n">
        <v>795.71</v>
      </c>
      <c r="R36" t="n">
        <v>362.09</v>
      </c>
      <c r="S36" t="n">
        <v>51.23</v>
      </c>
      <c r="T36" t="n">
        <v>153216.94</v>
      </c>
      <c r="U36" t="n">
        <v>0.14</v>
      </c>
      <c r="V36" t="n">
        <v>0.72</v>
      </c>
      <c r="W36" t="n">
        <v>0.49</v>
      </c>
      <c r="X36" t="n">
        <v>9.19</v>
      </c>
      <c r="Y36" t="n">
        <v>0.5</v>
      </c>
      <c r="Z36" t="n">
        <v>10</v>
      </c>
    </row>
    <row r="37">
      <c r="A37" t="n">
        <v>1</v>
      </c>
      <c r="B37" t="n">
        <v>40</v>
      </c>
      <c r="C37" t="inlineStr">
        <is>
          <t xml:space="preserve">CONCLUIDO	</t>
        </is>
      </c>
      <c r="D37" t="n">
        <v>2.6084</v>
      </c>
      <c r="E37" t="n">
        <v>38.34</v>
      </c>
      <c r="F37" t="n">
        <v>34.49</v>
      </c>
      <c r="G37" t="n">
        <v>20.49</v>
      </c>
      <c r="H37" t="n">
        <v>0.39</v>
      </c>
      <c r="I37" t="n">
        <v>101</v>
      </c>
      <c r="J37" t="n">
        <v>91.09999999999999</v>
      </c>
      <c r="K37" t="n">
        <v>37.55</v>
      </c>
      <c r="L37" t="n">
        <v>2</v>
      </c>
      <c r="M37" t="n">
        <v>99</v>
      </c>
      <c r="N37" t="n">
        <v>11.54</v>
      </c>
      <c r="O37" t="n">
        <v>11468.97</v>
      </c>
      <c r="P37" t="n">
        <v>278.03</v>
      </c>
      <c r="Q37" t="n">
        <v>795.7</v>
      </c>
      <c r="R37" t="n">
        <v>180.99</v>
      </c>
      <c r="S37" t="n">
        <v>51.23</v>
      </c>
      <c r="T37" t="n">
        <v>63360.32</v>
      </c>
      <c r="U37" t="n">
        <v>0.28</v>
      </c>
      <c r="V37" t="n">
        <v>0.84</v>
      </c>
      <c r="W37" t="n">
        <v>0.27</v>
      </c>
      <c r="X37" t="n">
        <v>3.78</v>
      </c>
      <c r="Y37" t="n">
        <v>0.5</v>
      </c>
      <c r="Z37" t="n">
        <v>10</v>
      </c>
    </row>
    <row r="38">
      <c r="A38" t="n">
        <v>2</v>
      </c>
      <c r="B38" t="n">
        <v>40</v>
      </c>
      <c r="C38" t="inlineStr">
        <is>
          <t xml:space="preserve">CONCLUIDO	</t>
        </is>
      </c>
      <c r="D38" t="n">
        <v>2.7658</v>
      </c>
      <c r="E38" t="n">
        <v>36.16</v>
      </c>
      <c r="F38" t="n">
        <v>33.03</v>
      </c>
      <c r="G38" t="n">
        <v>31.45</v>
      </c>
      <c r="H38" t="n">
        <v>0.57</v>
      </c>
      <c r="I38" t="n">
        <v>63</v>
      </c>
      <c r="J38" t="n">
        <v>92.31999999999999</v>
      </c>
      <c r="K38" t="n">
        <v>37.55</v>
      </c>
      <c r="L38" t="n">
        <v>3</v>
      </c>
      <c r="M38" t="n">
        <v>61</v>
      </c>
      <c r="N38" t="n">
        <v>11.77</v>
      </c>
      <c r="O38" t="n">
        <v>11620.34</v>
      </c>
      <c r="P38" t="n">
        <v>258.82</v>
      </c>
      <c r="Q38" t="n">
        <v>795.6900000000001</v>
      </c>
      <c r="R38" t="n">
        <v>131.99</v>
      </c>
      <c r="S38" t="n">
        <v>51.23</v>
      </c>
      <c r="T38" t="n">
        <v>39051.28</v>
      </c>
      <c r="U38" t="n">
        <v>0.39</v>
      </c>
      <c r="V38" t="n">
        <v>0.87</v>
      </c>
      <c r="W38" t="n">
        <v>0.21</v>
      </c>
      <c r="X38" t="n">
        <v>2.32</v>
      </c>
      <c r="Y38" t="n">
        <v>0.5</v>
      </c>
      <c r="Z38" t="n">
        <v>10</v>
      </c>
    </row>
    <row r="39">
      <c r="A39" t="n">
        <v>3</v>
      </c>
      <c r="B39" t="n">
        <v>40</v>
      </c>
      <c r="C39" t="inlineStr">
        <is>
          <t xml:space="preserve">CONCLUIDO	</t>
        </is>
      </c>
      <c r="D39" t="n">
        <v>2.8412</v>
      </c>
      <c r="E39" t="n">
        <v>35.2</v>
      </c>
      <c r="F39" t="n">
        <v>32.39</v>
      </c>
      <c r="G39" t="n">
        <v>42.24</v>
      </c>
      <c r="H39" t="n">
        <v>0.75</v>
      </c>
      <c r="I39" t="n">
        <v>46</v>
      </c>
      <c r="J39" t="n">
        <v>93.55</v>
      </c>
      <c r="K39" t="n">
        <v>37.55</v>
      </c>
      <c r="L39" t="n">
        <v>4</v>
      </c>
      <c r="M39" t="n">
        <v>44</v>
      </c>
      <c r="N39" t="n">
        <v>12</v>
      </c>
      <c r="O39" t="n">
        <v>11772.07</v>
      </c>
      <c r="P39" t="n">
        <v>246.8</v>
      </c>
      <c r="Q39" t="n">
        <v>795.7</v>
      </c>
      <c r="R39" t="n">
        <v>110.65</v>
      </c>
      <c r="S39" t="n">
        <v>51.23</v>
      </c>
      <c r="T39" t="n">
        <v>28465.63</v>
      </c>
      <c r="U39" t="n">
        <v>0.46</v>
      </c>
      <c r="V39" t="n">
        <v>0.89</v>
      </c>
      <c r="W39" t="n">
        <v>0.18</v>
      </c>
      <c r="X39" t="n">
        <v>1.68</v>
      </c>
      <c r="Y39" t="n">
        <v>0.5</v>
      </c>
      <c r="Z39" t="n">
        <v>10</v>
      </c>
    </row>
    <row r="40">
      <c r="A40" t="n">
        <v>4</v>
      </c>
      <c r="B40" t="n">
        <v>40</v>
      </c>
      <c r="C40" t="inlineStr">
        <is>
          <t xml:space="preserve">CONCLUIDO	</t>
        </is>
      </c>
      <c r="D40" t="n">
        <v>2.9099</v>
      </c>
      <c r="E40" t="n">
        <v>34.37</v>
      </c>
      <c r="F40" t="n">
        <v>31.76</v>
      </c>
      <c r="G40" t="n">
        <v>54.45</v>
      </c>
      <c r="H40" t="n">
        <v>0.93</v>
      </c>
      <c r="I40" t="n">
        <v>35</v>
      </c>
      <c r="J40" t="n">
        <v>94.79000000000001</v>
      </c>
      <c r="K40" t="n">
        <v>37.55</v>
      </c>
      <c r="L40" t="n">
        <v>5</v>
      </c>
      <c r="M40" t="n">
        <v>33</v>
      </c>
      <c r="N40" t="n">
        <v>12.23</v>
      </c>
      <c r="O40" t="n">
        <v>11924.18</v>
      </c>
      <c r="P40" t="n">
        <v>233.73</v>
      </c>
      <c r="Q40" t="n">
        <v>795.65</v>
      </c>
      <c r="R40" t="n">
        <v>90.06</v>
      </c>
      <c r="S40" t="n">
        <v>51.23</v>
      </c>
      <c r="T40" t="n">
        <v>18225.54</v>
      </c>
      <c r="U40" t="n">
        <v>0.57</v>
      </c>
      <c r="V40" t="n">
        <v>0.91</v>
      </c>
      <c r="W40" t="n">
        <v>0.14</v>
      </c>
      <c r="X40" t="n">
        <v>1.06</v>
      </c>
      <c r="Y40" t="n">
        <v>0.5</v>
      </c>
      <c r="Z40" t="n">
        <v>10</v>
      </c>
    </row>
    <row r="41">
      <c r="A41" t="n">
        <v>5</v>
      </c>
      <c r="B41" t="n">
        <v>40</v>
      </c>
      <c r="C41" t="inlineStr">
        <is>
          <t xml:space="preserve">CONCLUIDO	</t>
        </is>
      </c>
      <c r="D41" t="n">
        <v>2.9239</v>
      </c>
      <c r="E41" t="n">
        <v>34.2</v>
      </c>
      <c r="F41" t="n">
        <v>31.73</v>
      </c>
      <c r="G41" t="n">
        <v>68</v>
      </c>
      <c r="H41" t="n">
        <v>1.1</v>
      </c>
      <c r="I41" t="n">
        <v>28</v>
      </c>
      <c r="J41" t="n">
        <v>96.02</v>
      </c>
      <c r="K41" t="n">
        <v>37.55</v>
      </c>
      <c r="L41" t="n">
        <v>6</v>
      </c>
      <c r="M41" t="n">
        <v>26</v>
      </c>
      <c r="N41" t="n">
        <v>12.47</v>
      </c>
      <c r="O41" t="n">
        <v>12076.67</v>
      </c>
      <c r="P41" t="n">
        <v>225.68</v>
      </c>
      <c r="Q41" t="n">
        <v>795.64</v>
      </c>
      <c r="R41" t="n">
        <v>88.78</v>
      </c>
      <c r="S41" t="n">
        <v>51.23</v>
      </c>
      <c r="T41" t="n">
        <v>17619.9</v>
      </c>
      <c r="U41" t="n">
        <v>0.58</v>
      </c>
      <c r="V41" t="n">
        <v>0.91</v>
      </c>
      <c r="W41" t="n">
        <v>0.15</v>
      </c>
      <c r="X41" t="n">
        <v>1.03</v>
      </c>
      <c r="Y41" t="n">
        <v>0.5</v>
      </c>
      <c r="Z41" t="n">
        <v>10</v>
      </c>
    </row>
    <row r="42">
      <c r="A42" t="n">
        <v>6</v>
      </c>
      <c r="B42" t="n">
        <v>40</v>
      </c>
      <c r="C42" t="inlineStr">
        <is>
          <t xml:space="preserve">CONCLUIDO	</t>
        </is>
      </c>
      <c r="D42" t="n">
        <v>2.9444</v>
      </c>
      <c r="E42" t="n">
        <v>33.96</v>
      </c>
      <c r="F42" t="n">
        <v>31.57</v>
      </c>
      <c r="G42" t="n">
        <v>78.92</v>
      </c>
      <c r="H42" t="n">
        <v>1.27</v>
      </c>
      <c r="I42" t="n">
        <v>24</v>
      </c>
      <c r="J42" t="n">
        <v>97.26000000000001</v>
      </c>
      <c r="K42" t="n">
        <v>37.55</v>
      </c>
      <c r="L42" t="n">
        <v>7</v>
      </c>
      <c r="M42" t="n">
        <v>17</v>
      </c>
      <c r="N42" t="n">
        <v>12.71</v>
      </c>
      <c r="O42" t="n">
        <v>12229.54</v>
      </c>
      <c r="P42" t="n">
        <v>215.48</v>
      </c>
      <c r="Q42" t="n">
        <v>795.64</v>
      </c>
      <c r="R42" t="n">
        <v>83.09</v>
      </c>
      <c r="S42" t="n">
        <v>51.23</v>
      </c>
      <c r="T42" t="n">
        <v>14794.94</v>
      </c>
      <c r="U42" t="n">
        <v>0.62</v>
      </c>
      <c r="V42" t="n">
        <v>0.91</v>
      </c>
      <c r="W42" t="n">
        <v>0.15</v>
      </c>
      <c r="X42" t="n">
        <v>0.86</v>
      </c>
      <c r="Y42" t="n">
        <v>0.5</v>
      </c>
      <c r="Z42" t="n">
        <v>10</v>
      </c>
    </row>
    <row r="43">
      <c r="A43" t="n">
        <v>7</v>
      </c>
      <c r="B43" t="n">
        <v>40</v>
      </c>
      <c r="C43" t="inlineStr">
        <is>
          <t xml:space="preserve">CONCLUIDO	</t>
        </is>
      </c>
      <c r="D43" t="n">
        <v>2.9586</v>
      </c>
      <c r="E43" t="n">
        <v>33.8</v>
      </c>
      <c r="F43" t="n">
        <v>31.46</v>
      </c>
      <c r="G43" t="n">
        <v>89.89</v>
      </c>
      <c r="H43" t="n">
        <v>1.43</v>
      </c>
      <c r="I43" t="n">
        <v>21</v>
      </c>
      <c r="J43" t="n">
        <v>98.5</v>
      </c>
      <c r="K43" t="n">
        <v>37.55</v>
      </c>
      <c r="L43" t="n">
        <v>8</v>
      </c>
      <c r="M43" t="n">
        <v>4</v>
      </c>
      <c r="N43" t="n">
        <v>12.95</v>
      </c>
      <c r="O43" t="n">
        <v>12382.79</v>
      </c>
      <c r="P43" t="n">
        <v>209.9</v>
      </c>
      <c r="Q43" t="n">
        <v>795.6799999999999</v>
      </c>
      <c r="R43" t="n">
        <v>79.09999999999999</v>
      </c>
      <c r="S43" t="n">
        <v>51.23</v>
      </c>
      <c r="T43" t="n">
        <v>12816.12</v>
      </c>
      <c r="U43" t="n">
        <v>0.65</v>
      </c>
      <c r="V43" t="n">
        <v>0.92</v>
      </c>
      <c r="W43" t="n">
        <v>0.16</v>
      </c>
      <c r="X43" t="n">
        <v>0.76</v>
      </c>
      <c r="Y43" t="n">
        <v>0.5</v>
      </c>
      <c r="Z43" t="n">
        <v>10</v>
      </c>
    </row>
    <row r="44">
      <c r="A44" t="n">
        <v>8</v>
      </c>
      <c r="B44" t="n">
        <v>40</v>
      </c>
      <c r="C44" t="inlineStr">
        <is>
          <t xml:space="preserve">CONCLUIDO	</t>
        </is>
      </c>
      <c r="D44" t="n">
        <v>2.9577</v>
      </c>
      <c r="E44" t="n">
        <v>33.81</v>
      </c>
      <c r="F44" t="n">
        <v>31.47</v>
      </c>
      <c r="G44" t="n">
        <v>89.93000000000001</v>
      </c>
      <c r="H44" t="n">
        <v>1.59</v>
      </c>
      <c r="I44" t="n">
        <v>21</v>
      </c>
      <c r="J44" t="n">
        <v>99.75</v>
      </c>
      <c r="K44" t="n">
        <v>37.55</v>
      </c>
      <c r="L44" t="n">
        <v>9</v>
      </c>
      <c r="M44" t="n">
        <v>0</v>
      </c>
      <c r="N44" t="n">
        <v>13.2</v>
      </c>
      <c r="O44" t="n">
        <v>12536.43</v>
      </c>
      <c r="P44" t="n">
        <v>212.47</v>
      </c>
      <c r="Q44" t="n">
        <v>795.66</v>
      </c>
      <c r="R44" t="n">
        <v>79.23</v>
      </c>
      <c r="S44" t="n">
        <v>51.23</v>
      </c>
      <c r="T44" t="n">
        <v>12880.04</v>
      </c>
      <c r="U44" t="n">
        <v>0.65</v>
      </c>
      <c r="V44" t="n">
        <v>0.92</v>
      </c>
      <c r="W44" t="n">
        <v>0.17</v>
      </c>
      <c r="X44" t="n">
        <v>0.77</v>
      </c>
      <c r="Y44" t="n">
        <v>0.5</v>
      </c>
      <c r="Z44" t="n">
        <v>10</v>
      </c>
    </row>
    <row r="45">
      <c r="A45" t="n">
        <v>0</v>
      </c>
      <c r="B45" t="n">
        <v>30</v>
      </c>
      <c r="C45" t="inlineStr">
        <is>
          <t xml:space="preserve">CONCLUIDO	</t>
        </is>
      </c>
      <c r="D45" t="n">
        <v>2.3286</v>
      </c>
      <c r="E45" t="n">
        <v>42.94</v>
      </c>
      <c r="F45" t="n">
        <v>38.08</v>
      </c>
      <c r="G45" t="n">
        <v>11.78</v>
      </c>
      <c r="H45" t="n">
        <v>0.24</v>
      </c>
      <c r="I45" t="n">
        <v>194</v>
      </c>
      <c r="J45" t="n">
        <v>71.52</v>
      </c>
      <c r="K45" t="n">
        <v>32.27</v>
      </c>
      <c r="L45" t="n">
        <v>1</v>
      </c>
      <c r="M45" t="n">
        <v>192</v>
      </c>
      <c r="N45" t="n">
        <v>8.25</v>
      </c>
      <c r="O45" t="n">
        <v>9054.6</v>
      </c>
      <c r="P45" t="n">
        <v>266.86</v>
      </c>
      <c r="Q45" t="n">
        <v>795.73</v>
      </c>
      <c r="R45" t="n">
        <v>301.06</v>
      </c>
      <c r="S45" t="n">
        <v>51.23</v>
      </c>
      <c r="T45" t="n">
        <v>122929.48</v>
      </c>
      <c r="U45" t="n">
        <v>0.17</v>
      </c>
      <c r="V45" t="n">
        <v>0.76</v>
      </c>
      <c r="W45" t="n">
        <v>0.42</v>
      </c>
      <c r="X45" t="n">
        <v>7.37</v>
      </c>
      <c r="Y45" t="n">
        <v>0.5</v>
      </c>
      <c r="Z45" t="n">
        <v>10</v>
      </c>
    </row>
    <row r="46">
      <c r="A46" t="n">
        <v>1</v>
      </c>
      <c r="B46" t="n">
        <v>30</v>
      </c>
      <c r="C46" t="inlineStr">
        <is>
          <t xml:space="preserve">CONCLUIDO	</t>
        </is>
      </c>
      <c r="D46" t="n">
        <v>2.7085</v>
      </c>
      <c r="E46" t="n">
        <v>36.92</v>
      </c>
      <c r="F46" t="n">
        <v>33.79</v>
      </c>
      <c r="G46" t="n">
        <v>24.42</v>
      </c>
      <c r="H46" t="n">
        <v>0.48</v>
      </c>
      <c r="I46" t="n">
        <v>83</v>
      </c>
      <c r="J46" t="n">
        <v>72.7</v>
      </c>
      <c r="K46" t="n">
        <v>32.27</v>
      </c>
      <c r="L46" t="n">
        <v>2</v>
      </c>
      <c r="M46" t="n">
        <v>81</v>
      </c>
      <c r="N46" t="n">
        <v>8.43</v>
      </c>
      <c r="O46" t="n">
        <v>9200.25</v>
      </c>
      <c r="P46" t="n">
        <v>227.57</v>
      </c>
      <c r="Q46" t="n">
        <v>795.6900000000001</v>
      </c>
      <c r="R46" t="n">
        <v>157.41</v>
      </c>
      <c r="S46" t="n">
        <v>51.23</v>
      </c>
      <c r="T46" t="n">
        <v>51659.53</v>
      </c>
      <c r="U46" t="n">
        <v>0.33</v>
      </c>
      <c r="V46" t="n">
        <v>0.85</v>
      </c>
      <c r="W46" t="n">
        <v>0.24</v>
      </c>
      <c r="X46" t="n">
        <v>3.08</v>
      </c>
      <c r="Y46" t="n">
        <v>0.5</v>
      </c>
      <c r="Z46" t="n">
        <v>10</v>
      </c>
    </row>
    <row r="47">
      <c r="A47" t="n">
        <v>2</v>
      </c>
      <c r="B47" t="n">
        <v>30</v>
      </c>
      <c r="C47" t="inlineStr">
        <is>
          <t xml:space="preserve">CONCLUIDO	</t>
        </is>
      </c>
      <c r="D47" t="n">
        <v>2.8355</v>
      </c>
      <c r="E47" t="n">
        <v>35.27</v>
      </c>
      <c r="F47" t="n">
        <v>32.61</v>
      </c>
      <c r="G47" t="n">
        <v>37.63</v>
      </c>
      <c r="H47" t="n">
        <v>0.71</v>
      </c>
      <c r="I47" t="n">
        <v>52</v>
      </c>
      <c r="J47" t="n">
        <v>73.88</v>
      </c>
      <c r="K47" t="n">
        <v>32.27</v>
      </c>
      <c r="L47" t="n">
        <v>3</v>
      </c>
      <c r="M47" t="n">
        <v>50</v>
      </c>
      <c r="N47" t="n">
        <v>8.609999999999999</v>
      </c>
      <c r="O47" t="n">
        <v>9346.23</v>
      </c>
      <c r="P47" t="n">
        <v>210.35</v>
      </c>
      <c r="Q47" t="n">
        <v>795.64</v>
      </c>
      <c r="R47" t="n">
        <v>118.07</v>
      </c>
      <c r="S47" t="n">
        <v>51.23</v>
      </c>
      <c r="T47" t="n">
        <v>32146.42</v>
      </c>
      <c r="U47" t="n">
        <v>0.43</v>
      </c>
      <c r="V47" t="n">
        <v>0.88</v>
      </c>
      <c r="W47" t="n">
        <v>0.2</v>
      </c>
      <c r="X47" t="n">
        <v>1.91</v>
      </c>
      <c r="Y47" t="n">
        <v>0.5</v>
      </c>
      <c r="Z47" t="n">
        <v>10</v>
      </c>
    </row>
    <row r="48">
      <c r="A48" t="n">
        <v>3</v>
      </c>
      <c r="B48" t="n">
        <v>30</v>
      </c>
      <c r="C48" t="inlineStr">
        <is>
          <t xml:space="preserve">CONCLUIDO	</t>
        </is>
      </c>
      <c r="D48" t="n">
        <v>2.9206</v>
      </c>
      <c r="E48" t="n">
        <v>34.24</v>
      </c>
      <c r="F48" t="n">
        <v>31.84</v>
      </c>
      <c r="G48" t="n">
        <v>53.06</v>
      </c>
      <c r="H48" t="n">
        <v>0.93</v>
      </c>
      <c r="I48" t="n">
        <v>36</v>
      </c>
      <c r="J48" t="n">
        <v>75.06999999999999</v>
      </c>
      <c r="K48" t="n">
        <v>32.27</v>
      </c>
      <c r="L48" t="n">
        <v>4</v>
      </c>
      <c r="M48" t="n">
        <v>34</v>
      </c>
      <c r="N48" t="n">
        <v>8.800000000000001</v>
      </c>
      <c r="O48" t="n">
        <v>9492.549999999999</v>
      </c>
      <c r="P48" t="n">
        <v>194.01</v>
      </c>
      <c r="Q48" t="n">
        <v>795.64</v>
      </c>
      <c r="R48" t="n">
        <v>91.54000000000001</v>
      </c>
      <c r="S48" t="n">
        <v>51.23</v>
      </c>
      <c r="T48" t="n">
        <v>18963.26</v>
      </c>
      <c r="U48" t="n">
        <v>0.5600000000000001</v>
      </c>
      <c r="V48" t="n">
        <v>0.91</v>
      </c>
      <c r="W48" t="n">
        <v>0.17</v>
      </c>
      <c r="X48" t="n">
        <v>1.13</v>
      </c>
      <c r="Y48" t="n">
        <v>0.5</v>
      </c>
      <c r="Z48" t="n">
        <v>10</v>
      </c>
    </row>
    <row r="49">
      <c r="A49" t="n">
        <v>4</v>
      </c>
      <c r="B49" t="n">
        <v>30</v>
      </c>
      <c r="C49" t="inlineStr">
        <is>
          <t xml:space="preserve">CONCLUIDO	</t>
        </is>
      </c>
      <c r="D49" t="n">
        <v>2.9348</v>
      </c>
      <c r="E49" t="n">
        <v>34.07</v>
      </c>
      <c r="F49" t="n">
        <v>31.78</v>
      </c>
      <c r="G49" t="n">
        <v>65.75</v>
      </c>
      <c r="H49" t="n">
        <v>1.15</v>
      </c>
      <c r="I49" t="n">
        <v>29</v>
      </c>
      <c r="J49" t="n">
        <v>76.26000000000001</v>
      </c>
      <c r="K49" t="n">
        <v>32.27</v>
      </c>
      <c r="L49" t="n">
        <v>5</v>
      </c>
      <c r="M49" t="n">
        <v>9</v>
      </c>
      <c r="N49" t="n">
        <v>8.99</v>
      </c>
      <c r="O49" t="n">
        <v>9639.200000000001</v>
      </c>
      <c r="P49" t="n">
        <v>185.58</v>
      </c>
      <c r="Q49" t="n">
        <v>795.64</v>
      </c>
      <c r="R49" t="n">
        <v>89.56999999999999</v>
      </c>
      <c r="S49" t="n">
        <v>51.23</v>
      </c>
      <c r="T49" t="n">
        <v>18008.66</v>
      </c>
      <c r="U49" t="n">
        <v>0.57</v>
      </c>
      <c r="V49" t="n">
        <v>0.91</v>
      </c>
      <c r="W49" t="n">
        <v>0.18</v>
      </c>
      <c r="X49" t="n">
        <v>1.07</v>
      </c>
      <c r="Y49" t="n">
        <v>0.5</v>
      </c>
      <c r="Z49" t="n">
        <v>10</v>
      </c>
    </row>
    <row r="50">
      <c r="A50" t="n">
        <v>5</v>
      </c>
      <c r="B50" t="n">
        <v>30</v>
      </c>
      <c r="C50" t="inlineStr">
        <is>
          <t xml:space="preserve">CONCLUIDO	</t>
        </is>
      </c>
      <c r="D50" t="n">
        <v>2.9353</v>
      </c>
      <c r="E50" t="n">
        <v>34.07</v>
      </c>
      <c r="F50" t="n">
        <v>31.79</v>
      </c>
      <c r="G50" t="n">
        <v>68.12</v>
      </c>
      <c r="H50" t="n">
        <v>1.36</v>
      </c>
      <c r="I50" t="n">
        <v>28</v>
      </c>
      <c r="J50" t="n">
        <v>77.45</v>
      </c>
      <c r="K50" t="n">
        <v>32.27</v>
      </c>
      <c r="L50" t="n">
        <v>6</v>
      </c>
      <c r="M50" t="n">
        <v>1</v>
      </c>
      <c r="N50" t="n">
        <v>9.18</v>
      </c>
      <c r="O50" t="n">
        <v>9786.190000000001</v>
      </c>
      <c r="P50" t="n">
        <v>186.48</v>
      </c>
      <c r="Q50" t="n">
        <v>795.64</v>
      </c>
      <c r="R50" t="n">
        <v>89.53</v>
      </c>
      <c r="S50" t="n">
        <v>51.23</v>
      </c>
      <c r="T50" t="n">
        <v>17993.5</v>
      </c>
      <c r="U50" t="n">
        <v>0.57</v>
      </c>
      <c r="V50" t="n">
        <v>0.91</v>
      </c>
      <c r="W50" t="n">
        <v>0.19</v>
      </c>
      <c r="X50" t="n">
        <v>1.08</v>
      </c>
      <c r="Y50" t="n">
        <v>0.5</v>
      </c>
      <c r="Z50" t="n">
        <v>10</v>
      </c>
    </row>
    <row r="51">
      <c r="A51" t="n">
        <v>6</v>
      </c>
      <c r="B51" t="n">
        <v>30</v>
      </c>
      <c r="C51" t="inlineStr">
        <is>
          <t xml:space="preserve">CONCLUIDO	</t>
        </is>
      </c>
      <c r="D51" t="n">
        <v>2.9355</v>
      </c>
      <c r="E51" t="n">
        <v>34.07</v>
      </c>
      <c r="F51" t="n">
        <v>31.79</v>
      </c>
      <c r="G51" t="n">
        <v>68.11</v>
      </c>
      <c r="H51" t="n">
        <v>1.56</v>
      </c>
      <c r="I51" t="n">
        <v>28</v>
      </c>
      <c r="J51" t="n">
        <v>78.65000000000001</v>
      </c>
      <c r="K51" t="n">
        <v>32.27</v>
      </c>
      <c r="L51" t="n">
        <v>7</v>
      </c>
      <c r="M51" t="n">
        <v>0</v>
      </c>
      <c r="N51" t="n">
        <v>9.380000000000001</v>
      </c>
      <c r="O51" t="n">
        <v>9933.52</v>
      </c>
      <c r="P51" t="n">
        <v>189.04</v>
      </c>
      <c r="Q51" t="n">
        <v>795.65</v>
      </c>
      <c r="R51" t="n">
        <v>89.42</v>
      </c>
      <c r="S51" t="n">
        <v>51.23</v>
      </c>
      <c r="T51" t="n">
        <v>17940.3</v>
      </c>
      <c r="U51" t="n">
        <v>0.57</v>
      </c>
      <c r="V51" t="n">
        <v>0.91</v>
      </c>
      <c r="W51" t="n">
        <v>0.19</v>
      </c>
      <c r="X51" t="n">
        <v>1.08</v>
      </c>
      <c r="Y51" t="n">
        <v>0.5</v>
      </c>
      <c r="Z51" t="n">
        <v>10</v>
      </c>
    </row>
    <row r="52">
      <c r="A52" t="n">
        <v>0</v>
      </c>
      <c r="B52" t="n">
        <v>15</v>
      </c>
      <c r="C52" t="inlineStr">
        <is>
          <t xml:space="preserve">CONCLUIDO	</t>
        </is>
      </c>
      <c r="D52" t="n">
        <v>2.6498</v>
      </c>
      <c r="E52" t="n">
        <v>37.74</v>
      </c>
      <c r="F52" t="n">
        <v>34.82</v>
      </c>
      <c r="G52" t="n">
        <v>18.99</v>
      </c>
      <c r="H52" t="n">
        <v>0.43</v>
      </c>
      <c r="I52" t="n">
        <v>110</v>
      </c>
      <c r="J52" t="n">
        <v>39.78</v>
      </c>
      <c r="K52" t="n">
        <v>19.54</v>
      </c>
      <c r="L52" t="n">
        <v>1</v>
      </c>
      <c r="M52" t="n">
        <v>108</v>
      </c>
      <c r="N52" t="n">
        <v>4.24</v>
      </c>
      <c r="O52" t="n">
        <v>5140</v>
      </c>
      <c r="P52" t="n">
        <v>151.01</v>
      </c>
      <c r="Q52" t="n">
        <v>795.67</v>
      </c>
      <c r="R52" t="n">
        <v>191.86</v>
      </c>
      <c r="S52" t="n">
        <v>51.23</v>
      </c>
      <c r="T52" t="n">
        <v>68749.03999999999</v>
      </c>
      <c r="U52" t="n">
        <v>0.27</v>
      </c>
      <c r="V52" t="n">
        <v>0.83</v>
      </c>
      <c r="W52" t="n">
        <v>0.28</v>
      </c>
      <c r="X52" t="n">
        <v>4.11</v>
      </c>
      <c r="Y52" t="n">
        <v>0.5</v>
      </c>
      <c r="Z52" t="n">
        <v>10</v>
      </c>
    </row>
    <row r="53">
      <c r="A53" t="n">
        <v>1</v>
      </c>
      <c r="B53" t="n">
        <v>15</v>
      </c>
      <c r="C53" t="inlineStr">
        <is>
          <t xml:space="preserve">CONCLUIDO	</t>
        </is>
      </c>
      <c r="D53" t="n">
        <v>2.8473</v>
      </c>
      <c r="E53" t="n">
        <v>35.12</v>
      </c>
      <c r="F53" t="n">
        <v>32.81</v>
      </c>
      <c r="G53" t="n">
        <v>35.79</v>
      </c>
      <c r="H53" t="n">
        <v>0.84</v>
      </c>
      <c r="I53" t="n">
        <v>55</v>
      </c>
      <c r="J53" t="n">
        <v>40.89</v>
      </c>
      <c r="K53" t="n">
        <v>19.54</v>
      </c>
      <c r="L53" t="n">
        <v>2</v>
      </c>
      <c r="M53" t="n">
        <v>3</v>
      </c>
      <c r="N53" t="n">
        <v>4.35</v>
      </c>
      <c r="O53" t="n">
        <v>5277.26</v>
      </c>
      <c r="P53" t="n">
        <v>129.12</v>
      </c>
      <c r="Q53" t="n">
        <v>795.64</v>
      </c>
      <c r="R53" t="n">
        <v>122.45</v>
      </c>
      <c r="S53" t="n">
        <v>51.23</v>
      </c>
      <c r="T53" t="n">
        <v>34320.84</v>
      </c>
      <c r="U53" t="n">
        <v>0.42</v>
      </c>
      <c r="V53" t="n">
        <v>0.88</v>
      </c>
      <c r="W53" t="n">
        <v>0.27</v>
      </c>
      <c r="X53" t="n">
        <v>2.11</v>
      </c>
      <c r="Y53" t="n">
        <v>0.5</v>
      </c>
      <c r="Z53" t="n">
        <v>10</v>
      </c>
    </row>
    <row r="54">
      <c r="A54" t="n">
        <v>2</v>
      </c>
      <c r="B54" t="n">
        <v>15</v>
      </c>
      <c r="C54" t="inlineStr">
        <is>
          <t xml:space="preserve">CONCLUIDO	</t>
        </is>
      </c>
      <c r="D54" t="n">
        <v>2.8464</v>
      </c>
      <c r="E54" t="n">
        <v>35.13</v>
      </c>
      <c r="F54" t="n">
        <v>32.82</v>
      </c>
      <c r="G54" t="n">
        <v>35.81</v>
      </c>
      <c r="H54" t="n">
        <v>1.22</v>
      </c>
      <c r="I54" t="n">
        <v>55</v>
      </c>
      <c r="J54" t="n">
        <v>42.01</v>
      </c>
      <c r="K54" t="n">
        <v>19.54</v>
      </c>
      <c r="L54" t="n">
        <v>3</v>
      </c>
      <c r="M54" t="n">
        <v>0</v>
      </c>
      <c r="N54" t="n">
        <v>4.46</v>
      </c>
      <c r="O54" t="n">
        <v>5414.79</v>
      </c>
      <c r="P54" t="n">
        <v>131.72</v>
      </c>
      <c r="Q54" t="n">
        <v>795.64</v>
      </c>
      <c r="R54" t="n">
        <v>122.69</v>
      </c>
      <c r="S54" t="n">
        <v>51.23</v>
      </c>
      <c r="T54" t="n">
        <v>34441.25</v>
      </c>
      <c r="U54" t="n">
        <v>0.42</v>
      </c>
      <c r="V54" t="n">
        <v>0.88</v>
      </c>
      <c r="W54" t="n">
        <v>0.27</v>
      </c>
      <c r="X54" t="n">
        <v>2.12</v>
      </c>
      <c r="Y54" t="n">
        <v>0.5</v>
      </c>
      <c r="Z54" t="n">
        <v>10</v>
      </c>
    </row>
    <row r="55">
      <c r="A55" t="n">
        <v>0</v>
      </c>
      <c r="B55" t="n">
        <v>70</v>
      </c>
      <c r="C55" t="inlineStr">
        <is>
          <t xml:space="preserve">CONCLUIDO	</t>
        </is>
      </c>
      <c r="D55" t="n">
        <v>1.7131</v>
      </c>
      <c r="E55" t="n">
        <v>58.37</v>
      </c>
      <c r="F55" t="n">
        <v>45.34</v>
      </c>
      <c r="G55" t="n">
        <v>7.27</v>
      </c>
      <c r="H55" t="n">
        <v>0.12</v>
      </c>
      <c r="I55" t="n">
        <v>374</v>
      </c>
      <c r="J55" t="n">
        <v>141.81</v>
      </c>
      <c r="K55" t="n">
        <v>47.83</v>
      </c>
      <c r="L55" t="n">
        <v>1</v>
      </c>
      <c r="M55" t="n">
        <v>372</v>
      </c>
      <c r="N55" t="n">
        <v>22.98</v>
      </c>
      <c r="O55" t="n">
        <v>17723.39</v>
      </c>
      <c r="P55" t="n">
        <v>512.5700000000001</v>
      </c>
      <c r="Q55" t="n">
        <v>795.8200000000001</v>
      </c>
      <c r="R55" t="n">
        <v>544.9400000000001</v>
      </c>
      <c r="S55" t="n">
        <v>51.23</v>
      </c>
      <c r="T55" t="n">
        <v>243972.85</v>
      </c>
      <c r="U55" t="n">
        <v>0.09</v>
      </c>
      <c r="V55" t="n">
        <v>0.64</v>
      </c>
      <c r="W55" t="n">
        <v>0.7</v>
      </c>
      <c r="X55" t="n">
        <v>14.63</v>
      </c>
      <c r="Y55" t="n">
        <v>0.5</v>
      </c>
      <c r="Z55" t="n">
        <v>10</v>
      </c>
    </row>
    <row r="56">
      <c r="A56" t="n">
        <v>1</v>
      </c>
      <c r="B56" t="n">
        <v>70</v>
      </c>
      <c r="C56" t="inlineStr">
        <is>
          <t xml:space="preserve">CONCLUIDO	</t>
        </is>
      </c>
      <c r="D56" t="n">
        <v>2.3414</v>
      </c>
      <c r="E56" t="n">
        <v>42.71</v>
      </c>
      <c r="F56" t="n">
        <v>36.23</v>
      </c>
      <c r="G56" t="n">
        <v>14.79</v>
      </c>
      <c r="H56" t="n">
        <v>0.25</v>
      </c>
      <c r="I56" t="n">
        <v>147</v>
      </c>
      <c r="J56" t="n">
        <v>143.17</v>
      </c>
      <c r="K56" t="n">
        <v>47.83</v>
      </c>
      <c r="L56" t="n">
        <v>2</v>
      </c>
      <c r="M56" t="n">
        <v>145</v>
      </c>
      <c r="N56" t="n">
        <v>23.34</v>
      </c>
      <c r="O56" t="n">
        <v>17891.86</v>
      </c>
      <c r="P56" t="n">
        <v>404.97</v>
      </c>
      <c r="Q56" t="n">
        <v>795.75</v>
      </c>
      <c r="R56" t="n">
        <v>239.28</v>
      </c>
      <c r="S56" t="n">
        <v>51.23</v>
      </c>
      <c r="T56" t="n">
        <v>92276.71000000001</v>
      </c>
      <c r="U56" t="n">
        <v>0.21</v>
      </c>
      <c r="V56" t="n">
        <v>0.8</v>
      </c>
      <c r="W56" t="n">
        <v>0.34</v>
      </c>
      <c r="X56" t="n">
        <v>5.53</v>
      </c>
      <c r="Y56" t="n">
        <v>0.5</v>
      </c>
      <c r="Z56" t="n">
        <v>10</v>
      </c>
    </row>
    <row r="57">
      <c r="A57" t="n">
        <v>2</v>
      </c>
      <c r="B57" t="n">
        <v>70</v>
      </c>
      <c r="C57" t="inlineStr">
        <is>
          <t xml:space="preserve">CONCLUIDO	</t>
        </is>
      </c>
      <c r="D57" t="n">
        <v>2.5627</v>
      </c>
      <c r="E57" t="n">
        <v>39.02</v>
      </c>
      <c r="F57" t="n">
        <v>34.14</v>
      </c>
      <c r="G57" t="n">
        <v>22.26</v>
      </c>
      <c r="H57" t="n">
        <v>0.37</v>
      </c>
      <c r="I57" t="n">
        <v>92</v>
      </c>
      <c r="J57" t="n">
        <v>144.54</v>
      </c>
      <c r="K57" t="n">
        <v>47.83</v>
      </c>
      <c r="L57" t="n">
        <v>3</v>
      </c>
      <c r="M57" t="n">
        <v>90</v>
      </c>
      <c r="N57" t="n">
        <v>23.71</v>
      </c>
      <c r="O57" t="n">
        <v>18060.85</v>
      </c>
      <c r="P57" t="n">
        <v>377.44</v>
      </c>
      <c r="Q57" t="n">
        <v>795.65</v>
      </c>
      <c r="R57" t="n">
        <v>169.14</v>
      </c>
      <c r="S57" t="n">
        <v>51.23</v>
      </c>
      <c r="T57" t="n">
        <v>57480.58</v>
      </c>
      <c r="U57" t="n">
        <v>0.3</v>
      </c>
      <c r="V57" t="n">
        <v>0.85</v>
      </c>
      <c r="W57" t="n">
        <v>0.25</v>
      </c>
      <c r="X57" t="n">
        <v>3.43</v>
      </c>
      <c r="Y57" t="n">
        <v>0.5</v>
      </c>
      <c r="Z57" t="n">
        <v>10</v>
      </c>
    </row>
    <row r="58">
      <c r="A58" t="n">
        <v>3</v>
      </c>
      <c r="B58" t="n">
        <v>70</v>
      </c>
      <c r="C58" t="inlineStr">
        <is>
          <t xml:space="preserve">CONCLUIDO	</t>
        </is>
      </c>
      <c r="D58" t="n">
        <v>2.6732</v>
      </c>
      <c r="E58" t="n">
        <v>37.41</v>
      </c>
      <c r="F58" t="n">
        <v>33.24</v>
      </c>
      <c r="G58" t="n">
        <v>29.77</v>
      </c>
      <c r="H58" t="n">
        <v>0.49</v>
      </c>
      <c r="I58" t="n">
        <v>67</v>
      </c>
      <c r="J58" t="n">
        <v>145.92</v>
      </c>
      <c r="K58" t="n">
        <v>47.83</v>
      </c>
      <c r="L58" t="n">
        <v>4</v>
      </c>
      <c r="M58" t="n">
        <v>65</v>
      </c>
      <c r="N58" t="n">
        <v>24.09</v>
      </c>
      <c r="O58" t="n">
        <v>18230.35</v>
      </c>
      <c r="P58" t="n">
        <v>363.31</v>
      </c>
      <c r="Q58" t="n">
        <v>795.6900000000001</v>
      </c>
      <c r="R58" t="n">
        <v>139.39</v>
      </c>
      <c r="S58" t="n">
        <v>51.23</v>
      </c>
      <c r="T58" t="n">
        <v>42732.09</v>
      </c>
      <c r="U58" t="n">
        <v>0.37</v>
      </c>
      <c r="V58" t="n">
        <v>0.87</v>
      </c>
      <c r="W58" t="n">
        <v>0.21</v>
      </c>
      <c r="X58" t="n">
        <v>2.54</v>
      </c>
      <c r="Y58" t="n">
        <v>0.5</v>
      </c>
      <c r="Z58" t="n">
        <v>10</v>
      </c>
    </row>
    <row r="59">
      <c r="A59" t="n">
        <v>4</v>
      </c>
      <c r="B59" t="n">
        <v>70</v>
      </c>
      <c r="C59" t="inlineStr">
        <is>
          <t xml:space="preserve">CONCLUIDO	</t>
        </is>
      </c>
      <c r="D59" t="n">
        <v>2.752</v>
      </c>
      <c r="E59" t="n">
        <v>36.34</v>
      </c>
      <c r="F59" t="n">
        <v>32.61</v>
      </c>
      <c r="G59" t="n">
        <v>37.62</v>
      </c>
      <c r="H59" t="n">
        <v>0.6</v>
      </c>
      <c r="I59" t="n">
        <v>52</v>
      </c>
      <c r="J59" t="n">
        <v>147.3</v>
      </c>
      <c r="K59" t="n">
        <v>47.83</v>
      </c>
      <c r="L59" t="n">
        <v>5</v>
      </c>
      <c r="M59" t="n">
        <v>50</v>
      </c>
      <c r="N59" t="n">
        <v>24.47</v>
      </c>
      <c r="O59" t="n">
        <v>18400.38</v>
      </c>
      <c r="P59" t="n">
        <v>352.65</v>
      </c>
      <c r="Q59" t="n">
        <v>795.6799999999999</v>
      </c>
      <c r="R59" t="n">
        <v>118.13</v>
      </c>
      <c r="S59" t="n">
        <v>51.23</v>
      </c>
      <c r="T59" t="n">
        <v>32173.99</v>
      </c>
      <c r="U59" t="n">
        <v>0.43</v>
      </c>
      <c r="V59" t="n">
        <v>0.89</v>
      </c>
      <c r="W59" t="n">
        <v>0.19</v>
      </c>
      <c r="X59" t="n">
        <v>1.9</v>
      </c>
      <c r="Y59" t="n">
        <v>0.5</v>
      </c>
      <c r="Z59" t="n">
        <v>10</v>
      </c>
    </row>
    <row r="60">
      <c r="A60" t="n">
        <v>5</v>
      </c>
      <c r="B60" t="n">
        <v>70</v>
      </c>
      <c r="C60" t="inlineStr">
        <is>
          <t xml:space="preserve">CONCLUIDO	</t>
        </is>
      </c>
      <c r="D60" t="n">
        <v>2.7978</v>
      </c>
      <c r="E60" t="n">
        <v>35.74</v>
      </c>
      <c r="F60" t="n">
        <v>32.27</v>
      </c>
      <c r="G60" t="n">
        <v>45.03</v>
      </c>
      <c r="H60" t="n">
        <v>0.71</v>
      </c>
      <c r="I60" t="n">
        <v>43</v>
      </c>
      <c r="J60" t="n">
        <v>148.68</v>
      </c>
      <c r="K60" t="n">
        <v>47.83</v>
      </c>
      <c r="L60" t="n">
        <v>6</v>
      </c>
      <c r="M60" t="n">
        <v>41</v>
      </c>
      <c r="N60" t="n">
        <v>24.85</v>
      </c>
      <c r="O60" t="n">
        <v>18570.94</v>
      </c>
      <c r="P60" t="n">
        <v>344.47</v>
      </c>
      <c r="Q60" t="n">
        <v>795.65</v>
      </c>
      <c r="R60" t="n">
        <v>106.82</v>
      </c>
      <c r="S60" t="n">
        <v>51.23</v>
      </c>
      <c r="T60" t="n">
        <v>26567.4</v>
      </c>
      <c r="U60" t="n">
        <v>0.48</v>
      </c>
      <c r="V60" t="n">
        <v>0.89</v>
      </c>
      <c r="W60" t="n">
        <v>0.18</v>
      </c>
      <c r="X60" t="n">
        <v>1.57</v>
      </c>
      <c r="Y60" t="n">
        <v>0.5</v>
      </c>
      <c r="Z60" t="n">
        <v>10</v>
      </c>
    </row>
    <row r="61">
      <c r="A61" t="n">
        <v>6</v>
      </c>
      <c r="B61" t="n">
        <v>70</v>
      </c>
      <c r="C61" t="inlineStr">
        <is>
          <t xml:space="preserve">CONCLUIDO	</t>
        </is>
      </c>
      <c r="D61" t="n">
        <v>2.8535</v>
      </c>
      <c r="E61" t="n">
        <v>35.04</v>
      </c>
      <c r="F61" t="n">
        <v>31.78</v>
      </c>
      <c r="G61" t="n">
        <v>52.96</v>
      </c>
      <c r="H61" t="n">
        <v>0.83</v>
      </c>
      <c r="I61" t="n">
        <v>36</v>
      </c>
      <c r="J61" t="n">
        <v>150.07</v>
      </c>
      <c r="K61" t="n">
        <v>47.83</v>
      </c>
      <c r="L61" t="n">
        <v>7</v>
      </c>
      <c r="M61" t="n">
        <v>34</v>
      </c>
      <c r="N61" t="n">
        <v>25.24</v>
      </c>
      <c r="O61" t="n">
        <v>18742.03</v>
      </c>
      <c r="P61" t="n">
        <v>335.88</v>
      </c>
      <c r="Q61" t="n">
        <v>795.64</v>
      </c>
      <c r="R61" t="n">
        <v>89.59999999999999</v>
      </c>
      <c r="S61" t="n">
        <v>51.23</v>
      </c>
      <c r="T61" t="n">
        <v>17989.76</v>
      </c>
      <c r="U61" t="n">
        <v>0.57</v>
      </c>
      <c r="V61" t="n">
        <v>0.91</v>
      </c>
      <c r="W61" t="n">
        <v>0.17</v>
      </c>
      <c r="X61" t="n">
        <v>1.07</v>
      </c>
      <c r="Y61" t="n">
        <v>0.5</v>
      </c>
      <c r="Z61" t="n">
        <v>10</v>
      </c>
    </row>
    <row r="62">
      <c r="A62" t="n">
        <v>7</v>
      </c>
      <c r="B62" t="n">
        <v>70</v>
      </c>
      <c r="C62" t="inlineStr">
        <is>
          <t xml:space="preserve">CONCLUIDO	</t>
        </is>
      </c>
      <c r="D62" t="n">
        <v>2.8579</v>
      </c>
      <c r="E62" t="n">
        <v>34.99</v>
      </c>
      <c r="F62" t="n">
        <v>31.87</v>
      </c>
      <c r="G62" t="n">
        <v>61.68</v>
      </c>
      <c r="H62" t="n">
        <v>0.9399999999999999</v>
      </c>
      <c r="I62" t="n">
        <v>31</v>
      </c>
      <c r="J62" t="n">
        <v>151.46</v>
      </c>
      <c r="K62" t="n">
        <v>47.83</v>
      </c>
      <c r="L62" t="n">
        <v>8</v>
      </c>
      <c r="M62" t="n">
        <v>29</v>
      </c>
      <c r="N62" t="n">
        <v>25.63</v>
      </c>
      <c r="O62" t="n">
        <v>18913.66</v>
      </c>
      <c r="P62" t="n">
        <v>333</v>
      </c>
      <c r="Q62" t="n">
        <v>795.64</v>
      </c>
      <c r="R62" t="n">
        <v>93.3</v>
      </c>
      <c r="S62" t="n">
        <v>51.23</v>
      </c>
      <c r="T62" t="n">
        <v>19864.18</v>
      </c>
      <c r="U62" t="n">
        <v>0.55</v>
      </c>
      <c r="V62" t="n">
        <v>0.91</v>
      </c>
      <c r="W62" t="n">
        <v>0.16</v>
      </c>
      <c r="X62" t="n">
        <v>1.16</v>
      </c>
      <c r="Y62" t="n">
        <v>0.5</v>
      </c>
      <c r="Z62" t="n">
        <v>10</v>
      </c>
    </row>
    <row r="63">
      <c r="A63" t="n">
        <v>8</v>
      </c>
      <c r="B63" t="n">
        <v>70</v>
      </c>
      <c r="C63" t="inlineStr">
        <is>
          <t xml:space="preserve">CONCLUIDO	</t>
        </is>
      </c>
      <c r="D63" t="n">
        <v>2.8831</v>
      </c>
      <c r="E63" t="n">
        <v>34.68</v>
      </c>
      <c r="F63" t="n">
        <v>31.68</v>
      </c>
      <c r="G63" t="n">
        <v>70.39</v>
      </c>
      <c r="H63" t="n">
        <v>1.04</v>
      </c>
      <c r="I63" t="n">
        <v>27</v>
      </c>
      <c r="J63" t="n">
        <v>152.85</v>
      </c>
      <c r="K63" t="n">
        <v>47.83</v>
      </c>
      <c r="L63" t="n">
        <v>9</v>
      </c>
      <c r="M63" t="n">
        <v>25</v>
      </c>
      <c r="N63" t="n">
        <v>26.03</v>
      </c>
      <c r="O63" t="n">
        <v>19085.83</v>
      </c>
      <c r="P63" t="n">
        <v>326.51</v>
      </c>
      <c r="Q63" t="n">
        <v>795.64</v>
      </c>
      <c r="R63" t="n">
        <v>86.93000000000001</v>
      </c>
      <c r="S63" t="n">
        <v>51.23</v>
      </c>
      <c r="T63" t="n">
        <v>16702.49</v>
      </c>
      <c r="U63" t="n">
        <v>0.59</v>
      </c>
      <c r="V63" t="n">
        <v>0.91</v>
      </c>
      <c r="W63" t="n">
        <v>0.15</v>
      </c>
      <c r="X63" t="n">
        <v>0.97</v>
      </c>
      <c r="Y63" t="n">
        <v>0.5</v>
      </c>
      <c r="Z63" t="n">
        <v>10</v>
      </c>
    </row>
    <row r="64">
      <c r="A64" t="n">
        <v>9</v>
      </c>
      <c r="B64" t="n">
        <v>70</v>
      </c>
      <c r="C64" t="inlineStr">
        <is>
          <t xml:space="preserve">CONCLUIDO	</t>
        </is>
      </c>
      <c r="D64" t="n">
        <v>2.9008</v>
      </c>
      <c r="E64" t="n">
        <v>34.47</v>
      </c>
      <c r="F64" t="n">
        <v>31.55</v>
      </c>
      <c r="G64" t="n">
        <v>78.88</v>
      </c>
      <c r="H64" t="n">
        <v>1.15</v>
      </c>
      <c r="I64" t="n">
        <v>24</v>
      </c>
      <c r="J64" t="n">
        <v>154.25</v>
      </c>
      <c r="K64" t="n">
        <v>47.83</v>
      </c>
      <c r="L64" t="n">
        <v>10</v>
      </c>
      <c r="M64" t="n">
        <v>22</v>
      </c>
      <c r="N64" t="n">
        <v>26.43</v>
      </c>
      <c r="O64" t="n">
        <v>19258.55</v>
      </c>
      <c r="P64" t="n">
        <v>320.55</v>
      </c>
      <c r="Q64" t="n">
        <v>795.64</v>
      </c>
      <c r="R64" t="n">
        <v>82.77</v>
      </c>
      <c r="S64" t="n">
        <v>51.23</v>
      </c>
      <c r="T64" t="n">
        <v>14637.99</v>
      </c>
      <c r="U64" t="n">
        <v>0.62</v>
      </c>
      <c r="V64" t="n">
        <v>0.91</v>
      </c>
      <c r="W64" t="n">
        <v>0.15</v>
      </c>
      <c r="X64" t="n">
        <v>0.85</v>
      </c>
      <c r="Y64" t="n">
        <v>0.5</v>
      </c>
      <c r="Z64" t="n">
        <v>10</v>
      </c>
    </row>
    <row r="65">
      <c r="A65" t="n">
        <v>10</v>
      </c>
      <c r="B65" t="n">
        <v>70</v>
      </c>
      <c r="C65" t="inlineStr">
        <is>
          <t xml:space="preserve">CONCLUIDO	</t>
        </is>
      </c>
      <c r="D65" t="n">
        <v>2.9101</v>
      </c>
      <c r="E65" t="n">
        <v>34.36</v>
      </c>
      <c r="F65" t="n">
        <v>31.5</v>
      </c>
      <c r="G65" t="n">
        <v>85.91</v>
      </c>
      <c r="H65" t="n">
        <v>1.25</v>
      </c>
      <c r="I65" t="n">
        <v>22</v>
      </c>
      <c r="J65" t="n">
        <v>155.66</v>
      </c>
      <c r="K65" t="n">
        <v>47.83</v>
      </c>
      <c r="L65" t="n">
        <v>11</v>
      </c>
      <c r="M65" t="n">
        <v>20</v>
      </c>
      <c r="N65" t="n">
        <v>26.83</v>
      </c>
      <c r="O65" t="n">
        <v>19431.82</v>
      </c>
      <c r="P65" t="n">
        <v>316.31</v>
      </c>
      <c r="Q65" t="n">
        <v>795.65</v>
      </c>
      <c r="R65" t="n">
        <v>80.89</v>
      </c>
      <c r="S65" t="n">
        <v>51.23</v>
      </c>
      <c r="T65" t="n">
        <v>13705.05</v>
      </c>
      <c r="U65" t="n">
        <v>0.63</v>
      </c>
      <c r="V65" t="n">
        <v>0.92</v>
      </c>
      <c r="W65" t="n">
        <v>0.15</v>
      </c>
      <c r="X65" t="n">
        <v>0.79</v>
      </c>
      <c r="Y65" t="n">
        <v>0.5</v>
      </c>
      <c r="Z65" t="n">
        <v>10</v>
      </c>
    </row>
    <row r="66">
      <c r="A66" t="n">
        <v>11</v>
      </c>
      <c r="B66" t="n">
        <v>70</v>
      </c>
      <c r="C66" t="inlineStr">
        <is>
          <t xml:space="preserve">CONCLUIDO	</t>
        </is>
      </c>
      <c r="D66" t="n">
        <v>2.9226</v>
      </c>
      <c r="E66" t="n">
        <v>34.22</v>
      </c>
      <c r="F66" t="n">
        <v>31.41</v>
      </c>
      <c r="G66" t="n">
        <v>94.23</v>
      </c>
      <c r="H66" t="n">
        <v>1.35</v>
      </c>
      <c r="I66" t="n">
        <v>20</v>
      </c>
      <c r="J66" t="n">
        <v>157.07</v>
      </c>
      <c r="K66" t="n">
        <v>47.83</v>
      </c>
      <c r="L66" t="n">
        <v>12</v>
      </c>
      <c r="M66" t="n">
        <v>18</v>
      </c>
      <c r="N66" t="n">
        <v>27.24</v>
      </c>
      <c r="O66" t="n">
        <v>19605.66</v>
      </c>
      <c r="P66" t="n">
        <v>310.97</v>
      </c>
      <c r="Q66" t="n">
        <v>795.64</v>
      </c>
      <c r="R66" t="n">
        <v>77.94</v>
      </c>
      <c r="S66" t="n">
        <v>51.23</v>
      </c>
      <c r="T66" t="n">
        <v>12242.6</v>
      </c>
      <c r="U66" t="n">
        <v>0.66</v>
      </c>
      <c r="V66" t="n">
        <v>0.92</v>
      </c>
      <c r="W66" t="n">
        <v>0.14</v>
      </c>
      <c r="X66" t="n">
        <v>0.7</v>
      </c>
      <c r="Y66" t="n">
        <v>0.5</v>
      </c>
      <c r="Z66" t="n">
        <v>10</v>
      </c>
    </row>
    <row r="67">
      <c r="A67" t="n">
        <v>12</v>
      </c>
      <c r="B67" t="n">
        <v>70</v>
      </c>
      <c r="C67" t="inlineStr">
        <is>
          <t xml:space="preserve">CONCLUIDO	</t>
        </is>
      </c>
      <c r="D67" t="n">
        <v>2.9471</v>
      </c>
      <c r="E67" t="n">
        <v>33.93</v>
      </c>
      <c r="F67" t="n">
        <v>31.18</v>
      </c>
      <c r="G67" t="n">
        <v>103.94</v>
      </c>
      <c r="H67" t="n">
        <v>1.45</v>
      </c>
      <c r="I67" t="n">
        <v>18</v>
      </c>
      <c r="J67" t="n">
        <v>158.48</v>
      </c>
      <c r="K67" t="n">
        <v>47.83</v>
      </c>
      <c r="L67" t="n">
        <v>13</v>
      </c>
      <c r="M67" t="n">
        <v>16</v>
      </c>
      <c r="N67" t="n">
        <v>27.65</v>
      </c>
      <c r="O67" t="n">
        <v>19780.06</v>
      </c>
      <c r="P67" t="n">
        <v>303.81</v>
      </c>
      <c r="Q67" t="n">
        <v>795.64</v>
      </c>
      <c r="R67" t="n">
        <v>70.41</v>
      </c>
      <c r="S67" t="n">
        <v>51.23</v>
      </c>
      <c r="T67" t="n">
        <v>8486.639999999999</v>
      </c>
      <c r="U67" t="n">
        <v>0.73</v>
      </c>
      <c r="V67" t="n">
        <v>0.93</v>
      </c>
      <c r="W67" t="n">
        <v>0.13</v>
      </c>
      <c r="X67" t="n">
        <v>0.48</v>
      </c>
      <c r="Y67" t="n">
        <v>0.5</v>
      </c>
      <c r="Z67" t="n">
        <v>10</v>
      </c>
    </row>
    <row r="68">
      <c r="A68" t="n">
        <v>13</v>
      </c>
      <c r="B68" t="n">
        <v>70</v>
      </c>
      <c r="C68" t="inlineStr">
        <is>
          <t xml:space="preserve">CONCLUIDO	</t>
        </is>
      </c>
      <c r="D68" t="n">
        <v>2.9388</v>
      </c>
      <c r="E68" t="n">
        <v>34.03</v>
      </c>
      <c r="F68" t="n">
        <v>31.31</v>
      </c>
      <c r="G68" t="n">
        <v>110.5</v>
      </c>
      <c r="H68" t="n">
        <v>1.55</v>
      </c>
      <c r="I68" t="n">
        <v>17</v>
      </c>
      <c r="J68" t="n">
        <v>159.9</v>
      </c>
      <c r="K68" t="n">
        <v>47.83</v>
      </c>
      <c r="L68" t="n">
        <v>14</v>
      </c>
      <c r="M68" t="n">
        <v>15</v>
      </c>
      <c r="N68" t="n">
        <v>28.07</v>
      </c>
      <c r="O68" t="n">
        <v>19955.16</v>
      </c>
      <c r="P68" t="n">
        <v>299.32</v>
      </c>
      <c r="Q68" t="n">
        <v>795.64</v>
      </c>
      <c r="R68" t="n">
        <v>74.63</v>
      </c>
      <c r="S68" t="n">
        <v>51.23</v>
      </c>
      <c r="T68" t="n">
        <v>10599.75</v>
      </c>
      <c r="U68" t="n">
        <v>0.6899999999999999</v>
      </c>
      <c r="V68" t="n">
        <v>0.92</v>
      </c>
      <c r="W68" t="n">
        <v>0.13</v>
      </c>
      <c r="X68" t="n">
        <v>0.6</v>
      </c>
      <c r="Y68" t="n">
        <v>0.5</v>
      </c>
      <c r="Z68" t="n">
        <v>10</v>
      </c>
    </row>
    <row r="69">
      <c r="A69" t="n">
        <v>14</v>
      </c>
      <c r="B69" t="n">
        <v>70</v>
      </c>
      <c r="C69" t="inlineStr">
        <is>
          <t xml:space="preserve">CONCLUIDO	</t>
        </is>
      </c>
      <c r="D69" t="n">
        <v>2.9432</v>
      </c>
      <c r="E69" t="n">
        <v>33.98</v>
      </c>
      <c r="F69" t="n">
        <v>31.29</v>
      </c>
      <c r="G69" t="n">
        <v>117.32</v>
      </c>
      <c r="H69" t="n">
        <v>1.65</v>
      </c>
      <c r="I69" t="n">
        <v>16</v>
      </c>
      <c r="J69" t="n">
        <v>161.32</v>
      </c>
      <c r="K69" t="n">
        <v>47.83</v>
      </c>
      <c r="L69" t="n">
        <v>15</v>
      </c>
      <c r="M69" t="n">
        <v>14</v>
      </c>
      <c r="N69" t="n">
        <v>28.5</v>
      </c>
      <c r="O69" t="n">
        <v>20130.71</v>
      </c>
      <c r="P69" t="n">
        <v>294.6</v>
      </c>
      <c r="Q69" t="n">
        <v>795.64</v>
      </c>
      <c r="R69" t="n">
        <v>73.95</v>
      </c>
      <c r="S69" t="n">
        <v>51.23</v>
      </c>
      <c r="T69" t="n">
        <v>10264.35</v>
      </c>
      <c r="U69" t="n">
        <v>0.6899999999999999</v>
      </c>
      <c r="V69" t="n">
        <v>0.92</v>
      </c>
      <c r="W69" t="n">
        <v>0.13</v>
      </c>
      <c r="X69" t="n">
        <v>0.58</v>
      </c>
      <c r="Y69" t="n">
        <v>0.5</v>
      </c>
      <c r="Z69" t="n">
        <v>10</v>
      </c>
    </row>
    <row r="70">
      <c r="A70" t="n">
        <v>15</v>
      </c>
      <c r="B70" t="n">
        <v>70</v>
      </c>
      <c r="C70" t="inlineStr">
        <is>
          <t xml:space="preserve">CONCLUIDO	</t>
        </is>
      </c>
      <c r="D70" t="n">
        <v>2.9568</v>
      </c>
      <c r="E70" t="n">
        <v>33.82</v>
      </c>
      <c r="F70" t="n">
        <v>31.19</v>
      </c>
      <c r="G70" t="n">
        <v>133.66</v>
      </c>
      <c r="H70" t="n">
        <v>1.74</v>
      </c>
      <c r="I70" t="n">
        <v>14</v>
      </c>
      <c r="J70" t="n">
        <v>162.75</v>
      </c>
      <c r="K70" t="n">
        <v>47.83</v>
      </c>
      <c r="L70" t="n">
        <v>16</v>
      </c>
      <c r="M70" t="n">
        <v>11</v>
      </c>
      <c r="N70" t="n">
        <v>28.92</v>
      </c>
      <c r="O70" t="n">
        <v>20306.85</v>
      </c>
      <c r="P70" t="n">
        <v>288.71</v>
      </c>
      <c r="Q70" t="n">
        <v>795.64</v>
      </c>
      <c r="R70" t="n">
        <v>70.5</v>
      </c>
      <c r="S70" t="n">
        <v>51.23</v>
      </c>
      <c r="T70" t="n">
        <v>8550</v>
      </c>
      <c r="U70" t="n">
        <v>0.73</v>
      </c>
      <c r="V70" t="n">
        <v>0.93</v>
      </c>
      <c r="W70" t="n">
        <v>0.13</v>
      </c>
      <c r="X70" t="n">
        <v>0.48</v>
      </c>
      <c r="Y70" t="n">
        <v>0.5</v>
      </c>
      <c r="Z70" t="n">
        <v>10</v>
      </c>
    </row>
    <row r="71">
      <c r="A71" t="n">
        <v>16</v>
      </c>
      <c r="B71" t="n">
        <v>70</v>
      </c>
      <c r="C71" t="inlineStr">
        <is>
          <t xml:space="preserve">CONCLUIDO	</t>
        </is>
      </c>
      <c r="D71" t="n">
        <v>2.9548</v>
      </c>
      <c r="E71" t="n">
        <v>33.84</v>
      </c>
      <c r="F71" t="n">
        <v>31.21</v>
      </c>
      <c r="G71" t="n">
        <v>133.76</v>
      </c>
      <c r="H71" t="n">
        <v>1.83</v>
      </c>
      <c r="I71" t="n">
        <v>14</v>
      </c>
      <c r="J71" t="n">
        <v>164.19</v>
      </c>
      <c r="K71" t="n">
        <v>47.83</v>
      </c>
      <c r="L71" t="n">
        <v>17</v>
      </c>
      <c r="M71" t="n">
        <v>10</v>
      </c>
      <c r="N71" t="n">
        <v>29.36</v>
      </c>
      <c r="O71" t="n">
        <v>20483.57</v>
      </c>
      <c r="P71" t="n">
        <v>286.4</v>
      </c>
      <c r="Q71" t="n">
        <v>795.64</v>
      </c>
      <c r="R71" t="n">
        <v>71.28</v>
      </c>
      <c r="S71" t="n">
        <v>51.23</v>
      </c>
      <c r="T71" t="n">
        <v>8939.360000000001</v>
      </c>
      <c r="U71" t="n">
        <v>0.72</v>
      </c>
      <c r="V71" t="n">
        <v>0.92</v>
      </c>
      <c r="W71" t="n">
        <v>0.13</v>
      </c>
      <c r="X71" t="n">
        <v>0.51</v>
      </c>
      <c r="Y71" t="n">
        <v>0.5</v>
      </c>
      <c r="Z71" t="n">
        <v>10</v>
      </c>
    </row>
    <row r="72">
      <c r="A72" t="n">
        <v>17</v>
      </c>
      <c r="B72" t="n">
        <v>70</v>
      </c>
      <c r="C72" t="inlineStr">
        <is>
          <t xml:space="preserve">CONCLUIDO	</t>
        </is>
      </c>
      <c r="D72" t="n">
        <v>2.9694</v>
      </c>
      <c r="E72" t="n">
        <v>33.68</v>
      </c>
      <c r="F72" t="n">
        <v>31.07</v>
      </c>
      <c r="G72" t="n">
        <v>143.42</v>
      </c>
      <c r="H72" t="n">
        <v>1.93</v>
      </c>
      <c r="I72" t="n">
        <v>13</v>
      </c>
      <c r="J72" t="n">
        <v>165.62</v>
      </c>
      <c r="K72" t="n">
        <v>47.83</v>
      </c>
      <c r="L72" t="n">
        <v>18</v>
      </c>
      <c r="M72" t="n">
        <v>4</v>
      </c>
      <c r="N72" t="n">
        <v>29.8</v>
      </c>
      <c r="O72" t="n">
        <v>20660.89</v>
      </c>
      <c r="P72" t="n">
        <v>282.59</v>
      </c>
      <c r="Q72" t="n">
        <v>795.67</v>
      </c>
      <c r="R72" t="n">
        <v>66.23999999999999</v>
      </c>
      <c r="S72" t="n">
        <v>51.23</v>
      </c>
      <c r="T72" t="n">
        <v>6424.84</v>
      </c>
      <c r="U72" t="n">
        <v>0.77</v>
      </c>
      <c r="V72" t="n">
        <v>0.93</v>
      </c>
      <c r="W72" t="n">
        <v>0.14</v>
      </c>
      <c r="X72" t="n">
        <v>0.37</v>
      </c>
      <c r="Y72" t="n">
        <v>0.5</v>
      </c>
      <c r="Z72" t="n">
        <v>10</v>
      </c>
    </row>
    <row r="73">
      <c r="A73" t="n">
        <v>18</v>
      </c>
      <c r="B73" t="n">
        <v>70</v>
      </c>
      <c r="C73" t="inlineStr">
        <is>
          <t xml:space="preserve">CONCLUIDO	</t>
        </is>
      </c>
      <c r="D73" t="n">
        <v>2.9675</v>
      </c>
      <c r="E73" t="n">
        <v>33.7</v>
      </c>
      <c r="F73" t="n">
        <v>31.09</v>
      </c>
      <c r="G73" t="n">
        <v>143.51</v>
      </c>
      <c r="H73" t="n">
        <v>2.02</v>
      </c>
      <c r="I73" t="n">
        <v>13</v>
      </c>
      <c r="J73" t="n">
        <v>167.07</v>
      </c>
      <c r="K73" t="n">
        <v>47.83</v>
      </c>
      <c r="L73" t="n">
        <v>19</v>
      </c>
      <c r="M73" t="n">
        <v>0</v>
      </c>
      <c r="N73" t="n">
        <v>30.24</v>
      </c>
      <c r="O73" t="n">
        <v>20838.81</v>
      </c>
      <c r="P73" t="n">
        <v>284.23</v>
      </c>
      <c r="Q73" t="n">
        <v>795.64</v>
      </c>
      <c r="R73" t="n">
        <v>66.87</v>
      </c>
      <c r="S73" t="n">
        <v>51.23</v>
      </c>
      <c r="T73" t="n">
        <v>6738.54</v>
      </c>
      <c r="U73" t="n">
        <v>0.77</v>
      </c>
      <c r="V73" t="n">
        <v>0.93</v>
      </c>
      <c r="W73" t="n">
        <v>0.14</v>
      </c>
      <c r="X73" t="n">
        <v>0.39</v>
      </c>
      <c r="Y73" t="n">
        <v>0.5</v>
      </c>
      <c r="Z73" t="n">
        <v>10</v>
      </c>
    </row>
    <row r="74">
      <c r="A74" t="n">
        <v>0</v>
      </c>
      <c r="B74" t="n">
        <v>90</v>
      </c>
      <c r="C74" t="inlineStr">
        <is>
          <t xml:space="preserve">CONCLUIDO	</t>
        </is>
      </c>
      <c r="D74" t="n">
        <v>1.4549</v>
      </c>
      <c r="E74" t="n">
        <v>68.73</v>
      </c>
      <c r="F74" t="n">
        <v>49.49</v>
      </c>
      <c r="G74" t="n">
        <v>6.28</v>
      </c>
      <c r="H74" t="n">
        <v>0.1</v>
      </c>
      <c r="I74" t="n">
        <v>473</v>
      </c>
      <c r="J74" t="n">
        <v>176.73</v>
      </c>
      <c r="K74" t="n">
        <v>52.44</v>
      </c>
      <c r="L74" t="n">
        <v>1</v>
      </c>
      <c r="M74" t="n">
        <v>471</v>
      </c>
      <c r="N74" t="n">
        <v>33.29</v>
      </c>
      <c r="O74" t="n">
        <v>22031.19</v>
      </c>
      <c r="P74" t="n">
        <v>646.61</v>
      </c>
      <c r="Q74" t="n">
        <v>795.8</v>
      </c>
      <c r="R74" t="n">
        <v>684.7</v>
      </c>
      <c r="S74" t="n">
        <v>51.23</v>
      </c>
      <c r="T74" t="n">
        <v>313358.46</v>
      </c>
      <c r="U74" t="n">
        <v>0.07000000000000001</v>
      </c>
      <c r="V74" t="n">
        <v>0.58</v>
      </c>
      <c r="W74" t="n">
        <v>0.86</v>
      </c>
      <c r="X74" t="n">
        <v>18.78</v>
      </c>
      <c r="Y74" t="n">
        <v>0.5</v>
      </c>
      <c r="Z74" t="n">
        <v>10</v>
      </c>
    </row>
    <row r="75">
      <c r="A75" t="n">
        <v>1</v>
      </c>
      <c r="B75" t="n">
        <v>90</v>
      </c>
      <c r="C75" t="inlineStr">
        <is>
          <t xml:space="preserve">CONCLUIDO	</t>
        </is>
      </c>
      <c r="D75" t="n">
        <v>2.1719</v>
      </c>
      <c r="E75" t="n">
        <v>46.04</v>
      </c>
      <c r="F75" t="n">
        <v>37.37</v>
      </c>
      <c r="G75" t="n">
        <v>12.74</v>
      </c>
      <c r="H75" t="n">
        <v>0.2</v>
      </c>
      <c r="I75" t="n">
        <v>176</v>
      </c>
      <c r="J75" t="n">
        <v>178.21</v>
      </c>
      <c r="K75" t="n">
        <v>52.44</v>
      </c>
      <c r="L75" t="n">
        <v>2</v>
      </c>
      <c r="M75" t="n">
        <v>174</v>
      </c>
      <c r="N75" t="n">
        <v>33.77</v>
      </c>
      <c r="O75" t="n">
        <v>22213.89</v>
      </c>
      <c r="P75" t="n">
        <v>484.22</v>
      </c>
      <c r="Q75" t="n">
        <v>795.72</v>
      </c>
      <c r="R75" t="n">
        <v>277.3</v>
      </c>
      <c r="S75" t="n">
        <v>51.23</v>
      </c>
      <c r="T75" t="n">
        <v>111139.81</v>
      </c>
      <c r="U75" t="n">
        <v>0.18</v>
      </c>
      <c r="V75" t="n">
        <v>0.77</v>
      </c>
      <c r="W75" t="n">
        <v>0.38</v>
      </c>
      <c r="X75" t="n">
        <v>6.66</v>
      </c>
      <c r="Y75" t="n">
        <v>0.5</v>
      </c>
      <c r="Z75" t="n">
        <v>10</v>
      </c>
    </row>
    <row r="76">
      <c r="A76" t="n">
        <v>2</v>
      </c>
      <c r="B76" t="n">
        <v>90</v>
      </c>
      <c r="C76" t="inlineStr">
        <is>
          <t xml:space="preserve">CONCLUIDO	</t>
        </is>
      </c>
      <c r="D76" t="n">
        <v>2.4342</v>
      </c>
      <c r="E76" t="n">
        <v>41.08</v>
      </c>
      <c r="F76" t="n">
        <v>34.79</v>
      </c>
      <c r="G76" t="n">
        <v>19.15</v>
      </c>
      <c r="H76" t="n">
        <v>0.3</v>
      </c>
      <c r="I76" t="n">
        <v>109</v>
      </c>
      <c r="J76" t="n">
        <v>179.7</v>
      </c>
      <c r="K76" t="n">
        <v>52.44</v>
      </c>
      <c r="L76" t="n">
        <v>3</v>
      </c>
      <c r="M76" t="n">
        <v>107</v>
      </c>
      <c r="N76" t="n">
        <v>34.26</v>
      </c>
      <c r="O76" t="n">
        <v>22397.24</v>
      </c>
      <c r="P76" t="n">
        <v>447.76</v>
      </c>
      <c r="Q76" t="n">
        <v>795.6900000000001</v>
      </c>
      <c r="R76" t="n">
        <v>190.56</v>
      </c>
      <c r="S76" t="n">
        <v>51.23</v>
      </c>
      <c r="T76" t="n">
        <v>68107.67999999999</v>
      </c>
      <c r="U76" t="n">
        <v>0.27</v>
      </c>
      <c r="V76" t="n">
        <v>0.83</v>
      </c>
      <c r="W76" t="n">
        <v>0.29</v>
      </c>
      <c r="X76" t="n">
        <v>4.08</v>
      </c>
      <c r="Y76" t="n">
        <v>0.5</v>
      </c>
      <c r="Z76" t="n">
        <v>10</v>
      </c>
    </row>
    <row r="77">
      <c r="A77" t="n">
        <v>3</v>
      </c>
      <c r="B77" t="n">
        <v>90</v>
      </c>
      <c r="C77" t="inlineStr">
        <is>
          <t xml:space="preserve">CONCLUIDO	</t>
        </is>
      </c>
      <c r="D77" t="n">
        <v>2.5727</v>
      </c>
      <c r="E77" t="n">
        <v>38.87</v>
      </c>
      <c r="F77" t="n">
        <v>33.64</v>
      </c>
      <c r="G77" t="n">
        <v>25.55</v>
      </c>
      <c r="H77" t="n">
        <v>0.39</v>
      </c>
      <c r="I77" t="n">
        <v>79</v>
      </c>
      <c r="J77" t="n">
        <v>181.19</v>
      </c>
      <c r="K77" t="n">
        <v>52.44</v>
      </c>
      <c r="L77" t="n">
        <v>4</v>
      </c>
      <c r="M77" t="n">
        <v>77</v>
      </c>
      <c r="N77" t="n">
        <v>34.75</v>
      </c>
      <c r="O77" t="n">
        <v>22581.25</v>
      </c>
      <c r="P77" t="n">
        <v>430.18</v>
      </c>
      <c r="Q77" t="n">
        <v>795.66</v>
      </c>
      <c r="R77" t="n">
        <v>152.78</v>
      </c>
      <c r="S77" t="n">
        <v>51.23</v>
      </c>
      <c r="T77" t="n">
        <v>49365.03</v>
      </c>
      <c r="U77" t="n">
        <v>0.34</v>
      </c>
      <c r="V77" t="n">
        <v>0.86</v>
      </c>
      <c r="W77" t="n">
        <v>0.23</v>
      </c>
      <c r="X77" t="n">
        <v>2.94</v>
      </c>
      <c r="Y77" t="n">
        <v>0.5</v>
      </c>
      <c r="Z77" t="n">
        <v>10</v>
      </c>
    </row>
    <row r="78">
      <c r="A78" t="n">
        <v>4</v>
      </c>
      <c r="B78" t="n">
        <v>90</v>
      </c>
      <c r="C78" t="inlineStr">
        <is>
          <t xml:space="preserve">CONCLUIDO	</t>
        </is>
      </c>
      <c r="D78" t="n">
        <v>2.6645</v>
      </c>
      <c r="E78" t="n">
        <v>37.53</v>
      </c>
      <c r="F78" t="n">
        <v>32.94</v>
      </c>
      <c r="G78" t="n">
        <v>32.4</v>
      </c>
      <c r="H78" t="n">
        <v>0.49</v>
      </c>
      <c r="I78" t="n">
        <v>61</v>
      </c>
      <c r="J78" t="n">
        <v>182.69</v>
      </c>
      <c r="K78" t="n">
        <v>52.44</v>
      </c>
      <c r="L78" t="n">
        <v>5</v>
      </c>
      <c r="M78" t="n">
        <v>59</v>
      </c>
      <c r="N78" t="n">
        <v>35.25</v>
      </c>
      <c r="O78" t="n">
        <v>22766.06</v>
      </c>
      <c r="P78" t="n">
        <v>418.08</v>
      </c>
      <c r="Q78" t="n">
        <v>795.64</v>
      </c>
      <c r="R78" t="n">
        <v>128.93</v>
      </c>
      <c r="S78" t="n">
        <v>51.23</v>
      </c>
      <c r="T78" t="n">
        <v>37531.82</v>
      </c>
      <c r="U78" t="n">
        <v>0.4</v>
      </c>
      <c r="V78" t="n">
        <v>0.88</v>
      </c>
      <c r="W78" t="n">
        <v>0.21</v>
      </c>
      <c r="X78" t="n">
        <v>2.24</v>
      </c>
      <c r="Y78" t="n">
        <v>0.5</v>
      </c>
      <c r="Z78" t="n">
        <v>10</v>
      </c>
    </row>
    <row r="79">
      <c r="A79" t="n">
        <v>5</v>
      </c>
      <c r="B79" t="n">
        <v>90</v>
      </c>
      <c r="C79" t="inlineStr">
        <is>
          <t xml:space="preserve">CONCLUIDO	</t>
        </is>
      </c>
      <c r="D79" t="n">
        <v>2.7155</v>
      </c>
      <c r="E79" t="n">
        <v>36.83</v>
      </c>
      <c r="F79" t="n">
        <v>32.59</v>
      </c>
      <c r="G79" t="n">
        <v>38.34</v>
      </c>
      <c r="H79" t="n">
        <v>0.58</v>
      </c>
      <c r="I79" t="n">
        <v>51</v>
      </c>
      <c r="J79" t="n">
        <v>184.19</v>
      </c>
      <c r="K79" t="n">
        <v>52.44</v>
      </c>
      <c r="L79" t="n">
        <v>6</v>
      </c>
      <c r="M79" t="n">
        <v>49</v>
      </c>
      <c r="N79" t="n">
        <v>35.75</v>
      </c>
      <c r="O79" t="n">
        <v>22951.43</v>
      </c>
      <c r="P79" t="n">
        <v>411.02</v>
      </c>
      <c r="Q79" t="n">
        <v>795.65</v>
      </c>
      <c r="R79" t="n">
        <v>117.7</v>
      </c>
      <c r="S79" t="n">
        <v>51.23</v>
      </c>
      <c r="T79" t="n">
        <v>31963.82</v>
      </c>
      <c r="U79" t="n">
        <v>0.44</v>
      </c>
      <c r="V79" t="n">
        <v>0.89</v>
      </c>
      <c r="W79" t="n">
        <v>0.18</v>
      </c>
      <c r="X79" t="n">
        <v>1.89</v>
      </c>
      <c r="Y79" t="n">
        <v>0.5</v>
      </c>
      <c r="Z79" t="n">
        <v>10</v>
      </c>
    </row>
    <row r="80">
      <c r="A80" t="n">
        <v>6</v>
      </c>
      <c r="B80" t="n">
        <v>90</v>
      </c>
      <c r="C80" t="inlineStr">
        <is>
          <t xml:space="preserve">CONCLUIDO	</t>
        </is>
      </c>
      <c r="D80" t="n">
        <v>2.7609</v>
      </c>
      <c r="E80" t="n">
        <v>36.22</v>
      </c>
      <c r="F80" t="n">
        <v>32.27</v>
      </c>
      <c r="G80" t="n">
        <v>45.03</v>
      </c>
      <c r="H80" t="n">
        <v>0.67</v>
      </c>
      <c r="I80" t="n">
        <v>43</v>
      </c>
      <c r="J80" t="n">
        <v>185.7</v>
      </c>
      <c r="K80" t="n">
        <v>52.44</v>
      </c>
      <c r="L80" t="n">
        <v>7</v>
      </c>
      <c r="M80" t="n">
        <v>41</v>
      </c>
      <c r="N80" t="n">
        <v>36.26</v>
      </c>
      <c r="O80" t="n">
        <v>23137.49</v>
      </c>
      <c r="P80" t="n">
        <v>404.18</v>
      </c>
      <c r="Q80" t="n">
        <v>795.64</v>
      </c>
      <c r="R80" t="n">
        <v>106.77</v>
      </c>
      <c r="S80" t="n">
        <v>51.23</v>
      </c>
      <c r="T80" t="n">
        <v>26542.03</v>
      </c>
      <c r="U80" t="n">
        <v>0.48</v>
      </c>
      <c r="V80" t="n">
        <v>0.89</v>
      </c>
      <c r="W80" t="n">
        <v>0.17</v>
      </c>
      <c r="X80" t="n">
        <v>1.57</v>
      </c>
      <c r="Y80" t="n">
        <v>0.5</v>
      </c>
      <c r="Z80" t="n">
        <v>10</v>
      </c>
    </row>
    <row r="81">
      <c r="A81" t="n">
        <v>7</v>
      </c>
      <c r="B81" t="n">
        <v>90</v>
      </c>
      <c r="C81" t="inlineStr">
        <is>
          <t xml:space="preserve">CONCLUIDO	</t>
        </is>
      </c>
      <c r="D81" t="n">
        <v>2.8007</v>
      </c>
      <c r="E81" t="n">
        <v>35.7</v>
      </c>
      <c r="F81" t="n">
        <v>31.97</v>
      </c>
      <c r="G81" t="n">
        <v>51.84</v>
      </c>
      <c r="H81" t="n">
        <v>0.76</v>
      </c>
      <c r="I81" t="n">
        <v>37</v>
      </c>
      <c r="J81" t="n">
        <v>187.22</v>
      </c>
      <c r="K81" t="n">
        <v>52.44</v>
      </c>
      <c r="L81" t="n">
        <v>8</v>
      </c>
      <c r="M81" t="n">
        <v>35</v>
      </c>
      <c r="N81" t="n">
        <v>36.78</v>
      </c>
      <c r="O81" t="n">
        <v>23324.24</v>
      </c>
      <c r="P81" t="n">
        <v>397.52</v>
      </c>
      <c r="Q81" t="n">
        <v>795.64</v>
      </c>
      <c r="R81" t="n">
        <v>96.42</v>
      </c>
      <c r="S81" t="n">
        <v>51.23</v>
      </c>
      <c r="T81" t="n">
        <v>21394.84</v>
      </c>
      <c r="U81" t="n">
        <v>0.53</v>
      </c>
      <c r="V81" t="n">
        <v>0.9</v>
      </c>
      <c r="W81" t="n">
        <v>0.17</v>
      </c>
      <c r="X81" t="n">
        <v>1.26</v>
      </c>
      <c r="Y81" t="n">
        <v>0.5</v>
      </c>
      <c r="Z81" t="n">
        <v>10</v>
      </c>
    </row>
    <row r="82">
      <c r="A82" t="n">
        <v>8</v>
      </c>
      <c r="B82" t="n">
        <v>90</v>
      </c>
      <c r="C82" t="inlineStr">
        <is>
          <t xml:space="preserve">CONCLUIDO	</t>
        </is>
      </c>
      <c r="D82" t="n">
        <v>2.815</v>
      </c>
      <c r="E82" t="n">
        <v>35.52</v>
      </c>
      <c r="F82" t="n">
        <v>31.93</v>
      </c>
      <c r="G82" t="n">
        <v>58.05</v>
      </c>
      <c r="H82" t="n">
        <v>0.85</v>
      </c>
      <c r="I82" t="n">
        <v>33</v>
      </c>
      <c r="J82" t="n">
        <v>188.74</v>
      </c>
      <c r="K82" t="n">
        <v>52.44</v>
      </c>
      <c r="L82" t="n">
        <v>9</v>
      </c>
      <c r="M82" t="n">
        <v>31</v>
      </c>
      <c r="N82" t="n">
        <v>37.3</v>
      </c>
      <c r="O82" t="n">
        <v>23511.69</v>
      </c>
      <c r="P82" t="n">
        <v>394.16</v>
      </c>
      <c r="Q82" t="n">
        <v>795.65</v>
      </c>
      <c r="R82" t="n">
        <v>95.5</v>
      </c>
      <c r="S82" t="n">
        <v>51.23</v>
      </c>
      <c r="T82" t="n">
        <v>20957.2</v>
      </c>
      <c r="U82" t="n">
        <v>0.54</v>
      </c>
      <c r="V82" t="n">
        <v>0.9</v>
      </c>
      <c r="W82" t="n">
        <v>0.16</v>
      </c>
      <c r="X82" t="n">
        <v>1.22</v>
      </c>
      <c r="Y82" t="n">
        <v>0.5</v>
      </c>
      <c r="Z82" t="n">
        <v>10</v>
      </c>
    </row>
    <row r="83">
      <c r="A83" t="n">
        <v>9</v>
      </c>
      <c r="B83" t="n">
        <v>90</v>
      </c>
      <c r="C83" t="inlineStr">
        <is>
          <t xml:space="preserve">CONCLUIDO	</t>
        </is>
      </c>
      <c r="D83" t="n">
        <v>2.8392</v>
      </c>
      <c r="E83" t="n">
        <v>35.22</v>
      </c>
      <c r="F83" t="n">
        <v>31.77</v>
      </c>
      <c r="G83" t="n">
        <v>65.73</v>
      </c>
      <c r="H83" t="n">
        <v>0.93</v>
      </c>
      <c r="I83" t="n">
        <v>29</v>
      </c>
      <c r="J83" t="n">
        <v>190.26</v>
      </c>
      <c r="K83" t="n">
        <v>52.44</v>
      </c>
      <c r="L83" t="n">
        <v>10</v>
      </c>
      <c r="M83" t="n">
        <v>27</v>
      </c>
      <c r="N83" t="n">
        <v>37.82</v>
      </c>
      <c r="O83" t="n">
        <v>23699.85</v>
      </c>
      <c r="P83" t="n">
        <v>389.2</v>
      </c>
      <c r="Q83" t="n">
        <v>795.6799999999999</v>
      </c>
      <c r="R83" t="n">
        <v>89.95999999999999</v>
      </c>
      <c r="S83" t="n">
        <v>51.23</v>
      </c>
      <c r="T83" t="n">
        <v>18205.55</v>
      </c>
      <c r="U83" t="n">
        <v>0.57</v>
      </c>
      <c r="V83" t="n">
        <v>0.91</v>
      </c>
      <c r="W83" t="n">
        <v>0.15</v>
      </c>
      <c r="X83" t="n">
        <v>1.06</v>
      </c>
      <c r="Y83" t="n">
        <v>0.5</v>
      </c>
      <c r="Z83" t="n">
        <v>10</v>
      </c>
    </row>
    <row r="84">
      <c r="A84" t="n">
        <v>10</v>
      </c>
      <c r="B84" t="n">
        <v>90</v>
      </c>
      <c r="C84" t="inlineStr">
        <is>
          <t xml:space="preserve">CONCLUIDO	</t>
        </is>
      </c>
      <c r="D84" t="n">
        <v>2.8499</v>
      </c>
      <c r="E84" t="n">
        <v>35.09</v>
      </c>
      <c r="F84" t="n">
        <v>31.71</v>
      </c>
      <c r="G84" t="n">
        <v>70.45999999999999</v>
      </c>
      <c r="H84" t="n">
        <v>1.02</v>
      </c>
      <c r="I84" t="n">
        <v>27</v>
      </c>
      <c r="J84" t="n">
        <v>191.79</v>
      </c>
      <c r="K84" t="n">
        <v>52.44</v>
      </c>
      <c r="L84" t="n">
        <v>11</v>
      </c>
      <c r="M84" t="n">
        <v>25</v>
      </c>
      <c r="N84" t="n">
        <v>38.35</v>
      </c>
      <c r="O84" t="n">
        <v>23888.73</v>
      </c>
      <c r="P84" t="n">
        <v>385.6</v>
      </c>
      <c r="Q84" t="n">
        <v>795.6799999999999</v>
      </c>
      <c r="R84" t="n">
        <v>88.17</v>
      </c>
      <c r="S84" t="n">
        <v>51.23</v>
      </c>
      <c r="T84" t="n">
        <v>17319.61</v>
      </c>
      <c r="U84" t="n">
        <v>0.58</v>
      </c>
      <c r="V84" t="n">
        <v>0.91</v>
      </c>
      <c r="W84" t="n">
        <v>0.15</v>
      </c>
      <c r="X84" t="n">
        <v>1</v>
      </c>
      <c r="Y84" t="n">
        <v>0.5</v>
      </c>
      <c r="Z84" t="n">
        <v>10</v>
      </c>
    </row>
    <row r="85">
      <c r="A85" t="n">
        <v>11</v>
      </c>
      <c r="B85" t="n">
        <v>90</v>
      </c>
      <c r="C85" t="inlineStr">
        <is>
          <t xml:space="preserve">CONCLUIDO	</t>
        </is>
      </c>
      <c r="D85" t="n">
        <v>2.8703</v>
      </c>
      <c r="E85" t="n">
        <v>34.84</v>
      </c>
      <c r="F85" t="n">
        <v>31.57</v>
      </c>
      <c r="G85" t="n">
        <v>78.91</v>
      </c>
      <c r="H85" t="n">
        <v>1.1</v>
      </c>
      <c r="I85" t="n">
        <v>24</v>
      </c>
      <c r="J85" t="n">
        <v>193.33</v>
      </c>
      <c r="K85" t="n">
        <v>52.44</v>
      </c>
      <c r="L85" t="n">
        <v>12</v>
      </c>
      <c r="M85" t="n">
        <v>22</v>
      </c>
      <c r="N85" t="n">
        <v>38.89</v>
      </c>
      <c r="O85" t="n">
        <v>24078.33</v>
      </c>
      <c r="P85" t="n">
        <v>381.23</v>
      </c>
      <c r="Q85" t="n">
        <v>795.65</v>
      </c>
      <c r="R85" t="n">
        <v>83.22</v>
      </c>
      <c r="S85" t="n">
        <v>51.23</v>
      </c>
      <c r="T85" t="n">
        <v>14858.9</v>
      </c>
      <c r="U85" t="n">
        <v>0.62</v>
      </c>
      <c r="V85" t="n">
        <v>0.91</v>
      </c>
      <c r="W85" t="n">
        <v>0.15</v>
      </c>
      <c r="X85" t="n">
        <v>0.86</v>
      </c>
      <c r="Y85" t="n">
        <v>0.5</v>
      </c>
      <c r="Z85" t="n">
        <v>10</v>
      </c>
    </row>
    <row r="86">
      <c r="A86" t="n">
        <v>12</v>
      </c>
      <c r="B86" t="n">
        <v>90</v>
      </c>
      <c r="C86" t="inlineStr">
        <is>
          <t xml:space="preserve">CONCLUIDO	</t>
        </is>
      </c>
      <c r="D86" t="n">
        <v>2.8825</v>
      </c>
      <c r="E86" t="n">
        <v>34.69</v>
      </c>
      <c r="F86" t="n">
        <v>31.49</v>
      </c>
      <c r="G86" t="n">
        <v>85.88</v>
      </c>
      <c r="H86" t="n">
        <v>1.18</v>
      </c>
      <c r="I86" t="n">
        <v>22</v>
      </c>
      <c r="J86" t="n">
        <v>194.88</v>
      </c>
      <c r="K86" t="n">
        <v>52.44</v>
      </c>
      <c r="L86" t="n">
        <v>13</v>
      </c>
      <c r="M86" t="n">
        <v>20</v>
      </c>
      <c r="N86" t="n">
        <v>39.43</v>
      </c>
      <c r="O86" t="n">
        <v>24268.67</v>
      </c>
      <c r="P86" t="n">
        <v>377.61</v>
      </c>
      <c r="Q86" t="n">
        <v>795.64</v>
      </c>
      <c r="R86" t="n">
        <v>80.7</v>
      </c>
      <c r="S86" t="n">
        <v>51.23</v>
      </c>
      <c r="T86" t="n">
        <v>13611.48</v>
      </c>
      <c r="U86" t="n">
        <v>0.63</v>
      </c>
      <c r="V86" t="n">
        <v>0.92</v>
      </c>
      <c r="W86" t="n">
        <v>0.14</v>
      </c>
      <c r="X86" t="n">
        <v>0.78</v>
      </c>
      <c r="Y86" t="n">
        <v>0.5</v>
      </c>
      <c r="Z86" t="n">
        <v>10</v>
      </c>
    </row>
    <row r="87">
      <c r="A87" t="n">
        <v>13</v>
      </c>
      <c r="B87" t="n">
        <v>90</v>
      </c>
      <c r="C87" t="inlineStr">
        <is>
          <t xml:space="preserve">CONCLUIDO	</t>
        </is>
      </c>
      <c r="D87" t="n">
        <v>2.8881</v>
      </c>
      <c r="E87" t="n">
        <v>34.62</v>
      </c>
      <c r="F87" t="n">
        <v>31.46</v>
      </c>
      <c r="G87" t="n">
        <v>89.88</v>
      </c>
      <c r="H87" t="n">
        <v>1.27</v>
      </c>
      <c r="I87" t="n">
        <v>21</v>
      </c>
      <c r="J87" t="n">
        <v>196.42</v>
      </c>
      <c r="K87" t="n">
        <v>52.44</v>
      </c>
      <c r="L87" t="n">
        <v>14</v>
      </c>
      <c r="M87" t="n">
        <v>19</v>
      </c>
      <c r="N87" t="n">
        <v>39.98</v>
      </c>
      <c r="O87" t="n">
        <v>24459.75</v>
      </c>
      <c r="P87" t="n">
        <v>373.63</v>
      </c>
      <c r="Q87" t="n">
        <v>795.64</v>
      </c>
      <c r="R87" t="n">
        <v>79.63</v>
      </c>
      <c r="S87" t="n">
        <v>51.23</v>
      </c>
      <c r="T87" t="n">
        <v>13082.87</v>
      </c>
      <c r="U87" t="n">
        <v>0.64</v>
      </c>
      <c r="V87" t="n">
        <v>0.92</v>
      </c>
      <c r="W87" t="n">
        <v>0.14</v>
      </c>
      <c r="X87" t="n">
        <v>0.75</v>
      </c>
      <c r="Y87" t="n">
        <v>0.5</v>
      </c>
      <c r="Z87" t="n">
        <v>10</v>
      </c>
    </row>
    <row r="88">
      <c r="A88" t="n">
        <v>14</v>
      </c>
      <c r="B88" t="n">
        <v>90</v>
      </c>
      <c r="C88" t="inlineStr">
        <is>
          <t xml:space="preserve">CONCLUIDO	</t>
        </is>
      </c>
      <c r="D88" t="n">
        <v>2.9017</v>
      </c>
      <c r="E88" t="n">
        <v>34.46</v>
      </c>
      <c r="F88" t="n">
        <v>31.37</v>
      </c>
      <c r="G88" t="n">
        <v>99.05</v>
      </c>
      <c r="H88" t="n">
        <v>1.35</v>
      </c>
      <c r="I88" t="n">
        <v>19</v>
      </c>
      <c r="J88" t="n">
        <v>197.98</v>
      </c>
      <c r="K88" t="n">
        <v>52.44</v>
      </c>
      <c r="L88" t="n">
        <v>15</v>
      </c>
      <c r="M88" t="n">
        <v>17</v>
      </c>
      <c r="N88" t="n">
        <v>40.54</v>
      </c>
      <c r="O88" t="n">
        <v>24651.58</v>
      </c>
      <c r="P88" t="n">
        <v>370.63</v>
      </c>
      <c r="Q88" t="n">
        <v>795.64</v>
      </c>
      <c r="R88" t="n">
        <v>76.43000000000001</v>
      </c>
      <c r="S88" t="n">
        <v>51.23</v>
      </c>
      <c r="T88" t="n">
        <v>11489.36</v>
      </c>
      <c r="U88" t="n">
        <v>0.67</v>
      </c>
      <c r="V88" t="n">
        <v>0.92</v>
      </c>
      <c r="W88" t="n">
        <v>0.14</v>
      </c>
      <c r="X88" t="n">
        <v>0.66</v>
      </c>
      <c r="Y88" t="n">
        <v>0.5</v>
      </c>
      <c r="Z88" t="n">
        <v>10</v>
      </c>
    </row>
    <row r="89">
      <c r="A89" t="n">
        <v>15</v>
      </c>
      <c r="B89" t="n">
        <v>90</v>
      </c>
      <c r="C89" t="inlineStr">
        <is>
          <t xml:space="preserve">CONCLUIDO	</t>
        </is>
      </c>
      <c r="D89" t="n">
        <v>2.9021</v>
      </c>
      <c r="E89" t="n">
        <v>34.46</v>
      </c>
      <c r="F89" t="n">
        <v>31.4</v>
      </c>
      <c r="G89" t="n">
        <v>104.66</v>
      </c>
      <c r="H89" t="n">
        <v>1.42</v>
      </c>
      <c r="I89" t="n">
        <v>18</v>
      </c>
      <c r="J89" t="n">
        <v>199.54</v>
      </c>
      <c r="K89" t="n">
        <v>52.44</v>
      </c>
      <c r="L89" t="n">
        <v>16</v>
      </c>
      <c r="M89" t="n">
        <v>16</v>
      </c>
      <c r="N89" t="n">
        <v>41.1</v>
      </c>
      <c r="O89" t="n">
        <v>24844.17</v>
      </c>
      <c r="P89" t="n">
        <v>368.19</v>
      </c>
      <c r="Q89" t="n">
        <v>795.65</v>
      </c>
      <c r="R89" t="n">
        <v>77.84</v>
      </c>
      <c r="S89" t="n">
        <v>51.23</v>
      </c>
      <c r="T89" t="n">
        <v>12199.92</v>
      </c>
      <c r="U89" t="n">
        <v>0.66</v>
      </c>
      <c r="V89" t="n">
        <v>0.92</v>
      </c>
      <c r="W89" t="n">
        <v>0.13</v>
      </c>
      <c r="X89" t="n">
        <v>0.6899999999999999</v>
      </c>
      <c r="Y89" t="n">
        <v>0.5</v>
      </c>
      <c r="Z89" t="n">
        <v>10</v>
      </c>
    </row>
    <row r="90">
      <c r="A90" t="n">
        <v>16</v>
      </c>
      <c r="B90" t="n">
        <v>90</v>
      </c>
      <c r="C90" t="inlineStr">
        <is>
          <t xml:space="preserve">CONCLUIDO	</t>
        </is>
      </c>
      <c r="D90" t="n">
        <v>2.9123</v>
      </c>
      <c r="E90" t="n">
        <v>34.34</v>
      </c>
      <c r="F90" t="n">
        <v>31.31</v>
      </c>
      <c r="G90" t="n">
        <v>110.51</v>
      </c>
      <c r="H90" t="n">
        <v>1.5</v>
      </c>
      <c r="I90" t="n">
        <v>17</v>
      </c>
      <c r="J90" t="n">
        <v>201.11</v>
      </c>
      <c r="K90" t="n">
        <v>52.44</v>
      </c>
      <c r="L90" t="n">
        <v>17</v>
      </c>
      <c r="M90" t="n">
        <v>15</v>
      </c>
      <c r="N90" t="n">
        <v>41.67</v>
      </c>
      <c r="O90" t="n">
        <v>25037.53</v>
      </c>
      <c r="P90" t="n">
        <v>362.88</v>
      </c>
      <c r="Q90" t="n">
        <v>795.66</v>
      </c>
      <c r="R90" t="n">
        <v>74.75</v>
      </c>
      <c r="S90" t="n">
        <v>51.23</v>
      </c>
      <c r="T90" t="n">
        <v>10659.54</v>
      </c>
      <c r="U90" t="n">
        <v>0.6899999999999999</v>
      </c>
      <c r="V90" t="n">
        <v>0.92</v>
      </c>
      <c r="W90" t="n">
        <v>0.14</v>
      </c>
      <c r="X90" t="n">
        <v>0.61</v>
      </c>
      <c r="Y90" t="n">
        <v>0.5</v>
      </c>
      <c r="Z90" t="n">
        <v>10</v>
      </c>
    </row>
    <row r="91">
      <c r="A91" t="n">
        <v>17</v>
      </c>
      <c r="B91" t="n">
        <v>90</v>
      </c>
      <c r="C91" t="inlineStr">
        <is>
          <t xml:space="preserve">CONCLUIDO	</t>
        </is>
      </c>
      <c r="D91" t="n">
        <v>2.9178</v>
      </c>
      <c r="E91" t="n">
        <v>34.27</v>
      </c>
      <c r="F91" t="n">
        <v>31.28</v>
      </c>
      <c r="G91" t="n">
        <v>117.31</v>
      </c>
      <c r="H91" t="n">
        <v>1.58</v>
      </c>
      <c r="I91" t="n">
        <v>16</v>
      </c>
      <c r="J91" t="n">
        <v>202.68</v>
      </c>
      <c r="K91" t="n">
        <v>52.44</v>
      </c>
      <c r="L91" t="n">
        <v>18</v>
      </c>
      <c r="M91" t="n">
        <v>14</v>
      </c>
      <c r="N91" t="n">
        <v>42.24</v>
      </c>
      <c r="O91" t="n">
        <v>25231.66</v>
      </c>
      <c r="P91" t="n">
        <v>360.47</v>
      </c>
      <c r="Q91" t="n">
        <v>795.64</v>
      </c>
      <c r="R91" t="n">
        <v>73.81</v>
      </c>
      <c r="S91" t="n">
        <v>51.23</v>
      </c>
      <c r="T91" t="n">
        <v>10196.09</v>
      </c>
      <c r="U91" t="n">
        <v>0.6899999999999999</v>
      </c>
      <c r="V91" t="n">
        <v>0.92</v>
      </c>
      <c r="W91" t="n">
        <v>0.13</v>
      </c>
      <c r="X91" t="n">
        <v>0.58</v>
      </c>
      <c r="Y91" t="n">
        <v>0.5</v>
      </c>
      <c r="Z91" t="n">
        <v>10</v>
      </c>
    </row>
    <row r="92">
      <c r="A92" t="n">
        <v>18</v>
      </c>
      <c r="B92" t="n">
        <v>90</v>
      </c>
      <c r="C92" t="inlineStr">
        <is>
          <t xml:space="preserve">CONCLUIDO	</t>
        </is>
      </c>
      <c r="D92" t="n">
        <v>2.9212</v>
      </c>
      <c r="E92" t="n">
        <v>34.23</v>
      </c>
      <c r="F92" t="n">
        <v>31.28</v>
      </c>
      <c r="G92" t="n">
        <v>125.11</v>
      </c>
      <c r="H92" t="n">
        <v>1.65</v>
      </c>
      <c r="I92" t="n">
        <v>15</v>
      </c>
      <c r="J92" t="n">
        <v>204.26</v>
      </c>
      <c r="K92" t="n">
        <v>52.44</v>
      </c>
      <c r="L92" t="n">
        <v>19</v>
      </c>
      <c r="M92" t="n">
        <v>13</v>
      </c>
      <c r="N92" t="n">
        <v>42.82</v>
      </c>
      <c r="O92" t="n">
        <v>25426.72</v>
      </c>
      <c r="P92" t="n">
        <v>357.8</v>
      </c>
      <c r="Q92" t="n">
        <v>795.64</v>
      </c>
      <c r="R92" t="n">
        <v>73.62</v>
      </c>
      <c r="S92" t="n">
        <v>51.23</v>
      </c>
      <c r="T92" t="n">
        <v>10108.1</v>
      </c>
      <c r="U92" t="n">
        <v>0.7</v>
      </c>
      <c r="V92" t="n">
        <v>0.92</v>
      </c>
      <c r="W92" t="n">
        <v>0.14</v>
      </c>
      <c r="X92" t="n">
        <v>0.57</v>
      </c>
      <c r="Y92" t="n">
        <v>0.5</v>
      </c>
      <c r="Z92" t="n">
        <v>10</v>
      </c>
    </row>
    <row r="93">
      <c r="A93" t="n">
        <v>19</v>
      </c>
      <c r="B93" t="n">
        <v>90</v>
      </c>
      <c r="C93" t="inlineStr">
        <is>
          <t xml:space="preserve">CONCLUIDO	</t>
        </is>
      </c>
      <c r="D93" t="n">
        <v>2.9324</v>
      </c>
      <c r="E93" t="n">
        <v>34.1</v>
      </c>
      <c r="F93" t="n">
        <v>31.18</v>
      </c>
      <c r="G93" t="n">
        <v>133.64</v>
      </c>
      <c r="H93" t="n">
        <v>1.73</v>
      </c>
      <c r="I93" t="n">
        <v>14</v>
      </c>
      <c r="J93" t="n">
        <v>205.85</v>
      </c>
      <c r="K93" t="n">
        <v>52.44</v>
      </c>
      <c r="L93" t="n">
        <v>20</v>
      </c>
      <c r="M93" t="n">
        <v>12</v>
      </c>
      <c r="N93" t="n">
        <v>43.41</v>
      </c>
      <c r="O93" t="n">
        <v>25622.45</v>
      </c>
      <c r="P93" t="n">
        <v>352.94</v>
      </c>
      <c r="Q93" t="n">
        <v>795.64</v>
      </c>
      <c r="R93" t="n">
        <v>70.48</v>
      </c>
      <c r="S93" t="n">
        <v>51.23</v>
      </c>
      <c r="T93" t="n">
        <v>8541.6</v>
      </c>
      <c r="U93" t="n">
        <v>0.73</v>
      </c>
      <c r="V93" t="n">
        <v>0.93</v>
      </c>
      <c r="W93" t="n">
        <v>0.13</v>
      </c>
      <c r="X93" t="n">
        <v>0.48</v>
      </c>
      <c r="Y93" t="n">
        <v>0.5</v>
      </c>
      <c r="Z93" t="n">
        <v>10</v>
      </c>
    </row>
    <row r="94">
      <c r="A94" t="n">
        <v>20</v>
      </c>
      <c r="B94" t="n">
        <v>90</v>
      </c>
      <c r="C94" t="inlineStr">
        <is>
          <t xml:space="preserve">CONCLUIDO	</t>
        </is>
      </c>
      <c r="D94" t="n">
        <v>2.9374</v>
      </c>
      <c r="E94" t="n">
        <v>34.04</v>
      </c>
      <c r="F94" t="n">
        <v>31.16</v>
      </c>
      <c r="G94" t="n">
        <v>143.82</v>
      </c>
      <c r="H94" t="n">
        <v>1.8</v>
      </c>
      <c r="I94" t="n">
        <v>13</v>
      </c>
      <c r="J94" t="n">
        <v>207.45</v>
      </c>
      <c r="K94" t="n">
        <v>52.44</v>
      </c>
      <c r="L94" t="n">
        <v>21</v>
      </c>
      <c r="M94" t="n">
        <v>11</v>
      </c>
      <c r="N94" t="n">
        <v>44</v>
      </c>
      <c r="O94" t="n">
        <v>25818.99</v>
      </c>
      <c r="P94" t="n">
        <v>348.53</v>
      </c>
      <c r="Q94" t="n">
        <v>795.64</v>
      </c>
      <c r="R94" t="n">
        <v>69.75</v>
      </c>
      <c r="S94" t="n">
        <v>51.23</v>
      </c>
      <c r="T94" t="n">
        <v>8182.46</v>
      </c>
      <c r="U94" t="n">
        <v>0.73</v>
      </c>
      <c r="V94" t="n">
        <v>0.93</v>
      </c>
      <c r="W94" t="n">
        <v>0.13</v>
      </c>
      <c r="X94" t="n">
        <v>0.46</v>
      </c>
      <c r="Y94" t="n">
        <v>0.5</v>
      </c>
      <c r="Z94" t="n">
        <v>10</v>
      </c>
    </row>
    <row r="95">
      <c r="A95" t="n">
        <v>21</v>
      </c>
      <c r="B95" t="n">
        <v>90</v>
      </c>
      <c r="C95" t="inlineStr">
        <is>
          <t xml:space="preserve">CONCLUIDO	</t>
        </is>
      </c>
      <c r="D95" t="n">
        <v>2.948</v>
      </c>
      <c r="E95" t="n">
        <v>33.92</v>
      </c>
      <c r="F95" t="n">
        <v>31.04</v>
      </c>
      <c r="G95" t="n">
        <v>143.25</v>
      </c>
      <c r="H95" t="n">
        <v>1.87</v>
      </c>
      <c r="I95" t="n">
        <v>13</v>
      </c>
      <c r="J95" t="n">
        <v>209.05</v>
      </c>
      <c r="K95" t="n">
        <v>52.44</v>
      </c>
      <c r="L95" t="n">
        <v>22</v>
      </c>
      <c r="M95" t="n">
        <v>11</v>
      </c>
      <c r="N95" t="n">
        <v>44.6</v>
      </c>
      <c r="O95" t="n">
        <v>26016.35</v>
      </c>
      <c r="P95" t="n">
        <v>343.89</v>
      </c>
      <c r="Q95" t="n">
        <v>795.64</v>
      </c>
      <c r="R95" t="n">
        <v>65.52</v>
      </c>
      <c r="S95" t="n">
        <v>51.23</v>
      </c>
      <c r="T95" t="n">
        <v>6065.65</v>
      </c>
      <c r="U95" t="n">
        <v>0.78</v>
      </c>
      <c r="V95" t="n">
        <v>0.93</v>
      </c>
      <c r="W95" t="n">
        <v>0.12</v>
      </c>
      <c r="X95" t="n">
        <v>0.33</v>
      </c>
      <c r="Y95" t="n">
        <v>0.5</v>
      </c>
      <c r="Z95" t="n">
        <v>10</v>
      </c>
    </row>
    <row r="96">
      <c r="A96" t="n">
        <v>22</v>
      </c>
      <c r="B96" t="n">
        <v>90</v>
      </c>
      <c r="C96" t="inlineStr">
        <is>
          <t xml:space="preserve">CONCLUIDO	</t>
        </is>
      </c>
      <c r="D96" t="n">
        <v>2.9432</v>
      </c>
      <c r="E96" t="n">
        <v>33.98</v>
      </c>
      <c r="F96" t="n">
        <v>31.13</v>
      </c>
      <c r="G96" t="n">
        <v>155.65</v>
      </c>
      <c r="H96" t="n">
        <v>1.94</v>
      </c>
      <c r="I96" t="n">
        <v>12</v>
      </c>
      <c r="J96" t="n">
        <v>210.65</v>
      </c>
      <c r="K96" t="n">
        <v>52.44</v>
      </c>
      <c r="L96" t="n">
        <v>23</v>
      </c>
      <c r="M96" t="n">
        <v>10</v>
      </c>
      <c r="N96" t="n">
        <v>45.21</v>
      </c>
      <c r="O96" t="n">
        <v>26214.54</v>
      </c>
      <c r="P96" t="n">
        <v>342.65</v>
      </c>
      <c r="Q96" t="n">
        <v>795.65</v>
      </c>
      <c r="R96" t="n">
        <v>68.63</v>
      </c>
      <c r="S96" t="n">
        <v>51.23</v>
      </c>
      <c r="T96" t="n">
        <v>7625.4</v>
      </c>
      <c r="U96" t="n">
        <v>0.75</v>
      </c>
      <c r="V96" t="n">
        <v>0.93</v>
      </c>
      <c r="W96" t="n">
        <v>0.13</v>
      </c>
      <c r="X96" t="n">
        <v>0.42</v>
      </c>
      <c r="Y96" t="n">
        <v>0.5</v>
      </c>
      <c r="Z96" t="n">
        <v>10</v>
      </c>
    </row>
    <row r="97">
      <c r="A97" t="n">
        <v>23</v>
      </c>
      <c r="B97" t="n">
        <v>90</v>
      </c>
      <c r="C97" t="inlineStr">
        <is>
          <t xml:space="preserve">CONCLUIDO	</t>
        </is>
      </c>
      <c r="D97" t="n">
        <v>2.951</v>
      </c>
      <c r="E97" t="n">
        <v>33.89</v>
      </c>
      <c r="F97" t="n">
        <v>31.07</v>
      </c>
      <c r="G97" t="n">
        <v>169.5</v>
      </c>
      <c r="H97" t="n">
        <v>2.01</v>
      </c>
      <c r="I97" t="n">
        <v>11</v>
      </c>
      <c r="J97" t="n">
        <v>212.27</v>
      </c>
      <c r="K97" t="n">
        <v>52.44</v>
      </c>
      <c r="L97" t="n">
        <v>24</v>
      </c>
      <c r="M97" t="n">
        <v>9</v>
      </c>
      <c r="N97" t="n">
        <v>45.82</v>
      </c>
      <c r="O97" t="n">
        <v>26413.56</v>
      </c>
      <c r="P97" t="n">
        <v>334.85</v>
      </c>
      <c r="Q97" t="n">
        <v>795.66</v>
      </c>
      <c r="R97" t="n">
        <v>66.88</v>
      </c>
      <c r="S97" t="n">
        <v>51.23</v>
      </c>
      <c r="T97" t="n">
        <v>6758.16</v>
      </c>
      <c r="U97" t="n">
        <v>0.77</v>
      </c>
      <c r="V97" t="n">
        <v>0.93</v>
      </c>
      <c r="W97" t="n">
        <v>0.12</v>
      </c>
      <c r="X97" t="n">
        <v>0.37</v>
      </c>
      <c r="Y97" t="n">
        <v>0.5</v>
      </c>
      <c r="Z97" t="n">
        <v>10</v>
      </c>
    </row>
    <row r="98">
      <c r="A98" t="n">
        <v>24</v>
      </c>
      <c r="B98" t="n">
        <v>90</v>
      </c>
      <c r="C98" t="inlineStr">
        <is>
          <t xml:space="preserve">CONCLUIDO	</t>
        </is>
      </c>
      <c r="D98" t="n">
        <v>2.9494</v>
      </c>
      <c r="E98" t="n">
        <v>33.91</v>
      </c>
      <c r="F98" t="n">
        <v>31.09</v>
      </c>
      <c r="G98" t="n">
        <v>169.6</v>
      </c>
      <c r="H98" t="n">
        <v>2.08</v>
      </c>
      <c r="I98" t="n">
        <v>11</v>
      </c>
      <c r="J98" t="n">
        <v>213.89</v>
      </c>
      <c r="K98" t="n">
        <v>52.44</v>
      </c>
      <c r="L98" t="n">
        <v>25</v>
      </c>
      <c r="M98" t="n">
        <v>8</v>
      </c>
      <c r="N98" t="n">
        <v>46.44</v>
      </c>
      <c r="O98" t="n">
        <v>26613.43</v>
      </c>
      <c r="P98" t="n">
        <v>337.32</v>
      </c>
      <c r="Q98" t="n">
        <v>795.64</v>
      </c>
      <c r="R98" t="n">
        <v>67.47</v>
      </c>
      <c r="S98" t="n">
        <v>51.23</v>
      </c>
      <c r="T98" t="n">
        <v>7052.71</v>
      </c>
      <c r="U98" t="n">
        <v>0.76</v>
      </c>
      <c r="V98" t="n">
        <v>0.93</v>
      </c>
      <c r="W98" t="n">
        <v>0.13</v>
      </c>
      <c r="X98" t="n">
        <v>0.39</v>
      </c>
      <c r="Y98" t="n">
        <v>0.5</v>
      </c>
      <c r="Z98" t="n">
        <v>10</v>
      </c>
    </row>
    <row r="99">
      <c r="A99" t="n">
        <v>25</v>
      </c>
      <c r="B99" t="n">
        <v>90</v>
      </c>
      <c r="C99" t="inlineStr">
        <is>
          <t xml:space="preserve">CONCLUIDO	</t>
        </is>
      </c>
      <c r="D99" t="n">
        <v>2.9492</v>
      </c>
      <c r="E99" t="n">
        <v>33.91</v>
      </c>
      <c r="F99" t="n">
        <v>31.1</v>
      </c>
      <c r="G99" t="n">
        <v>169.61</v>
      </c>
      <c r="H99" t="n">
        <v>2.14</v>
      </c>
      <c r="I99" t="n">
        <v>11</v>
      </c>
      <c r="J99" t="n">
        <v>215.51</v>
      </c>
      <c r="K99" t="n">
        <v>52.44</v>
      </c>
      <c r="L99" t="n">
        <v>26</v>
      </c>
      <c r="M99" t="n">
        <v>7</v>
      </c>
      <c r="N99" t="n">
        <v>47.07</v>
      </c>
      <c r="O99" t="n">
        <v>26814.17</v>
      </c>
      <c r="P99" t="n">
        <v>334.29</v>
      </c>
      <c r="Q99" t="n">
        <v>795.64</v>
      </c>
      <c r="R99" t="n">
        <v>67.48999999999999</v>
      </c>
      <c r="S99" t="n">
        <v>51.23</v>
      </c>
      <c r="T99" t="n">
        <v>7063.16</v>
      </c>
      <c r="U99" t="n">
        <v>0.76</v>
      </c>
      <c r="V99" t="n">
        <v>0.93</v>
      </c>
      <c r="W99" t="n">
        <v>0.13</v>
      </c>
      <c r="X99" t="n">
        <v>0.39</v>
      </c>
      <c r="Y99" t="n">
        <v>0.5</v>
      </c>
      <c r="Z99" t="n">
        <v>10</v>
      </c>
    </row>
    <row r="100">
      <c r="A100" t="n">
        <v>26</v>
      </c>
      <c r="B100" t="n">
        <v>90</v>
      </c>
      <c r="C100" t="inlineStr">
        <is>
          <t xml:space="preserve">CONCLUIDO	</t>
        </is>
      </c>
      <c r="D100" t="n">
        <v>2.9568</v>
      </c>
      <c r="E100" t="n">
        <v>33.82</v>
      </c>
      <c r="F100" t="n">
        <v>31.04</v>
      </c>
      <c r="G100" t="n">
        <v>186.27</v>
      </c>
      <c r="H100" t="n">
        <v>2.21</v>
      </c>
      <c r="I100" t="n">
        <v>10</v>
      </c>
      <c r="J100" t="n">
        <v>217.15</v>
      </c>
      <c r="K100" t="n">
        <v>52.44</v>
      </c>
      <c r="L100" t="n">
        <v>27</v>
      </c>
      <c r="M100" t="n">
        <v>2</v>
      </c>
      <c r="N100" t="n">
        <v>47.71</v>
      </c>
      <c r="O100" t="n">
        <v>27015.77</v>
      </c>
      <c r="P100" t="n">
        <v>329.98</v>
      </c>
      <c r="Q100" t="n">
        <v>795.64</v>
      </c>
      <c r="R100" t="n">
        <v>65.52</v>
      </c>
      <c r="S100" t="n">
        <v>51.23</v>
      </c>
      <c r="T100" t="n">
        <v>6081.01</v>
      </c>
      <c r="U100" t="n">
        <v>0.78</v>
      </c>
      <c r="V100" t="n">
        <v>0.93</v>
      </c>
      <c r="W100" t="n">
        <v>0.13</v>
      </c>
      <c r="X100" t="n">
        <v>0.34</v>
      </c>
      <c r="Y100" t="n">
        <v>0.5</v>
      </c>
      <c r="Z100" t="n">
        <v>10</v>
      </c>
    </row>
    <row r="101">
      <c r="A101" t="n">
        <v>27</v>
      </c>
      <c r="B101" t="n">
        <v>90</v>
      </c>
      <c r="C101" t="inlineStr">
        <is>
          <t xml:space="preserve">CONCLUIDO	</t>
        </is>
      </c>
      <c r="D101" t="n">
        <v>2.9557</v>
      </c>
      <c r="E101" t="n">
        <v>33.83</v>
      </c>
      <c r="F101" t="n">
        <v>31.06</v>
      </c>
      <c r="G101" t="n">
        <v>186.34</v>
      </c>
      <c r="H101" t="n">
        <v>2.27</v>
      </c>
      <c r="I101" t="n">
        <v>10</v>
      </c>
      <c r="J101" t="n">
        <v>218.79</v>
      </c>
      <c r="K101" t="n">
        <v>52.44</v>
      </c>
      <c r="L101" t="n">
        <v>28</v>
      </c>
      <c r="M101" t="n">
        <v>1</v>
      </c>
      <c r="N101" t="n">
        <v>48.35</v>
      </c>
      <c r="O101" t="n">
        <v>27218.26</v>
      </c>
      <c r="P101" t="n">
        <v>332.52</v>
      </c>
      <c r="Q101" t="n">
        <v>795.64</v>
      </c>
      <c r="R101" t="n">
        <v>65.90000000000001</v>
      </c>
      <c r="S101" t="n">
        <v>51.23</v>
      </c>
      <c r="T101" t="n">
        <v>6268.9</v>
      </c>
      <c r="U101" t="n">
        <v>0.78</v>
      </c>
      <c r="V101" t="n">
        <v>0.93</v>
      </c>
      <c r="W101" t="n">
        <v>0.13</v>
      </c>
      <c r="X101" t="n">
        <v>0.35</v>
      </c>
      <c r="Y101" t="n">
        <v>0.5</v>
      </c>
      <c r="Z101" t="n">
        <v>10</v>
      </c>
    </row>
    <row r="102">
      <c r="A102" t="n">
        <v>28</v>
      </c>
      <c r="B102" t="n">
        <v>90</v>
      </c>
      <c r="C102" t="inlineStr">
        <is>
          <t xml:space="preserve">CONCLUIDO	</t>
        </is>
      </c>
      <c r="D102" t="n">
        <v>2.9543</v>
      </c>
      <c r="E102" t="n">
        <v>33.85</v>
      </c>
      <c r="F102" t="n">
        <v>31.07</v>
      </c>
      <c r="G102" t="n">
        <v>186.44</v>
      </c>
      <c r="H102" t="n">
        <v>2.34</v>
      </c>
      <c r="I102" t="n">
        <v>10</v>
      </c>
      <c r="J102" t="n">
        <v>220.44</v>
      </c>
      <c r="K102" t="n">
        <v>52.44</v>
      </c>
      <c r="L102" t="n">
        <v>29</v>
      </c>
      <c r="M102" t="n">
        <v>0</v>
      </c>
      <c r="N102" t="n">
        <v>49</v>
      </c>
      <c r="O102" t="n">
        <v>27421.64</v>
      </c>
      <c r="P102" t="n">
        <v>335.15</v>
      </c>
      <c r="Q102" t="n">
        <v>795.67</v>
      </c>
      <c r="R102" t="n">
        <v>66.45999999999999</v>
      </c>
      <c r="S102" t="n">
        <v>51.23</v>
      </c>
      <c r="T102" t="n">
        <v>6553.21</v>
      </c>
      <c r="U102" t="n">
        <v>0.77</v>
      </c>
      <c r="V102" t="n">
        <v>0.93</v>
      </c>
      <c r="W102" t="n">
        <v>0.13</v>
      </c>
      <c r="X102" t="n">
        <v>0.37</v>
      </c>
      <c r="Y102" t="n">
        <v>0.5</v>
      </c>
      <c r="Z102" t="n">
        <v>10</v>
      </c>
    </row>
    <row r="103">
      <c r="A103" t="n">
        <v>0</v>
      </c>
      <c r="B103" t="n">
        <v>10</v>
      </c>
      <c r="C103" t="inlineStr">
        <is>
          <t xml:space="preserve">CONCLUIDO	</t>
        </is>
      </c>
      <c r="D103" t="n">
        <v>2.7475</v>
      </c>
      <c r="E103" t="n">
        <v>36.4</v>
      </c>
      <c r="F103" t="n">
        <v>33.84</v>
      </c>
      <c r="G103" t="n">
        <v>24.76</v>
      </c>
      <c r="H103" t="n">
        <v>0.64</v>
      </c>
      <c r="I103" t="n">
        <v>82</v>
      </c>
      <c r="J103" t="n">
        <v>26.11</v>
      </c>
      <c r="K103" t="n">
        <v>12.1</v>
      </c>
      <c r="L103" t="n">
        <v>1</v>
      </c>
      <c r="M103" t="n">
        <v>9</v>
      </c>
      <c r="N103" t="n">
        <v>3.01</v>
      </c>
      <c r="O103" t="n">
        <v>3454.41</v>
      </c>
      <c r="P103" t="n">
        <v>97.37</v>
      </c>
      <c r="Q103" t="n">
        <v>795.67</v>
      </c>
      <c r="R103" t="n">
        <v>155.79</v>
      </c>
      <c r="S103" t="n">
        <v>51.23</v>
      </c>
      <c r="T103" t="n">
        <v>50855.39</v>
      </c>
      <c r="U103" t="n">
        <v>0.33</v>
      </c>
      <c r="V103" t="n">
        <v>0.85</v>
      </c>
      <c r="W103" t="n">
        <v>0.34</v>
      </c>
      <c r="X103" t="n">
        <v>3.13</v>
      </c>
      <c r="Y103" t="n">
        <v>0.5</v>
      </c>
      <c r="Z103" t="n">
        <v>10</v>
      </c>
    </row>
    <row r="104">
      <c r="A104" t="n">
        <v>1</v>
      </c>
      <c r="B104" t="n">
        <v>10</v>
      </c>
      <c r="C104" t="inlineStr">
        <is>
          <t xml:space="preserve">CONCLUIDO	</t>
        </is>
      </c>
      <c r="D104" t="n">
        <v>2.7502</v>
      </c>
      <c r="E104" t="n">
        <v>36.36</v>
      </c>
      <c r="F104" t="n">
        <v>33.81</v>
      </c>
      <c r="G104" t="n">
        <v>25.05</v>
      </c>
      <c r="H104" t="n">
        <v>1.23</v>
      </c>
      <c r="I104" t="n">
        <v>81</v>
      </c>
      <c r="J104" t="n">
        <v>27.2</v>
      </c>
      <c r="K104" t="n">
        <v>12.1</v>
      </c>
      <c r="L104" t="n">
        <v>2</v>
      </c>
      <c r="M104" t="n">
        <v>0</v>
      </c>
      <c r="N104" t="n">
        <v>3.1</v>
      </c>
      <c r="O104" t="n">
        <v>3588.35</v>
      </c>
      <c r="P104" t="n">
        <v>100.98</v>
      </c>
      <c r="Q104" t="n">
        <v>795.6900000000001</v>
      </c>
      <c r="R104" t="n">
        <v>154.78</v>
      </c>
      <c r="S104" t="n">
        <v>51.23</v>
      </c>
      <c r="T104" t="n">
        <v>50356.38</v>
      </c>
      <c r="U104" t="n">
        <v>0.33</v>
      </c>
      <c r="V104" t="n">
        <v>0.85</v>
      </c>
      <c r="W104" t="n">
        <v>0.34</v>
      </c>
      <c r="X104" t="n">
        <v>3.11</v>
      </c>
      <c r="Y104" t="n">
        <v>0.5</v>
      </c>
      <c r="Z104" t="n">
        <v>10</v>
      </c>
    </row>
    <row r="105">
      <c r="A105" t="n">
        <v>0</v>
      </c>
      <c r="B105" t="n">
        <v>45</v>
      </c>
      <c r="C105" t="inlineStr">
        <is>
          <t xml:space="preserve">CONCLUIDO	</t>
        </is>
      </c>
      <c r="D105" t="n">
        <v>2.0772</v>
      </c>
      <c r="E105" t="n">
        <v>48.14</v>
      </c>
      <c r="F105" t="n">
        <v>40.77</v>
      </c>
      <c r="G105" t="n">
        <v>9.34</v>
      </c>
      <c r="H105" t="n">
        <v>0.18</v>
      </c>
      <c r="I105" t="n">
        <v>262</v>
      </c>
      <c r="J105" t="n">
        <v>98.70999999999999</v>
      </c>
      <c r="K105" t="n">
        <v>39.72</v>
      </c>
      <c r="L105" t="n">
        <v>1</v>
      </c>
      <c r="M105" t="n">
        <v>260</v>
      </c>
      <c r="N105" t="n">
        <v>12.99</v>
      </c>
      <c r="O105" t="n">
        <v>12407.75</v>
      </c>
      <c r="P105" t="n">
        <v>360.18</v>
      </c>
      <c r="Q105" t="n">
        <v>795.76</v>
      </c>
      <c r="R105" t="n">
        <v>391.29</v>
      </c>
      <c r="S105" t="n">
        <v>51.23</v>
      </c>
      <c r="T105" t="n">
        <v>167703.76</v>
      </c>
      <c r="U105" t="n">
        <v>0.13</v>
      </c>
      <c r="V105" t="n">
        <v>0.71</v>
      </c>
      <c r="W105" t="n">
        <v>0.53</v>
      </c>
      <c r="X105" t="n">
        <v>10.06</v>
      </c>
      <c r="Y105" t="n">
        <v>0.5</v>
      </c>
      <c r="Z105" t="n">
        <v>10</v>
      </c>
    </row>
    <row r="106">
      <c r="A106" t="n">
        <v>1</v>
      </c>
      <c r="B106" t="n">
        <v>45</v>
      </c>
      <c r="C106" t="inlineStr">
        <is>
          <t xml:space="preserve">CONCLUIDO	</t>
        </is>
      </c>
      <c r="D106" t="n">
        <v>2.5594</v>
      </c>
      <c r="E106" t="n">
        <v>39.07</v>
      </c>
      <c r="F106" t="n">
        <v>34.82</v>
      </c>
      <c r="G106" t="n">
        <v>18.99</v>
      </c>
      <c r="H106" t="n">
        <v>0.35</v>
      </c>
      <c r="I106" t="n">
        <v>110</v>
      </c>
      <c r="J106" t="n">
        <v>99.95</v>
      </c>
      <c r="K106" t="n">
        <v>39.72</v>
      </c>
      <c r="L106" t="n">
        <v>2</v>
      </c>
      <c r="M106" t="n">
        <v>108</v>
      </c>
      <c r="N106" t="n">
        <v>13.24</v>
      </c>
      <c r="O106" t="n">
        <v>12561.45</v>
      </c>
      <c r="P106" t="n">
        <v>300.98</v>
      </c>
      <c r="Q106" t="n">
        <v>795.67</v>
      </c>
      <c r="R106" t="n">
        <v>192.15</v>
      </c>
      <c r="S106" t="n">
        <v>51.23</v>
      </c>
      <c r="T106" t="n">
        <v>68897.42999999999</v>
      </c>
      <c r="U106" t="n">
        <v>0.27</v>
      </c>
      <c r="V106" t="n">
        <v>0.83</v>
      </c>
      <c r="W106" t="n">
        <v>0.28</v>
      </c>
      <c r="X106" t="n">
        <v>4.12</v>
      </c>
      <c r="Y106" t="n">
        <v>0.5</v>
      </c>
      <c r="Z106" t="n">
        <v>10</v>
      </c>
    </row>
    <row r="107">
      <c r="A107" t="n">
        <v>2</v>
      </c>
      <c r="B107" t="n">
        <v>45</v>
      </c>
      <c r="C107" t="inlineStr">
        <is>
          <t xml:space="preserve">CONCLUIDO	</t>
        </is>
      </c>
      <c r="D107" t="n">
        <v>2.7369</v>
      </c>
      <c r="E107" t="n">
        <v>36.54</v>
      </c>
      <c r="F107" t="n">
        <v>33.15</v>
      </c>
      <c r="G107" t="n">
        <v>29.25</v>
      </c>
      <c r="H107" t="n">
        <v>0.52</v>
      </c>
      <c r="I107" t="n">
        <v>68</v>
      </c>
      <c r="J107" t="n">
        <v>101.2</v>
      </c>
      <c r="K107" t="n">
        <v>39.72</v>
      </c>
      <c r="L107" t="n">
        <v>3</v>
      </c>
      <c r="M107" t="n">
        <v>66</v>
      </c>
      <c r="N107" t="n">
        <v>13.49</v>
      </c>
      <c r="O107" t="n">
        <v>12715.54</v>
      </c>
      <c r="P107" t="n">
        <v>280.13</v>
      </c>
      <c r="Q107" t="n">
        <v>795.65</v>
      </c>
      <c r="R107" t="n">
        <v>135.84</v>
      </c>
      <c r="S107" t="n">
        <v>51.23</v>
      </c>
      <c r="T107" t="n">
        <v>40952.96</v>
      </c>
      <c r="U107" t="n">
        <v>0.38</v>
      </c>
      <c r="V107" t="n">
        <v>0.87</v>
      </c>
      <c r="W107" t="n">
        <v>0.22</v>
      </c>
      <c r="X107" t="n">
        <v>2.45</v>
      </c>
      <c r="Y107" t="n">
        <v>0.5</v>
      </c>
      <c r="Z107" t="n">
        <v>10</v>
      </c>
    </row>
    <row r="108">
      <c r="A108" t="n">
        <v>3</v>
      </c>
      <c r="B108" t="n">
        <v>45</v>
      </c>
      <c r="C108" t="inlineStr">
        <is>
          <t xml:space="preserve">CONCLUIDO	</t>
        </is>
      </c>
      <c r="D108" t="n">
        <v>2.8123</v>
      </c>
      <c r="E108" t="n">
        <v>35.56</v>
      </c>
      <c r="F108" t="n">
        <v>32.54</v>
      </c>
      <c r="G108" t="n">
        <v>39.05</v>
      </c>
      <c r="H108" t="n">
        <v>0.6899999999999999</v>
      </c>
      <c r="I108" t="n">
        <v>50</v>
      </c>
      <c r="J108" t="n">
        <v>102.45</v>
      </c>
      <c r="K108" t="n">
        <v>39.72</v>
      </c>
      <c r="L108" t="n">
        <v>4</v>
      </c>
      <c r="M108" t="n">
        <v>48</v>
      </c>
      <c r="N108" t="n">
        <v>13.74</v>
      </c>
      <c r="O108" t="n">
        <v>12870.03</v>
      </c>
      <c r="P108" t="n">
        <v>268.65</v>
      </c>
      <c r="Q108" t="n">
        <v>795.64</v>
      </c>
      <c r="R108" t="n">
        <v>115.76</v>
      </c>
      <c r="S108" t="n">
        <v>51.23</v>
      </c>
      <c r="T108" t="n">
        <v>31003.45</v>
      </c>
      <c r="U108" t="n">
        <v>0.44</v>
      </c>
      <c r="V108" t="n">
        <v>0.89</v>
      </c>
      <c r="W108" t="n">
        <v>0.19</v>
      </c>
      <c r="X108" t="n">
        <v>1.84</v>
      </c>
      <c r="Y108" t="n">
        <v>0.5</v>
      </c>
      <c r="Z108" t="n">
        <v>10</v>
      </c>
    </row>
    <row r="109">
      <c r="A109" t="n">
        <v>4</v>
      </c>
      <c r="B109" t="n">
        <v>45</v>
      </c>
      <c r="C109" t="inlineStr">
        <is>
          <t xml:space="preserve">CONCLUIDO	</t>
        </is>
      </c>
      <c r="D109" t="n">
        <v>2.8727</v>
      </c>
      <c r="E109" t="n">
        <v>34.81</v>
      </c>
      <c r="F109" t="n">
        <v>32.04</v>
      </c>
      <c r="G109" t="n">
        <v>50.59</v>
      </c>
      <c r="H109" t="n">
        <v>0.85</v>
      </c>
      <c r="I109" t="n">
        <v>38</v>
      </c>
      <c r="J109" t="n">
        <v>103.71</v>
      </c>
      <c r="K109" t="n">
        <v>39.72</v>
      </c>
      <c r="L109" t="n">
        <v>5</v>
      </c>
      <c r="M109" t="n">
        <v>36</v>
      </c>
      <c r="N109" t="n">
        <v>14</v>
      </c>
      <c r="O109" t="n">
        <v>13024.91</v>
      </c>
      <c r="P109" t="n">
        <v>257.56</v>
      </c>
      <c r="Q109" t="n">
        <v>795.66</v>
      </c>
      <c r="R109" t="n">
        <v>98.86</v>
      </c>
      <c r="S109" t="n">
        <v>51.23</v>
      </c>
      <c r="T109" t="n">
        <v>22611.54</v>
      </c>
      <c r="U109" t="n">
        <v>0.52</v>
      </c>
      <c r="V109" t="n">
        <v>0.9</v>
      </c>
      <c r="W109" t="n">
        <v>0.17</v>
      </c>
      <c r="X109" t="n">
        <v>1.34</v>
      </c>
      <c r="Y109" t="n">
        <v>0.5</v>
      </c>
      <c r="Z109" t="n">
        <v>10</v>
      </c>
    </row>
    <row r="110">
      <c r="A110" t="n">
        <v>5</v>
      </c>
      <c r="B110" t="n">
        <v>45</v>
      </c>
      <c r="C110" t="inlineStr">
        <is>
          <t xml:space="preserve">CONCLUIDO	</t>
        </is>
      </c>
      <c r="D110" t="n">
        <v>2.8992</v>
      </c>
      <c r="E110" t="n">
        <v>34.49</v>
      </c>
      <c r="F110" t="n">
        <v>31.87</v>
      </c>
      <c r="G110" t="n">
        <v>61.68</v>
      </c>
      <c r="H110" t="n">
        <v>1.01</v>
      </c>
      <c r="I110" t="n">
        <v>31</v>
      </c>
      <c r="J110" t="n">
        <v>104.97</v>
      </c>
      <c r="K110" t="n">
        <v>39.72</v>
      </c>
      <c r="L110" t="n">
        <v>6</v>
      </c>
      <c r="M110" t="n">
        <v>29</v>
      </c>
      <c r="N110" t="n">
        <v>14.25</v>
      </c>
      <c r="O110" t="n">
        <v>13180.19</v>
      </c>
      <c r="P110" t="n">
        <v>249.86</v>
      </c>
      <c r="Q110" t="n">
        <v>795.64</v>
      </c>
      <c r="R110" t="n">
        <v>93.43000000000001</v>
      </c>
      <c r="S110" t="n">
        <v>51.23</v>
      </c>
      <c r="T110" t="n">
        <v>19931</v>
      </c>
      <c r="U110" t="n">
        <v>0.55</v>
      </c>
      <c r="V110" t="n">
        <v>0.91</v>
      </c>
      <c r="W110" t="n">
        <v>0.16</v>
      </c>
      <c r="X110" t="n">
        <v>1.16</v>
      </c>
      <c r="Y110" t="n">
        <v>0.5</v>
      </c>
      <c r="Z110" t="n">
        <v>10</v>
      </c>
    </row>
    <row r="111">
      <c r="A111" t="n">
        <v>6</v>
      </c>
      <c r="B111" t="n">
        <v>45</v>
      </c>
      <c r="C111" t="inlineStr">
        <is>
          <t xml:space="preserve">CONCLUIDO	</t>
        </is>
      </c>
      <c r="D111" t="n">
        <v>2.9266</v>
      </c>
      <c r="E111" t="n">
        <v>34.17</v>
      </c>
      <c r="F111" t="n">
        <v>31.65</v>
      </c>
      <c r="G111" t="n">
        <v>73.03</v>
      </c>
      <c r="H111" t="n">
        <v>1.16</v>
      </c>
      <c r="I111" t="n">
        <v>26</v>
      </c>
      <c r="J111" t="n">
        <v>106.23</v>
      </c>
      <c r="K111" t="n">
        <v>39.72</v>
      </c>
      <c r="L111" t="n">
        <v>7</v>
      </c>
      <c r="M111" t="n">
        <v>24</v>
      </c>
      <c r="N111" t="n">
        <v>14.52</v>
      </c>
      <c r="O111" t="n">
        <v>13335.87</v>
      </c>
      <c r="P111" t="n">
        <v>240.29</v>
      </c>
      <c r="Q111" t="n">
        <v>795.64</v>
      </c>
      <c r="R111" t="n">
        <v>86.01000000000001</v>
      </c>
      <c r="S111" t="n">
        <v>51.23</v>
      </c>
      <c r="T111" t="n">
        <v>16244.33</v>
      </c>
      <c r="U111" t="n">
        <v>0.6</v>
      </c>
      <c r="V111" t="n">
        <v>0.91</v>
      </c>
      <c r="W111" t="n">
        <v>0.15</v>
      </c>
      <c r="X111" t="n">
        <v>0.9399999999999999</v>
      </c>
      <c r="Y111" t="n">
        <v>0.5</v>
      </c>
      <c r="Z111" t="n">
        <v>10</v>
      </c>
    </row>
    <row r="112">
      <c r="A112" t="n">
        <v>7</v>
      </c>
      <c r="B112" t="n">
        <v>45</v>
      </c>
      <c r="C112" t="inlineStr">
        <is>
          <t xml:space="preserve">CONCLUIDO	</t>
        </is>
      </c>
      <c r="D112" t="n">
        <v>2.9473</v>
      </c>
      <c r="E112" t="n">
        <v>33.93</v>
      </c>
      <c r="F112" t="n">
        <v>31.49</v>
      </c>
      <c r="G112" t="n">
        <v>85.88</v>
      </c>
      <c r="H112" t="n">
        <v>1.31</v>
      </c>
      <c r="I112" t="n">
        <v>22</v>
      </c>
      <c r="J112" t="n">
        <v>107.5</v>
      </c>
      <c r="K112" t="n">
        <v>39.72</v>
      </c>
      <c r="L112" t="n">
        <v>8</v>
      </c>
      <c r="M112" t="n">
        <v>19</v>
      </c>
      <c r="N112" t="n">
        <v>14.78</v>
      </c>
      <c r="O112" t="n">
        <v>13491.96</v>
      </c>
      <c r="P112" t="n">
        <v>232.07</v>
      </c>
      <c r="Q112" t="n">
        <v>795.64</v>
      </c>
      <c r="R112" t="n">
        <v>80.63</v>
      </c>
      <c r="S112" t="n">
        <v>51.23</v>
      </c>
      <c r="T112" t="n">
        <v>13577.14</v>
      </c>
      <c r="U112" t="n">
        <v>0.64</v>
      </c>
      <c r="V112" t="n">
        <v>0.92</v>
      </c>
      <c r="W112" t="n">
        <v>0.14</v>
      </c>
      <c r="X112" t="n">
        <v>0.78</v>
      </c>
      <c r="Y112" t="n">
        <v>0.5</v>
      </c>
      <c r="Z112" t="n">
        <v>10</v>
      </c>
    </row>
    <row r="113">
      <c r="A113" t="n">
        <v>8</v>
      </c>
      <c r="B113" t="n">
        <v>45</v>
      </c>
      <c r="C113" t="inlineStr">
        <is>
          <t xml:space="preserve">CONCLUIDO	</t>
        </is>
      </c>
      <c r="D113" t="n">
        <v>2.9566</v>
      </c>
      <c r="E113" t="n">
        <v>33.82</v>
      </c>
      <c r="F113" t="n">
        <v>31.42</v>
      </c>
      <c r="G113" t="n">
        <v>94.27</v>
      </c>
      <c r="H113" t="n">
        <v>1.46</v>
      </c>
      <c r="I113" t="n">
        <v>20</v>
      </c>
      <c r="J113" t="n">
        <v>108.77</v>
      </c>
      <c r="K113" t="n">
        <v>39.72</v>
      </c>
      <c r="L113" t="n">
        <v>9</v>
      </c>
      <c r="M113" t="n">
        <v>6</v>
      </c>
      <c r="N113" t="n">
        <v>15.05</v>
      </c>
      <c r="O113" t="n">
        <v>13648.58</v>
      </c>
      <c r="P113" t="n">
        <v>224.7</v>
      </c>
      <c r="Q113" t="n">
        <v>795.64</v>
      </c>
      <c r="R113" t="n">
        <v>77.83</v>
      </c>
      <c r="S113" t="n">
        <v>51.23</v>
      </c>
      <c r="T113" t="n">
        <v>12184.22</v>
      </c>
      <c r="U113" t="n">
        <v>0.66</v>
      </c>
      <c r="V113" t="n">
        <v>0.92</v>
      </c>
      <c r="W113" t="n">
        <v>0.16</v>
      </c>
      <c r="X113" t="n">
        <v>0.72</v>
      </c>
      <c r="Y113" t="n">
        <v>0.5</v>
      </c>
      <c r="Z113" t="n">
        <v>10</v>
      </c>
    </row>
    <row r="114">
      <c r="A114" t="n">
        <v>9</v>
      </c>
      <c r="B114" t="n">
        <v>45</v>
      </c>
      <c r="C114" t="inlineStr">
        <is>
          <t xml:space="preserve">CONCLUIDO	</t>
        </is>
      </c>
      <c r="D114" t="n">
        <v>2.9611</v>
      </c>
      <c r="E114" t="n">
        <v>33.77</v>
      </c>
      <c r="F114" t="n">
        <v>31.39</v>
      </c>
      <c r="G114" t="n">
        <v>99.13</v>
      </c>
      <c r="H114" t="n">
        <v>1.6</v>
      </c>
      <c r="I114" t="n">
        <v>19</v>
      </c>
      <c r="J114" t="n">
        <v>110.04</v>
      </c>
      <c r="K114" t="n">
        <v>39.72</v>
      </c>
      <c r="L114" t="n">
        <v>10</v>
      </c>
      <c r="M114" t="n">
        <v>1</v>
      </c>
      <c r="N114" t="n">
        <v>15.32</v>
      </c>
      <c r="O114" t="n">
        <v>13805.5</v>
      </c>
      <c r="P114" t="n">
        <v>226.05</v>
      </c>
      <c r="Q114" t="n">
        <v>795.64</v>
      </c>
      <c r="R114" t="n">
        <v>76.59</v>
      </c>
      <c r="S114" t="n">
        <v>51.23</v>
      </c>
      <c r="T114" t="n">
        <v>11572.54</v>
      </c>
      <c r="U114" t="n">
        <v>0.67</v>
      </c>
      <c r="V114" t="n">
        <v>0.92</v>
      </c>
      <c r="W114" t="n">
        <v>0.16</v>
      </c>
      <c r="X114" t="n">
        <v>0.6899999999999999</v>
      </c>
      <c r="Y114" t="n">
        <v>0.5</v>
      </c>
      <c r="Z114" t="n">
        <v>10</v>
      </c>
    </row>
    <row r="115">
      <c r="A115" t="n">
        <v>10</v>
      </c>
      <c r="B115" t="n">
        <v>45</v>
      </c>
      <c r="C115" t="inlineStr">
        <is>
          <t xml:space="preserve">CONCLUIDO	</t>
        </is>
      </c>
      <c r="D115" t="n">
        <v>2.9594</v>
      </c>
      <c r="E115" t="n">
        <v>33.79</v>
      </c>
      <c r="F115" t="n">
        <v>31.41</v>
      </c>
      <c r="G115" t="n">
        <v>99.19</v>
      </c>
      <c r="H115" t="n">
        <v>1.74</v>
      </c>
      <c r="I115" t="n">
        <v>19</v>
      </c>
      <c r="J115" t="n">
        <v>111.32</v>
      </c>
      <c r="K115" t="n">
        <v>39.72</v>
      </c>
      <c r="L115" t="n">
        <v>11</v>
      </c>
      <c r="M115" t="n">
        <v>0</v>
      </c>
      <c r="N115" t="n">
        <v>15.6</v>
      </c>
      <c r="O115" t="n">
        <v>13962.83</v>
      </c>
      <c r="P115" t="n">
        <v>228.32</v>
      </c>
      <c r="Q115" t="n">
        <v>795.6799999999999</v>
      </c>
      <c r="R115" t="n">
        <v>77.31999999999999</v>
      </c>
      <c r="S115" t="n">
        <v>51.23</v>
      </c>
      <c r="T115" t="n">
        <v>11937.43</v>
      </c>
      <c r="U115" t="n">
        <v>0.66</v>
      </c>
      <c r="V115" t="n">
        <v>0.92</v>
      </c>
      <c r="W115" t="n">
        <v>0.16</v>
      </c>
      <c r="X115" t="n">
        <v>0.71</v>
      </c>
      <c r="Y115" t="n">
        <v>0.5</v>
      </c>
      <c r="Z115" t="n">
        <v>10</v>
      </c>
    </row>
    <row r="116">
      <c r="A116" t="n">
        <v>0</v>
      </c>
      <c r="B116" t="n">
        <v>60</v>
      </c>
      <c r="C116" t="inlineStr">
        <is>
          <t xml:space="preserve">CONCLUIDO	</t>
        </is>
      </c>
      <c r="D116" t="n">
        <v>1.8503</v>
      </c>
      <c r="E116" t="n">
        <v>54.05</v>
      </c>
      <c r="F116" t="n">
        <v>43.51</v>
      </c>
      <c r="G116" t="n">
        <v>7.93</v>
      </c>
      <c r="H116" t="n">
        <v>0.14</v>
      </c>
      <c r="I116" t="n">
        <v>329</v>
      </c>
      <c r="J116" t="n">
        <v>124.63</v>
      </c>
      <c r="K116" t="n">
        <v>45</v>
      </c>
      <c r="L116" t="n">
        <v>1</v>
      </c>
      <c r="M116" t="n">
        <v>327</v>
      </c>
      <c r="N116" t="n">
        <v>18.64</v>
      </c>
      <c r="O116" t="n">
        <v>15605.44</v>
      </c>
      <c r="P116" t="n">
        <v>451.1</v>
      </c>
      <c r="Q116" t="n">
        <v>795.74</v>
      </c>
      <c r="R116" t="n">
        <v>483.1</v>
      </c>
      <c r="S116" t="n">
        <v>51.23</v>
      </c>
      <c r="T116" t="n">
        <v>213276.14</v>
      </c>
      <c r="U116" t="n">
        <v>0.11</v>
      </c>
      <c r="V116" t="n">
        <v>0.66</v>
      </c>
      <c r="W116" t="n">
        <v>0.63</v>
      </c>
      <c r="X116" t="n">
        <v>12.8</v>
      </c>
      <c r="Y116" t="n">
        <v>0.5</v>
      </c>
      <c r="Z116" t="n">
        <v>10</v>
      </c>
    </row>
    <row r="117">
      <c r="A117" t="n">
        <v>1</v>
      </c>
      <c r="B117" t="n">
        <v>60</v>
      </c>
      <c r="C117" t="inlineStr">
        <is>
          <t xml:space="preserve">CONCLUIDO	</t>
        </is>
      </c>
      <c r="D117" t="n">
        <v>2.4238</v>
      </c>
      <c r="E117" t="n">
        <v>41.26</v>
      </c>
      <c r="F117" t="n">
        <v>35.73</v>
      </c>
      <c r="G117" t="n">
        <v>16.12</v>
      </c>
      <c r="H117" t="n">
        <v>0.28</v>
      </c>
      <c r="I117" t="n">
        <v>133</v>
      </c>
      <c r="J117" t="n">
        <v>125.95</v>
      </c>
      <c r="K117" t="n">
        <v>45</v>
      </c>
      <c r="L117" t="n">
        <v>2</v>
      </c>
      <c r="M117" t="n">
        <v>131</v>
      </c>
      <c r="N117" t="n">
        <v>18.95</v>
      </c>
      <c r="O117" t="n">
        <v>15767.7</v>
      </c>
      <c r="P117" t="n">
        <v>365.14</v>
      </c>
      <c r="Q117" t="n">
        <v>795.67</v>
      </c>
      <c r="R117" t="n">
        <v>222.43</v>
      </c>
      <c r="S117" t="n">
        <v>51.23</v>
      </c>
      <c r="T117" t="n">
        <v>83921.47</v>
      </c>
      <c r="U117" t="n">
        <v>0.23</v>
      </c>
      <c r="V117" t="n">
        <v>0.8100000000000001</v>
      </c>
      <c r="W117" t="n">
        <v>0.32</v>
      </c>
      <c r="X117" t="n">
        <v>5.02</v>
      </c>
      <c r="Y117" t="n">
        <v>0.5</v>
      </c>
      <c r="Z117" t="n">
        <v>10</v>
      </c>
    </row>
    <row r="118">
      <c r="A118" t="n">
        <v>2</v>
      </c>
      <c r="B118" t="n">
        <v>60</v>
      </c>
      <c r="C118" t="inlineStr">
        <is>
          <t xml:space="preserve">CONCLUIDO	</t>
        </is>
      </c>
      <c r="D118" t="n">
        <v>2.6287</v>
      </c>
      <c r="E118" t="n">
        <v>38.04</v>
      </c>
      <c r="F118" t="n">
        <v>33.79</v>
      </c>
      <c r="G118" t="n">
        <v>24.43</v>
      </c>
      <c r="H118" t="n">
        <v>0.42</v>
      </c>
      <c r="I118" t="n">
        <v>83</v>
      </c>
      <c r="J118" t="n">
        <v>127.27</v>
      </c>
      <c r="K118" t="n">
        <v>45</v>
      </c>
      <c r="L118" t="n">
        <v>3</v>
      </c>
      <c r="M118" t="n">
        <v>81</v>
      </c>
      <c r="N118" t="n">
        <v>19.27</v>
      </c>
      <c r="O118" t="n">
        <v>15930.42</v>
      </c>
      <c r="P118" t="n">
        <v>340.57</v>
      </c>
      <c r="Q118" t="n">
        <v>795.7</v>
      </c>
      <c r="R118" t="n">
        <v>157.28</v>
      </c>
      <c r="S118" t="n">
        <v>51.23</v>
      </c>
      <c r="T118" t="n">
        <v>51594.08</v>
      </c>
      <c r="U118" t="n">
        <v>0.33</v>
      </c>
      <c r="V118" t="n">
        <v>0.85</v>
      </c>
      <c r="W118" t="n">
        <v>0.24</v>
      </c>
      <c r="X118" t="n">
        <v>3.08</v>
      </c>
      <c r="Y118" t="n">
        <v>0.5</v>
      </c>
      <c r="Z118" t="n">
        <v>10</v>
      </c>
    </row>
    <row r="119">
      <c r="A119" t="n">
        <v>3</v>
      </c>
      <c r="B119" t="n">
        <v>60</v>
      </c>
      <c r="C119" t="inlineStr">
        <is>
          <t xml:space="preserve">CONCLUIDO	</t>
        </is>
      </c>
      <c r="D119" t="n">
        <v>2.7341</v>
      </c>
      <c r="E119" t="n">
        <v>36.57</v>
      </c>
      <c r="F119" t="n">
        <v>32.91</v>
      </c>
      <c r="G119" t="n">
        <v>32.91</v>
      </c>
      <c r="H119" t="n">
        <v>0.55</v>
      </c>
      <c r="I119" t="n">
        <v>60</v>
      </c>
      <c r="J119" t="n">
        <v>128.59</v>
      </c>
      <c r="K119" t="n">
        <v>45</v>
      </c>
      <c r="L119" t="n">
        <v>4</v>
      </c>
      <c r="M119" t="n">
        <v>58</v>
      </c>
      <c r="N119" t="n">
        <v>19.59</v>
      </c>
      <c r="O119" t="n">
        <v>16093.6</v>
      </c>
      <c r="P119" t="n">
        <v>327.14</v>
      </c>
      <c r="Q119" t="n">
        <v>795.64</v>
      </c>
      <c r="R119" t="n">
        <v>128.04</v>
      </c>
      <c r="S119" t="n">
        <v>51.23</v>
      </c>
      <c r="T119" t="n">
        <v>37090.44</v>
      </c>
      <c r="U119" t="n">
        <v>0.4</v>
      </c>
      <c r="V119" t="n">
        <v>0.88</v>
      </c>
      <c r="W119" t="n">
        <v>0.2</v>
      </c>
      <c r="X119" t="n">
        <v>2.2</v>
      </c>
      <c r="Y119" t="n">
        <v>0.5</v>
      </c>
      <c r="Z119" t="n">
        <v>10</v>
      </c>
    </row>
    <row r="120">
      <c r="A120" t="n">
        <v>4</v>
      </c>
      <c r="B120" t="n">
        <v>60</v>
      </c>
      <c r="C120" t="inlineStr">
        <is>
          <t xml:space="preserve">CONCLUIDO	</t>
        </is>
      </c>
      <c r="D120" t="n">
        <v>2.7959</v>
      </c>
      <c r="E120" t="n">
        <v>35.77</v>
      </c>
      <c r="F120" t="n">
        <v>32.43</v>
      </c>
      <c r="G120" t="n">
        <v>41.4</v>
      </c>
      <c r="H120" t="n">
        <v>0.68</v>
      </c>
      <c r="I120" t="n">
        <v>47</v>
      </c>
      <c r="J120" t="n">
        <v>129.92</v>
      </c>
      <c r="K120" t="n">
        <v>45</v>
      </c>
      <c r="L120" t="n">
        <v>5</v>
      </c>
      <c r="M120" t="n">
        <v>45</v>
      </c>
      <c r="N120" t="n">
        <v>19.92</v>
      </c>
      <c r="O120" t="n">
        <v>16257.24</v>
      </c>
      <c r="P120" t="n">
        <v>317.4</v>
      </c>
      <c r="Q120" t="n">
        <v>795.64</v>
      </c>
      <c r="R120" t="n">
        <v>112.06</v>
      </c>
      <c r="S120" t="n">
        <v>51.23</v>
      </c>
      <c r="T120" t="n">
        <v>29167.18</v>
      </c>
      <c r="U120" t="n">
        <v>0.46</v>
      </c>
      <c r="V120" t="n">
        <v>0.89</v>
      </c>
      <c r="W120" t="n">
        <v>0.19</v>
      </c>
      <c r="X120" t="n">
        <v>1.73</v>
      </c>
      <c r="Y120" t="n">
        <v>0.5</v>
      </c>
      <c r="Z120" t="n">
        <v>10</v>
      </c>
    </row>
    <row r="121">
      <c r="A121" t="n">
        <v>5</v>
      </c>
      <c r="B121" t="n">
        <v>60</v>
      </c>
      <c r="C121" t="inlineStr">
        <is>
          <t xml:space="preserve">CONCLUIDO	</t>
        </is>
      </c>
      <c r="D121" t="n">
        <v>2.8454</v>
      </c>
      <c r="E121" t="n">
        <v>35.15</v>
      </c>
      <c r="F121" t="n">
        <v>32.04</v>
      </c>
      <c r="G121" t="n">
        <v>50.59</v>
      </c>
      <c r="H121" t="n">
        <v>0.8100000000000001</v>
      </c>
      <c r="I121" t="n">
        <v>38</v>
      </c>
      <c r="J121" t="n">
        <v>131.25</v>
      </c>
      <c r="K121" t="n">
        <v>45</v>
      </c>
      <c r="L121" t="n">
        <v>6</v>
      </c>
      <c r="M121" t="n">
        <v>36</v>
      </c>
      <c r="N121" t="n">
        <v>20.25</v>
      </c>
      <c r="O121" t="n">
        <v>16421.36</v>
      </c>
      <c r="P121" t="n">
        <v>308.69</v>
      </c>
      <c r="Q121" t="n">
        <v>795.65</v>
      </c>
      <c r="R121" t="n">
        <v>98.89</v>
      </c>
      <c r="S121" t="n">
        <v>51.23</v>
      </c>
      <c r="T121" t="n">
        <v>22628.3</v>
      </c>
      <c r="U121" t="n">
        <v>0.52</v>
      </c>
      <c r="V121" t="n">
        <v>0.9</v>
      </c>
      <c r="W121" t="n">
        <v>0.17</v>
      </c>
      <c r="X121" t="n">
        <v>1.34</v>
      </c>
      <c r="Y121" t="n">
        <v>0.5</v>
      </c>
      <c r="Z121" t="n">
        <v>10</v>
      </c>
    </row>
    <row r="122">
      <c r="A122" t="n">
        <v>6</v>
      </c>
      <c r="B122" t="n">
        <v>60</v>
      </c>
      <c r="C122" t="inlineStr">
        <is>
          <t xml:space="preserve">CONCLUIDO	</t>
        </is>
      </c>
      <c r="D122" t="n">
        <v>2.8672</v>
      </c>
      <c r="E122" t="n">
        <v>34.88</v>
      </c>
      <c r="F122" t="n">
        <v>31.93</v>
      </c>
      <c r="G122" t="n">
        <v>59.86</v>
      </c>
      <c r="H122" t="n">
        <v>0.93</v>
      </c>
      <c r="I122" t="n">
        <v>32</v>
      </c>
      <c r="J122" t="n">
        <v>132.58</v>
      </c>
      <c r="K122" t="n">
        <v>45</v>
      </c>
      <c r="L122" t="n">
        <v>7</v>
      </c>
      <c r="M122" t="n">
        <v>30</v>
      </c>
      <c r="N122" t="n">
        <v>20.59</v>
      </c>
      <c r="O122" t="n">
        <v>16585.95</v>
      </c>
      <c r="P122" t="n">
        <v>302.06</v>
      </c>
      <c r="Q122" t="n">
        <v>795.65</v>
      </c>
      <c r="R122" t="n">
        <v>95.47</v>
      </c>
      <c r="S122" t="n">
        <v>51.23</v>
      </c>
      <c r="T122" t="n">
        <v>20947.89</v>
      </c>
      <c r="U122" t="n">
        <v>0.54</v>
      </c>
      <c r="V122" t="n">
        <v>0.9</v>
      </c>
      <c r="W122" t="n">
        <v>0.16</v>
      </c>
      <c r="X122" t="n">
        <v>1.22</v>
      </c>
      <c r="Y122" t="n">
        <v>0.5</v>
      </c>
      <c r="Z122" t="n">
        <v>10</v>
      </c>
    </row>
    <row r="123">
      <c r="A123" t="n">
        <v>7</v>
      </c>
      <c r="B123" t="n">
        <v>60</v>
      </c>
      <c r="C123" t="inlineStr">
        <is>
          <t xml:space="preserve">CONCLUIDO	</t>
        </is>
      </c>
      <c r="D123" t="n">
        <v>2.8924</v>
      </c>
      <c r="E123" t="n">
        <v>34.57</v>
      </c>
      <c r="F123" t="n">
        <v>31.73</v>
      </c>
      <c r="G123" t="n">
        <v>67.98</v>
      </c>
      <c r="H123" t="n">
        <v>1.06</v>
      </c>
      <c r="I123" t="n">
        <v>28</v>
      </c>
      <c r="J123" t="n">
        <v>133.92</v>
      </c>
      <c r="K123" t="n">
        <v>45</v>
      </c>
      <c r="L123" t="n">
        <v>8</v>
      </c>
      <c r="M123" t="n">
        <v>26</v>
      </c>
      <c r="N123" t="n">
        <v>20.93</v>
      </c>
      <c r="O123" t="n">
        <v>16751.02</v>
      </c>
      <c r="P123" t="n">
        <v>295.92</v>
      </c>
      <c r="Q123" t="n">
        <v>795.67</v>
      </c>
      <c r="R123" t="n">
        <v>88.54000000000001</v>
      </c>
      <c r="S123" t="n">
        <v>51.23</v>
      </c>
      <c r="T123" t="n">
        <v>17500.46</v>
      </c>
      <c r="U123" t="n">
        <v>0.58</v>
      </c>
      <c r="V123" t="n">
        <v>0.91</v>
      </c>
      <c r="W123" t="n">
        <v>0.15</v>
      </c>
      <c r="X123" t="n">
        <v>1.02</v>
      </c>
      <c r="Y123" t="n">
        <v>0.5</v>
      </c>
      <c r="Z123" t="n">
        <v>10</v>
      </c>
    </row>
    <row r="124">
      <c r="A124" t="n">
        <v>8</v>
      </c>
      <c r="B124" t="n">
        <v>60</v>
      </c>
      <c r="C124" t="inlineStr">
        <is>
          <t xml:space="preserve">CONCLUIDO	</t>
        </is>
      </c>
      <c r="D124" t="n">
        <v>2.9155</v>
      </c>
      <c r="E124" t="n">
        <v>34.3</v>
      </c>
      <c r="F124" t="n">
        <v>31.55</v>
      </c>
      <c r="G124" t="n">
        <v>78.88</v>
      </c>
      <c r="H124" t="n">
        <v>1.18</v>
      </c>
      <c r="I124" t="n">
        <v>24</v>
      </c>
      <c r="J124" t="n">
        <v>135.27</v>
      </c>
      <c r="K124" t="n">
        <v>45</v>
      </c>
      <c r="L124" t="n">
        <v>9</v>
      </c>
      <c r="M124" t="n">
        <v>22</v>
      </c>
      <c r="N124" t="n">
        <v>21.27</v>
      </c>
      <c r="O124" t="n">
        <v>16916.71</v>
      </c>
      <c r="P124" t="n">
        <v>288.36</v>
      </c>
      <c r="Q124" t="n">
        <v>795.64</v>
      </c>
      <c r="R124" t="n">
        <v>82.8</v>
      </c>
      <c r="S124" t="n">
        <v>51.23</v>
      </c>
      <c r="T124" t="n">
        <v>14652</v>
      </c>
      <c r="U124" t="n">
        <v>0.62</v>
      </c>
      <c r="V124" t="n">
        <v>0.91</v>
      </c>
      <c r="W124" t="n">
        <v>0.15</v>
      </c>
      <c r="X124" t="n">
        <v>0.85</v>
      </c>
      <c r="Y124" t="n">
        <v>0.5</v>
      </c>
      <c r="Z124" t="n">
        <v>10</v>
      </c>
    </row>
    <row r="125">
      <c r="A125" t="n">
        <v>9</v>
      </c>
      <c r="B125" t="n">
        <v>60</v>
      </c>
      <c r="C125" t="inlineStr">
        <is>
          <t xml:space="preserve">CONCLUIDO	</t>
        </is>
      </c>
      <c r="D125" t="n">
        <v>2.9253</v>
      </c>
      <c r="E125" t="n">
        <v>34.18</v>
      </c>
      <c r="F125" t="n">
        <v>31.49</v>
      </c>
      <c r="G125" t="n">
        <v>85.88</v>
      </c>
      <c r="H125" t="n">
        <v>1.29</v>
      </c>
      <c r="I125" t="n">
        <v>22</v>
      </c>
      <c r="J125" t="n">
        <v>136.61</v>
      </c>
      <c r="K125" t="n">
        <v>45</v>
      </c>
      <c r="L125" t="n">
        <v>10</v>
      </c>
      <c r="M125" t="n">
        <v>20</v>
      </c>
      <c r="N125" t="n">
        <v>21.61</v>
      </c>
      <c r="O125" t="n">
        <v>17082.76</v>
      </c>
      <c r="P125" t="n">
        <v>281.39</v>
      </c>
      <c r="Q125" t="n">
        <v>795.67</v>
      </c>
      <c r="R125" t="n">
        <v>80.76000000000001</v>
      </c>
      <c r="S125" t="n">
        <v>51.23</v>
      </c>
      <c r="T125" t="n">
        <v>13639.59</v>
      </c>
      <c r="U125" t="n">
        <v>0.63</v>
      </c>
      <c r="V125" t="n">
        <v>0.92</v>
      </c>
      <c r="W125" t="n">
        <v>0.14</v>
      </c>
      <c r="X125" t="n">
        <v>0.78</v>
      </c>
      <c r="Y125" t="n">
        <v>0.5</v>
      </c>
      <c r="Z125" t="n">
        <v>10</v>
      </c>
    </row>
    <row r="126">
      <c r="A126" t="n">
        <v>10</v>
      </c>
      <c r="B126" t="n">
        <v>60</v>
      </c>
      <c r="C126" t="inlineStr">
        <is>
          <t xml:space="preserve">CONCLUIDO	</t>
        </is>
      </c>
      <c r="D126" t="n">
        <v>2.9424</v>
      </c>
      <c r="E126" t="n">
        <v>33.99</v>
      </c>
      <c r="F126" t="n">
        <v>31.37</v>
      </c>
      <c r="G126" t="n">
        <v>99.06</v>
      </c>
      <c r="H126" t="n">
        <v>1.41</v>
      </c>
      <c r="I126" t="n">
        <v>19</v>
      </c>
      <c r="J126" t="n">
        <v>137.96</v>
      </c>
      <c r="K126" t="n">
        <v>45</v>
      </c>
      <c r="L126" t="n">
        <v>11</v>
      </c>
      <c r="M126" t="n">
        <v>17</v>
      </c>
      <c r="N126" t="n">
        <v>21.96</v>
      </c>
      <c r="O126" t="n">
        <v>17249.3</v>
      </c>
      <c r="P126" t="n">
        <v>275.47</v>
      </c>
      <c r="Q126" t="n">
        <v>795.64</v>
      </c>
      <c r="R126" t="n">
        <v>76.51000000000001</v>
      </c>
      <c r="S126" t="n">
        <v>51.23</v>
      </c>
      <c r="T126" t="n">
        <v>11532.99</v>
      </c>
      <c r="U126" t="n">
        <v>0.67</v>
      </c>
      <c r="V126" t="n">
        <v>0.92</v>
      </c>
      <c r="W126" t="n">
        <v>0.14</v>
      </c>
      <c r="X126" t="n">
        <v>0.66</v>
      </c>
      <c r="Y126" t="n">
        <v>0.5</v>
      </c>
      <c r="Z126" t="n">
        <v>10</v>
      </c>
    </row>
    <row r="127">
      <c r="A127" t="n">
        <v>11</v>
      </c>
      <c r="B127" t="n">
        <v>60</v>
      </c>
      <c r="C127" t="inlineStr">
        <is>
          <t xml:space="preserve">CONCLUIDO	</t>
        </is>
      </c>
      <c r="D127" t="n">
        <v>2.9433</v>
      </c>
      <c r="E127" t="n">
        <v>33.98</v>
      </c>
      <c r="F127" t="n">
        <v>31.38</v>
      </c>
      <c r="G127" t="n">
        <v>104.61</v>
      </c>
      <c r="H127" t="n">
        <v>1.52</v>
      </c>
      <c r="I127" t="n">
        <v>18</v>
      </c>
      <c r="J127" t="n">
        <v>139.32</v>
      </c>
      <c r="K127" t="n">
        <v>45</v>
      </c>
      <c r="L127" t="n">
        <v>12</v>
      </c>
      <c r="M127" t="n">
        <v>16</v>
      </c>
      <c r="N127" t="n">
        <v>22.32</v>
      </c>
      <c r="O127" t="n">
        <v>17416.34</v>
      </c>
      <c r="P127" t="n">
        <v>269.94</v>
      </c>
      <c r="Q127" t="n">
        <v>795.66</v>
      </c>
      <c r="R127" t="n">
        <v>77.31999999999999</v>
      </c>
      <c r="S127" t="n">
        <v>51.23</v>
      </c>
      <c r="T127" t="n">
        <v>11943.28</v>
      </c>
      <c r="U127" t="n">
        <v>0.66</v>
      </c>
      <c r="V127" t="n">
        <v>0.92</v>
      </c>
      <c r="W127" t="n">
        <v>0.13</v>
      </c>
      <c r="X127" t="n">
        <v>0.68</v>
      </c>
      <c r="Y127" t="n">
        <v>0.5</v>
      </c>
      <c r="Z127" t="n">
        <v>10</v>
      </c>
    </row>
    <row r="128">
      <c r="A128" t="n">
        <v>12</v>
      </c>
      <c r="B128" t="n">
        <v>60</v>
      </c>
      <c r="C128" t="inlineStr">
        <is>
          <t xml:space="preserve">CONCLUIDO	</t>
        </is>
      </c>
      <c r="D128" t="n">
        <v>2.9562</v>
      </c>
      <c r="E128" t="n">
        <v>33.83</v>
      </c>
      <c r="F128" t="n">
        <v>31.29</v>
      </c>
      <c r="G128" t="n">
        <v>117.32</v>
      </c>
      <c r="H128" t="n">
        <v>1.63</v>
      </c>
      <c r="I128" t="n">
        <v>16</v>
      </c>
      <c r="J128" t="n">
        <v>140.67</v>
      </c>
      <c r="K128" t="n">
        <v>45</v>
      </c>
      <c r="L128" t="n">
        <v>13</v>
      </c>
      <c r="M128" t="n">
        <v>12</v>
      </c>
      <c r="N128" t="n">
        <v>22.68</v>
      </c>
      <c r="O128" t="n">
        <v>17583.88</v>
      </c>
      <c r="P128" t="n">
        <v>265.11</v>
      </c>
      <c r="Q128" t="n">
        <v>795.64</v>
      </c>
      <c r="R128" t="n">
        <v>73.86</v>
      </c>
      <c r="S128" t="n">
        <v>51.23</v>
      </c>
      <c r="T128" t="n">
        <v>10221.36</v>
      </c>
      <c r="U128" t="n">
        <v>0.6899999999999999</v>
      </c>
      <c r="V128" t="n">
        <v>0.92</v>
      </c>
      <c r="W128" t="n">
        <v>0.14</v>
      </c>
      <c r="X128" t="n">
        <v>0.58</v>
      </c>
      <c r="Y128" t="n">
        <v>0.5</v>
      </c>
      <c r="Z128" t="n">
        <v>10</v>
      </c>
    </row>
    <row r="129">
      <c r="A129" t="n">
        <v>13</v>
      </c>
      <c r="B129" t="n">
        <v>60</v>
      </c>
      <c r="C129" t="inlineStr">
        <is>
          <t xml:space="preserve">CONCLUIDO	</t>
        </is>
      </c>
      <c r="D129" t="n">
        <v>2.9616</v>
      </c>
      <c r="E129" t="n">
        <v>33.77</v>
      </c>
      <c r="F129" t="n">
        <v>31.25</v>
      </c>
      <c r="G129" t="n">
        <v>125</v>
      </c>
      <c r="H129" t="n">
        <v>1.74</v>
      </c>
      <c r="I129" t="n">
        <v>15</v>
      </c>
      <c r="J129" t="n">
        <v>142.04</v>
      </c>
      <c r="K129" t="n">
        <v>45</v>
      </c>
      <c r="L129" t="n">
        <v>14</v>
      </c>
      <c r="M129" t="n">
        <v>7</v>
      </c>
      <c r="N129" t="n">
        <v>23.04</v>
      </c>
      <c r="O129" t="n">
        <v>17751.93</v>
      </c>
      <c r="P129" t="n">
        <v>261.29</v>
      </c>
      <c r="Q129" t="n">
        <v>795.64</v>
      </c>
      <c r="R129" t="n">
        <v>72.39</v>
      </c>
      <c r="S129" t="n">
        <v>51.23</v>
      </c>
      <c r="T129" t="n">
        <v>9489.209999999999</v>
      </c>
      <c r="U129" t="n">
        <v>0.71</v>
      </c>
      <c r="V129" t="n">
        <v>0.92</v>
      </c>
      <c r="W129" t="n">
        <v>0.14</v>
      </c>
      <c r="X129" t="n">
        <v>0.54</v>
      </c>
      <c r="Y129" t="n">
        <v>0.5</v>
      </c>
      <c r="Z129" t="n">
        <v>10</v>
      </c>
    </row>
    <row r="130">
      <c r="A130" t="n">
        <v>14</v>
      </c>
      <c r="B130" t="n">
        <v>60</v>
      </c>
      <c r="C130" t="inlineStr">
        <is>
          <t xml:space="preserve">CONCLUIDO	</t>
        </is>
      </c>
      <c r="D130" t="n">
        <v>2.9599</v>
      </c>
      <c r="E130" t="n">
        <v>33.78</v>
      </c>
      <c r="F130" t="n">
        <v>31.27</v>
      </c>
      <c r="G130" t="n">
        <v>125.08</v>
      </c>
      <c r="H130" t="n">
        <v>1.85</v>
      </c>
      <c r="I130" t="n">
        <v>15</v>
      </c>
      <c r="J130" t="n">
        <v>143.4</v>
      </c>
      <c r="K130" t="n">
        <v>45</v>
      </c>
      <c r="L130" t="n">
        <v>15</v>
      </c>
      <c r="M130" t="n">
        <v>1</v>
      </c>
      <c r="N130" t="n">
        <v>23.41</v>
      </c>
      <c r="O130" t="n">
        <v>17920.49</v>
      </c>
      <c r="P130" t="n">
        <v>261.17</v>
      </c>
      <c r="Q130" t="n">
        <v>795.64</v>
      </c>
      <c r="R130" t="n">
        <v>72.81</v>
      </c>
      <c r="S130" t="n">
        <v>51.23</v>
      </c>
      <c r="T130" t="n">
        <v>9700.58</v>
      </c>
      <c r="U130" t="n">
        <v>0.7</v>
      </c>
      <c r="V130" t="n">
        <v>0.92</v>
      </c>
      <c r="W130" t="n">
        <v>0.15</v>
      </c>
      <c r="X130" t="n">
        <v>0.5600000000000001</v>
      </c>
      <c r="Y130" t="n">
        <v>0.5</v>
      </c>
      <c r="Z130" t="n">
        <v>10</v>
      </c>
    </row>
    <row r="131">
      <c r="A131" t="n">
        <v>15</v>
      </c>
      <c r="B131" t="n">
        <v>60</v>
      </c>
      <c r="C131" t="inlineStr">
        <is>
          <t xml:space="preserve">CONCLUIDO	</t>
        </is>
      </c>
      <c r="D131" t="n">
        <v>2.9603</v>
      </c>
      <c r="E131" t="n">
        <v>33.78</v>
      </c>
      <c r="F131" t="n">
        <v>31.27</v>
      </c>
      <c r="G131" t="n">
        <v>125.06</v>
      </c>
      <c r="H131" t="n">
        <v>1.96</v>
      </c>
      <c r="I131" t="n">
        <v>15</v>
      </c>
      <c r="J131" t="n">
        <v>144.77</v>
      </c>
      <c r="K131" t="n">
        <v>45</v>
      </c>
      <c r="L131" t="n">
        <v>16</v>
      </c>
      <c r="M131" t="n">
        <v>0</v>
      </c>
      <c r="N131" t="n">
        <v>23.78</v>
      </c>
      <c r="O131" t="n">
        <v>18089.56</v>
      </c>
      <c r="P131" t="n">
        <v>262.62</v>
      </c>
      <c r="Q131" t="n">
        <v>795.64</v>
      </c>
      <c r="R131" t="n">
        <v>72.7</v>
      </c>
      <c r="S131" t="n">
        <v>51.23</v>
      </c>
      <c r="T131" t="n">
        <v>9644.639999999999</v>
      </c>
      <c r="U131" t="n">
        <v>0.7</v>
      </c>
      <c r="V131" t="n">
        <v>0.92</v>
      </c>
      <c r="W131" t="n">
        <v>0.15</v>
      </c>
      <c r="X131" t="n">
        <v>0.5600000000000001</v>
      </c>
      <c r="Y131" t="n">
        <v>0.5</v>
      </c>
      <c r="Z131" t="n">
        <v>10</v>
      </c>
    </row>
    <row r="132">
      <c r="A132" t="n">
        <v>0</v>
      </c>
      <c r="B132" t="n">
        <v>80</v>
      </c>
      <c r="C132" t="inlineStr">
        <is>
          <t xml:space="preserve">CONCLUIDO	</t>
        </is>
      </c>
      <c r="D132" t="n">
        <v>1.5805</v>
      </c>
      <c r="E132" t="n">
        <v>63.27</v>
      </c>
      <c r="F132" t="n">
        <v>47.35</v>
      </c>
      <c r="G132" t="n">
        <v>6.73</v>
      </c>
      <c r="H132" t="n">
        <v>0.11</v>
      </c>
      <c r="I132" t="n">
        <v>422</v>
      </c>
      <c r="J132" t="n">
        <v>159.12</v>
      </c>
      <c r="K132" t="n">
        <v>50.28</v>
      </c>
      <c r="L132" t="n">
        <v>1</v>
      </c>
      <c r="M132" t="n">
        <v>420</v>
      </c>
      <c r="N132" t="n">
        <v>27.84</v>
      </c>
      <c r="O132" t="n">
        <v>19859.16</v>
      </c>
      <c r="P132" t="n">
        <v>577.59</v>
      </c>
      <c r="Q132" t="n">
        <v>795.71</v>
      </c>
      <c r="R132" t="n">
        <v>612.3</v>
      </c>
      <c r="S132" t="n">
        <v>51.23</v>
      </c>
      <c r="T132" t="n">
        <v>277411.91</v>
      </c>
      <c r="U132" t="n">
        <v>0.08</v>
      </c>
      <c r="V132" t="n">
        <v>0.61</v>
      </c>
      <c r="W132" t="n">
        <v>0.79</v>
      </c>
      <c r="X132" t="n">
        <v>16.64</v>
      </c>
      <c r="Y132" t="n">
        <v>0.5</v>
      </c>
      <c r="Z132" t="n">
        <v>10</v>
      </c>
    </row>
    <row r="133">
      <c r="A133" t="n">
        <v>1</v>
      </c>
      <c r="B133" t="n">
        <v>80</v>
      </c>
      <c r="C133" t="inlineStr">
        <is>
          <t xml:space="preserve">CONCLUIDO	</t>
        </is>
      </c>
      <c r="D133" t="n">
        <v>2.2536</v>
      </c>
      <c r="E133" t="n">
        <v>44.37</v>
      </c>
      <c r="F133" t="n">
        <v>36.83</v>
      </c>
      <c r="G133" t="n">
        <v>13.64</v>
      </c>
      <c r="H133" t="n">
        <v>0.22</v>
      </c>
      <c r="I133" t="n">
        <v>162</v>
      </c>
      <c r="J133" t="n">
        <v>160.54</v>
      </c>
      <c r="K133" t="n">
        <v>50.28</v>
      </c>
      <c r="L133" t="n">
        <v>2</v>
      </c>
      <c r="M133" t="n">
        <v>160</v>
      </c>
      <c r="N133" t="n">
        <v>28.26</v>
      </c>
      <c r="O133" t="n">
        <v>20034.4</v>
      </c>
      <c r="P133" t="n">
        <v>445.05</v>
      </c>
      <c r="Q133" t="n">
        <v>795.6799999999999</v>
      </c>
      <c r="R133" t="n">
        <v>259.51</v>
      </c>
      <c r="S133" t="n">
        <v>51.23</v>
      </c>
      <c r="T133" t="n">
        <v>102314.22</v>
      </c>
      <c r="U133" t="n">
        <v>0.2</v>
      </c>
      <c r="V133" t="n">
        <v>0.78</v>
      </c>
      <c r="W133" t="n">
        <v>0.36</v>
      </c>
      <c r="X133" t="n">
        <v>6.12</v>
      </c>
      <c r="Y133" t="n">
        <v>0.5</v>
      </c>
      <c r="Z133" t="n">
        <v>10</v>
      </c>
    </row>
    <row r="134">
      <c r="A134" t="n">
        <v>2</v>
      </c>
      <c r="B134" t="n">
        <v>80</v>
      </c>
      <c r="C134" t="inlineStr">
        <is>
          <t xml:space="preserve">CONCLUIDO	</t>
        </is>
      </c>
      <c r="D134" t="n">
        <v>2.5014</v>
      </c>
      <c r="E134" t="n">
        <v>39.98</v>
      </c>
      <c r="F134" t="n">
        <v>34.43</v>
      </c>
      <c r="G134" t="n">
        <v>20.66</v>
      </c>
      <c r="H134" t="n">
        <v>0.33</v>
      </c>
      <c r="I134" t="n">
        <v>100</v>
      </c>
      <c r="J134" t="n">
        <v>161.97</v>
      </c>
      <c r="K134" t="n">
        <v>50.28</v>
      </c>
      <c r="L134" t="n">
        <v>3</v>
      </c>
      <c r="M134" t="n">
        <v>98</v>
      </c>
      <c r="N134" t="n">
        <v>28.69</v>
      </c>
      <c r="O134" t="n">
        <v>20210.21</v>
      </c>
      <c r="P134" t="n">
        <v>412.25</v>
      </c>
      <c r="Q134" t="n">
        <v>795.65</v>
      </c>
      <c r="R134" t="n">
        <v>179.24</v>
      </c>
      <c r="S134" t="n">
        <v>51.23</v>
      </c>
      <c r="T134" t="n">
        <v>62489.53</v>
      </c>
      <c r="U134" t="n">
        <v>0.29</v>
      </c>
      <c r="V134" t="n">
        <v>0.84</v>
      </c>
      <c r="W134" t="n">
        <v>0.26</v>
      </c>
      <c r="X134" t="n">
        <v>3.73</v>
      </c>
      <c r="Y134" t="n">
        <v>0.5</v>
      </c>
      <c r="Z134" t="n">
        <v>10</v>
      </c>
    </row>
    <row r="135">
      <c r="A135" t="n">
        <v>3</v>
      </c>
      <c r="B135" t="n">
        <v>80</v>
      </c>
      <c r="C135" t="inlineStr">
        <is>
          <t xml:space="preserve">CONCLUIDO	</t>
        </is>
      </c>
      <c r="D135" t="n">
        <v>2.6256</v>
      </c>
      <c r="E135" t="n">
        <v>38.09</v>
      </c>
      <c r="F135" t="n">
        <v>33.41</v>
      </c>
      <c r="G135" t="n">
        <v>27.46</v>
      </c>
      <c r="H135" t="n">
        <v>0.43</v>
      </c>
      <c r="I135" t="n">
        <v>73</v>
      </c>
      <c r="J135" t="n">
        <v>163.4</v>
      </c>
      <c r="K135" t="n">
        <v>50.28</v>
      </c>
      <c r="L135" t="n">
        <v>4</v>
      </c>
      <c r="M135" t="n">
        <v>71</v>
      </c>
      <c r="N135" t="n">
        <v>29.12</v>
      </c>
      <c r="O135" t="n">
        <v>20386.62</v>
      </c>
      <c r="P135" t="n">
        <v>396.99</v>
      </c>
      <c r="Q135" t="n">
        <v>795.65</v>
      </c>
      <c r="R135" t="n">
        <v>144.83</v>
      </c>
      <c r="S135" t="n">
        <v>51.23</v>
      </c>
      <c r="T135" t="n">
        <v>45421.22</v>
      </c>
      <c r="U135" t="n">
        <v>0.35</v>
      </c>
      <c r="V135" t="n">
        <v>0.86</v>
      </c>
      <c r="W135" t="n">
        <v>0.22</v>
      </c>
      <c r="X135" t="n">
        <v>2.7</v>
      </c>
      <c r="Y135" t="n">
        <v>0.5</v>
      </c>
      <c r="Z135" t="n">
        <v>10</v>
      </c>
    </row>
    <row r="136">
      <c r="A136" t="n">
        <v>4</v>
      </c>
      <c r="B136" t="n">
        <v>80</v>
      </c>
      <c r="C136" t="inlineStr">
        <is>
          <t xml:space="preserve">CONCLUIDO	</t>
        </is>
      </c>
      <c r="D136" t="n">
        <v>2.706</v>
      </c>
      <c r="E136" t="n">
        <v>36.96</v>
      </c>
      <c r="F136" t="n">
        <v>32.79</v>
      </c>
      <c r="G136" t="n">
        <v>34.52</v>
      </c>
      <c r="H136" t="n">
        <v>0.54</v>
      </c>
      <c r="I136" t="n">
        <v>57</v>
      </c>
      <c r="J136" t="n">
        <v>164.83</v>
      </c>
      <c r="K136" t="n">
        <v>50.28</v>
      </c>
      <c r="L136" t="n">
        <v>5</v>
      </c>
      <c r="M136" t="n">
        <v>55</v>
      </c>
      <c r="N136" t="n">
        <v>29.55</v>
      </c>
      <c r="O136" t="n">
        <v>20563.61</v>
      </c>
      <c r="P136" t="n">
        <v>386.03</v>
      </c>
      <c r="Q136" t="n">
        <v>795.66</v>
      </c>
      <c r="R136" t="n">
        <v>124.37</v>
      </c>
      <c r="S136" t="n">
        <v>51.23</v>
      </c>
      <c r="T136" t="n">
        <v>35272.86</v>
      </c>
      <c r="U136" t="n">
        <v>0.41</v>
      </c>
      <c r="V136" t="n">
        <v>0.88</v>
      </c>
      <c r="W136" t="n">
        <v>0.19</v>
      </c>
      <c r="X136" t="n">
        <v>2.09</v>
      </c>
      <c r="Y136" t="n">
        <v>0.5</v>
      </c>
      <c r="Z136" t="n">
        <v>10</v>
      </c>
    </row>
    <row r="137">
      <c r="A137" t="n">
        <v>5</v>
      </c>
      <c r="B137" t="n">
        <v>80</v>
      </c>
      <c r="C137" t="inlineStr">
        <is>
          <t xml:space="preserve">CONCLUIDO	</t>
        </is>
      </c>
      <c r="D137" t="n">
        <v>2.7572</v>
      </c>
      <c r="E137" t="n">
        <v>36.27</v>
      </c>
      <c r="F137" t="n">
        <v>32.43</v>
      </c>
      <c r="G137" t="n">
        <v>41.4</v>
      </c>
      <c r="H137" t="n">
        <v>0.64</v>
      </c>
      <c r="I137" t="n">
        <v>47</v>
      </c>
      <c r="J137" t="n">
        <v>166.27</v>
      </c>
      <c r="K137" t="n">
        <v>50.28</v>
      </c>
      <c r="L137" t="n">
        <v>6</v>
      </c>
      <c r="M137" t="n">
        <v>45</v>
      </c>
      <c r="N137" t="n">
        <v>29.99</v>
      </c>
      <c r="O137" t="n">
        <v>20741.2</v>
      </c>
      <c r="P137" t="n">
        <v>378.82</v>
      </c>
      <c r="Q137" t="n">
        <v>795.64</v>
      </c>
      <c r="R137" t="n">
        <v>112.1</v>
      </c>
      <c r="S137" t="n">
        <v>51.23</v>
      </c>
      <c r="T137" t="n">
        <v>29186.77</v>
      </c>
      <c r="U137" t="n">
        <v>0.46</v>
      </c>
      <c r="V137" t="n">
        <v>0.89</v>
      </c>
      <c r="W137" t="n">
        <v>0.18</v>
      </c>
      <c r="X137" t="n">
        <v>1.72</v>
      </c>
      <c r="Y137" t="n">
        <v>0.5</v>
      </c>
      <c r="Z137" t="n">
        <v>10</v>
      </c>
    </row>
    <row r="138">
      <c r="A138" t="n">
        <v>6</v>
      </c>
      <c r="B138" t="n">
        <v>80</v>
      </c>
      <c r="C138" t="inlineStr">
        <is>
          <t xml:space="preserve">CONCLUIDO	</t>
        </is>
      </c>
      <c r="D138" t="n">
        <v>2.8038</v>
      </c>
      <c r="E138" t="n">
        <v>35.67</v>
      </c>
      <c r="F138" t="n">
        <v>32.09</v>
      </c>
      <c r="G138" t="n">
        <v>49.36</v>
      </c>
      <c r="H138" t="n">
        <v>0.74</v>
      </c>
      <c r="I138" t="n">
        <v>39</v>
      </c>
      <c r="J138" t="n">
        <v>167.72</v>
      </c>
      <c r="K138" t="n">
        <v>50.28</v>
      </c>
      <c r="L138" t="n">
        <v>7</v>
      </c>
      <c r="M138" t="n">
        <v>37</v>
      </c>
      <c r="N138" t="n">
        <v>30.44</v>
      </c>
      <c r="O138" t="n">
        <v>20919.39</v>
      </c>
      <c r="P138" t="n">
        <v>370.97</v>
      </c>
      <c r="Q138" t="n">
        <v>795.66</v>
      </c>
      <c r="R138" t="n">
        <v>100.34</v>
      </c>
      <c r="S138" t="n">
        <v>51.23</v>
      </c>
      <c r="T138" t="n">
        <v>23346.98</v>
      </c>
      <c r="U138" t="n">
        <v>0.51</v>
      </c>
      <c r="V138" t="n">
        <v>0.9</v>
      </c>
      <c r="W138" t="n">
        <v>0.17</v>
      </c>
      <c r="X138" t="n">
        <v>1.38</v>
      </c>
      <c r="Y138" t="n">
        <v>0.5</v>
      </c>
      <c r="Z138" t="n">
        <v>10</v>
      </c>
    </row>
    <row r="139">
      <c r="A139" t="n">
        <v>7</v>
      </c>
      <c r="B139" t="n">
        <v>80</v>
      </c>
      <c r="C139" t="inlineStr">
        <is>
          <t xml:space="preserve">CONCLUIDO	</t>
        </is>
      </c>
      <c r="D139" t="n">
        <v>2.8014</v>
      </c>
      <c r="E139" t="n">
        <v>35.7</v>
      </c>
      <c r="F139" t="n">
        <v>32.24</v>
      </c>
      <c r="G139" t="n">
        <v>55.28</v>
      </c>
      <c r="H139" t="n">
        <v>0.84</v>
      </c>
      <c r="I139" t="n">
        <v>35</v>
      </c>
      <c r="J139" t="n">
        <v>169.17</v>
      </c>
      <c r="K139" t="n">
        <v>50.28</v>
      </c>
      <c r="L139" t="n">
        <v>8</v>
      </c>
      <c r="M139" t="n">
        <v>33</v>
      </c>
      <c r="N139" t="n">
        <v>30.89</v>
      </c>
      <c r="O139" t="n">
        <v>21098.19</v>
      </c>
      <c r="P139" t="n">
        <v>369.61</v>
      </c>
      <c r="Q139" t="n">
        <v>795.64</v>
      </c>
      <c r="R139" t="n">
        <v>107.3</v>
      </c>
      <c r="S139" t="n">
        <v>51.23</v>
      </c>
      <c r="T139" t="n">
        <v>26844.23</v>
      </c>
      <c r="U139" t="n">
        <v>0.48</v>
      </c>
      <c r="V139" t="n">
        <v>0.89</v>
      </c>
      <c r="W139" t="n">
        <v>0.14</v>
      </c>
      <c r="X139" t="n">
        <v>1.54</v>
      </c>
      <c r="Y139" t="n">
        <v>0.5</v>
      </c>
      <c r="Z139" t="n">
        <v>10</v>
      </c>
    </row>
    <row r="140">
      <c r="A140" t="n">
        <v>8</v>
      </c>
      <c r="B140" t="n">
        <v>80</v>
      </c>
      <c r="C140" t="inlineStr">
        <is>
          <t xml:space="preserve">CONCLUIDO	</t>
        </is>
      </c>
      <c r="D140" t="n">
        <v>2.8484</v>
      </c>
      <c r="E140" t="n">
        <v>35.11</v>
      </c>
      <c r="F140" t="n">
        <v>31.82</v>
      </c>
      <c r="G140" t="n">
        <v>63.63</v>
      </c>
      <c r="H140" t="n">
        <v>0.9399999999999999</v>
      </c>
      <c r="I140" t="n">
        <v>30</v>
      </c>
      <c r="J140" t="n">
        <v>170.62</v>
      </c>
      <c r="K140" t="n">
        <v>50.28</v>
      </c>
      <c r="L140" t="n">
        <v>9</v>
      </c>
      <c r="M140" t="n">
        <v>28</v>
      </c>
      <c r="N140" t="n">
        <v>31.34</v>
      </c>
      <c r="O140" t="n">
        <v>21277.6</v>
      </c>
      <c r="P140" t="n">
        <v>361.8</v>
      </c>
      <c r="Q140" t="n">
        <v>795.64</v>
      </c>
      <c r="R140" t="n">
        <v>91.70999999999999</v>
      </c>
      <c r="S140" t="n">
        <v>51.23</v>
      </c>
      <c r="T140" t="n">
        <v>19078.12</v>
      </c>
      <c r="U140" t="n">
        <v>0.5600000000000001</v>
      </c>
      <c r="V140" t="n">
        <v>0.91</v>
      </c>
      <c r="W140" t="n">
        <v>0.16</v>
      </c>
      <c r="X140" t="n">
        <v>1.11</v>
      </c>
      <c r="Y140" t="n">
        <v>0.5</v>
      </c>
      <c r="Z140" t="n">
        <v>10</v>
      </c>
    </row>
    <row r="141">
      <c r="A141" t="n">
        <v>9</v>
      </c>
      <c r="B141" t="n">
        <v>80</v>
      </c>
      <c r="C141" t="inlineStr">
        <is>
          <t xml:space="preserve">CONCLUIDO	</t>
        </is>
      </c>
      <c r="D141" t="n">
        <v>2.8675</v>
      </c>
      <c r="E141" t="n">
        <v>34.87</v>
      </c>
      <c r="F141" t="n">
        <v>31.68</v>
      </c>
      <c r="G141" t="n">
        <v>70.40000000000001</v>
      </c>
      <c r="H141" t="n">
        <v>1.03</v>
      </c>
      <c r="I141" t="n">
        <v>27</v>
      </c>
      <c r="J141" t="n">
        <v>172.08</v>
      </c>
      <c r="K141" t="n">
        <v>50.28</v>
      </c>
      <c r="L141" t="n">
        <v>10</v>
      </c>
      <c r="M141" t="n">
        <v>25</v>
      </c>
      <c r="N141" t="n">
        <v>31.8</v>
      </c>
      <c r="O141" t="n">
        <v>21457.64</v>
      </c>
      <c r="P141" t="n">
        <v>356.5</v>
      </c>
      <c r="Q141" t="n">
        <v>795.65</v>
      </c>
      <c r="R141" t="n">
        <v>86.95999999999999</v>
      </c>
      <c r="S141" t="n">
        <v>51.23</v>
      </c>
      <c r="T141" t="n">
        <v>16717.99</v>
      </c>
      <c r="U141" t="n">
        <v>0.59</v>
      </c>
      <c r="V141" t="n">
        <v>0.91</v>
      </c>
      <c r="W141" t="n">
        <v>0.15</v>
      </c>
      <c r="X141" t="n">
        <v>0.97</v>
      </c>
      <c r="Y141" t="n">
        <v>0.5</v>
      </c>
      <c r="Z141" t="n">
        <v>10</v>
      </c>
    </row>
    <row r="142">
      <c r="A142" t="n">
        <v>10</v>
      </c>
      <c r="B142" t="n">
        <v>80</v>
      </c>
      <c r="C142" t="inlineStr">
        <is>
          <t xml:space="preserve">CONCLUIDO	</t>
        </is>
      </c>
      <c r="D142" t="n">
        <v>2.8852</v>
      </c>
      <c r="E142" t="n">
        <v>34.66</v>
      </c>
      <c r="F142" t="n">
        <v>31.56</v>
      </c>
      <c r="G142" t="n">
        <v>78.90000000000001</v>
      </c>
      <c r="H142" t="n">
        <v>1.12</v>
      </c>
      <c r="I142" t="n">
        <v>24</v>
      </c>
      <c r="J142" t="n">
        <v>173.55</v>
      </c>
      <c r="K142" t="n">
        <v>50.28</v>
      </c>
      <c r="L142" t="n">
        <v>11</v>
      </c>
      <c r="M142" t="n">
        <v>22</v>
      </c>
      <c r="N142" t="n">
        <v>32.27</v>
      </c>
      <c r="O142" t="n">
        <v>21638.31</v>
      </c>
      <c r="P142" t="n">
        <v>351.37</v>
      </c>
      <c r="Q142" t="n">
        <v>795.64</v>
      </c>
      <c r="R142" t="n">
        <v>83.06999999999999</v>
      </c>
      <c r="S142" t="n">
        <v>51.23</v>
      </c>
      <c r="T142" t="n">
        <v>14787.81</v>
      </c>
      <c r="U142" t="n">
        <v>0.62</v>
      </c>
      <c r="V142" t="n">
        <v>0.91</v>
      </c>
      <c r="W142" t="n">
        <v>0.15</v>
      </c>
      <c r="X142" t="n">
        <v>0.86</v>
      </c>
      <c r="Y142" t="n">
        <v>0.5</v>
      </c>
      <c r="Z142" t="n">
        <v>10</v>
      </c>
    </row>
    <row r="143">
      <c r="A143" t="n">
        <v>11</v>
      </c>
      <c r="B143" t="n">
        <v>80</v>
      </c>
      <c r="C143" t="inlineStr">
        <is>
          <t xml:space="preserve">CONCLUIDO	</t>
        </is>
      </c>
      <c r="D143" t="n">
        <v>2.8965</v>
      </c>
      <c r="E143" t="n">
        <v>34.52</v>
      </c>
      <c r="F143" t="n">
        <v>31.49</v>
      </c>
      <c r="G143" t="n">
        <v>85.88</v>
      </c>
      <c r="H143" t="n">
        <v>1.22</v>
      </c>
      <c r="I143" t="n">
        <v>22</v>
      </c>
      <c r="J143" t="n">
        <v>175.02</v>
      </c>
      <c r="K143" t="n">
        <v>50.28</v>
      </c>
      <c r="L143" t="n">
        <v>12</v>
      </c>
      <c r="M143" t="n">
        <v>20</v>
      </c>
      <c r="N143" t="n">
        <v>32.74</v>
      </c>
      <c r="O143" t="n">
        <v>21819.6</v>
      </c>
      <c r="P143" t="n">
        <v>347.86</v>
      </c>
      <c r="Q143" t="n">
        <v>795.65</v>
      </c>
      <c r="R143" t="n">
        <v>80.73</v>
      </c>
      <c r="S143" t="n">
        <v>51.23</v>
      </c>
      <c r="T143" t="n">
        <v>13626.61</v>
      </c>
      <c r="U143" t="n">
        <v>0.63</v>
      </c>
      <c r="V143" t="n">
        <v>0.92</v>
      </c>
      <c r="W143" t="n">
        <v>0.14</v>
      </c>
      <c r="X143" t="n">
        <v>0.79</v>
      </c>
      <c r="Y143" t="n">
        <v>0.5</v>
      </c>
      <c r="Z143" t="n">
        <v>10</v>
      </c>
    </row>
    <row r="144">
      <c r="A144" t="n">
        <v>12</v>
      </c>
      <c r="B144" t="n">
        <v>80</v>
      </c>
      <c r="C144" t="inlineStr">
        <is>
          <t xml:space="preserve">CONCLUIDO	</t>
        </is>
      </c>
      <c r="D144" t="n">
        <v>2.9088</v>
      </c>
      <c r="E144" t="n">
        <v>34.38</v>
      </c>
      <c r="F144" t="n">
        <v>31.41</v>
      </c>
      <c r="G144" t="n">
        <v>94.23</v>
      </c>
      <c r="H144" t="n">
        <v>1.31</v>
      </c>
      <c r="I144" t="n">
        <v>20</v>
      </c>
      <c r="J144" t="n">
        <v>176.49</v>
      </c>
      <c r="K144" t="n">
        <v>50.28</v>
      </c>
      <c r="L144" t="n">
        <v>13</v>
      </c>
      <c r="M144" t="n">
        <v>18</v>
      </c>
      <c r="N144" t="n">
        <v>33.21</v>
      </c>
      <c r="O144" t="n">
        <v>22001.54</v>
      </c>
      <c r="P144" t="n">
        <v>342.45</v>
      </c>
      <c r="Q144" t="n">
        <v>795.66</v>
      </c>
      <c r="R144" t="n">
        <v>78</v>
      </c>
      <c r="S144" t="n">
        <v>51.23</v>
      </c>
      <c r="T144" t="n">
        <v>12272.16</v>
      </c>
      <c r="U144" t="n">
        <v>0.66</v>
      </c>
      <c r="V144" t="n">
        <v>0.92</v>
      </c>
      <c r="W144" t="n">
        <v>0.14</v>
      </c>
      <c r="X144" t="n">
        <v>0.7</v>
      </c>
      <c r="Y144" t="n">
        <v>0.5</v>
      </c>
      <c r="Z144" t="n">
        <v>10</v>
      </c>
    </row>
    <row r="145">
      <c r="A145" t="n">
        <v>13</v>
      </c>
      <c r="B145" t="n">
        <v>80</v>
      </c>
      <c r="C145" t="inlineStr">
        <is>
          <t xml:space="preserve">CONCLUIDO	</t>
        </is>
      </c>
      <c r="D145" t="n">
        <v>2.9177</v>
      </c>
      <c r="E145" t="n">
        <v>34.27</v>
      </c>
      <c r="F145" t="n">
        <v>31.34</v>
      </c>
      <c r="G145" t="n">
        <v>98.95999999999999</v>
      </c>
      <c r="H145" t="n">
        <v>1.4</v>
      </c>
      <c r="I145" t="n">
        <v>19</v>
      </c>
      <c r="J145" t="n">
        <v>177.97</v>
      </c>
      <c r="K145" t="n">
        <v>50.28</v>
      </c>
      <c r="L145" t="n">
        <v>14</v>
      </c>
      <c r="M145" t="n">
        <v>17</v>
      </c>
      <c r="N145" t="n">
        <v>33.69</v>
      </c>
      <c r="O145" t="n">
        <v>22184.13</v>
      </c>
      <c r="P145" t="n">
        <v>338.97</v>
      </c>
      <c r="Q145" t="n">
        <v>795.64</v>
      </c>
      <c r="R145" t="n">
        <v>75.51000000000001</v>
      </c>
      <c r="S145" t="n">
        <v>51.23</v>
      </c>
      <c r="T145" t="n">
        <v>11032.92</v>
      </c>
      <c r="U145" t="n">
        <v>0.68</v>
      </c>
      <c r="V145" t="n">
        <v>0.92</v>
      </c>
      <c r="W145" t="n">
        <v>0.14</v>
      </c>
      <c r="X145" t="n">
        <v>0.63</v>
      </c>
      <c r="Y145" t="n">
        <v>0.5</v>
      </c>
      <c r="Z145" t="n">
        <v>10</v>
      </c>
    </row>
    <row r="146">
      <c r="A146" t="n">
        <v>14</v>
      </c>
      <c r="B146" t="n">
        <v>80</v>
      </c>
      <c r="C146" t="inlineStr">
        <is>
          <t xml:space="preserve">CONCLUIDO	</t>
        </is>
      </c>
      <c r="D146" t="n">
        <v>2.9251</v>
      </c>
      <c r="E146" t="n">
        <v>34.19</v>
      </c>
      <c r="F146" t="n">
        <v>31.31</v>
      </c>
      <c r="G146" t="n">
        <v>110.52</v>
      </c>
      <c r="H146" t="n">
        <v>1.48</v>
      </c>
      <c r="I146" t="n">
        <v>17</v>
      </c>
      <c r="J146" t="n">
        <v>179.46</v>
      </c>
      <c r="K146" t="n">
        <v>50.28</v>
      </c>
      <c r="L146" t="n">
        <v>15</v>
      </c>
      <c r="M146" t="n">
        <v>15</v>
      </c>
      <c r="N146" t="n">
        <v>34.18</v>
      </c>
      <c r="O146" t="n">
        <v>22367.38</v>
      </c>
      <c r="P146" t="n">
        <v>333.66</v>
      </c>
      <c r="Q146" t="n">
        <v>795.64</v>
      </c>
      <c r="R146" t="n">
        <v>74.89</v>
      </c>
      <c r="S146" t="n">
        <v>51.23</v>
      </c>
      <c r="T146" t="n">
        <v>10728.81</v>
      </c>
      <c r="U146" t="n">
        <v>0.68</v>
      </c>
      <c r="V146" t="n">
        <v>0.92</v>
      </c>
      <c r="W146" t="n">
        <v>0.13</v>
      </c>
      <c r="X146" t="n">
        <v>0.61</v>
      </c>
      <c r="Y146" t="n">
        <v>0.5</v>
      </c>
      <c r="Z146" t="n">
        <v>10</v>
      </c>
    </row>
    <row r="147">
      <c r="A147" t="n">
        <v>15</v>
      </c>
      <c r="B147" t="n">
        <v>80</v>
      </c>
      <c r="C147" t="inlineStr">
        <is>
          <t xml:space="preserve">CONCLUIDO	</t>
        </is>
      </c>
      <c r="D147" t="n">
        <v>2.9315</v>
      </c>
      <c r="E147" t="n">
        <v>34.11</v>
      </c>
      <c r="F147" t="n">
        <v>31.27</v>
      </c>
      <c r="G147" t="n">
        <v>117.27</v>
      </c>
      <c r="H147" t="n">
        <v>1.57</v>
      </c>
      <c r="I147" t="n">
        <v>16</v>
      </c>
      <c r="J147" t="n">
        <v>180.95</v>
      </c>
      <c r="K147" t="n">
        <v>50.28</v>
      </c>
      <c r="L147" t="n">
        <v>16</v>
      </c>
      <c r="M147" t="n">
        <v>14</v>
      </c>
      <c r="N147" t="n">
        <v>34.67</v>
      </c>
      <c r="O147" t="n">
        <v>22551.28</v>
      </c>
      <c r="P147" t="n">
        <v>329.78</v>
      </c>
      <c r="Q147" t="n">
        <v>795.67</v>
      </c>
      <c r="R147" t="n">
        <v>73.39</v>
      </c>
      <c r="S147" t="n">
        <v>51.23</v>
      </c>
      <c r="T147" t="n">
        <v>9987.870000000001</v>
      </c>
      <c r="U147" t="n">
        <v>0.7</v>
      </c>
      <c r="V147" t="n">
        <v>0.92</v>
      </c>
      <c r="W147" t="n">
        <v>0.13</v>
      </c>
      <c r="X147" t="n">
        <v>0.57</v>
      </c>
      <c r="Y147" t="n">
        <v>0.5</v>
      </c>
      <c r="Z147" t="n">
        <v>10</v>
      </c>
    </row>
    <row r="148">
      <c r="A148" t="n">
        <v>16</v>
      </c>
      <c r="B148" t="n">
        <v>80</v>
      </c>
      <c r="C148" t="inlineStr">
        <is>
          <t xml:space="preserve">CONCLUIDO	</t>
        </is>
      </c>
      <c r="D148" t="n">
        <v>2.937</v>
      </c>
      <c r="E148" t="n">
        <v>34.05</v>
      </c>
      <c r="F148" t="n">
        <v>31.24</v>
      </c>
      <c r="G148" t="n">
        <v>124.96</v>
      </c>
      <c r="H148" t="n">
        <v>1.65</v>
      </c>
      <c r="I148" t="n">
        <v>15</v>
      </c>
      <c r="J148" t="n">
        <v>182.45</v>
      </c>
      <c r="K148" t="n">
        <v>50.28</v>
      </c>
      <c r="L148" t="n">
        <v>17</v>
      </c>
      <c r="M148" t="n">
        <v>13</v>
      </c>
      <c r="N148" t="n">
        <v>35.17</v>
      </c>
      <c r="O148" t="n">
        <v>22735.98</v>
      </c>
      <c r="P148" t="n">
        <v>326.78</v>
      </c>
      <c r="Q148" t="n">
        <v>795.64</v>
      </c>
      <c r="R148" t="n">
        <v>72.39</v>
      </c>
      <c r="S148" t="n">
        <v>51.23</v>
      </c>
      <c r="T148" t="n">
        <v>9488.610000000001</v>
      </c>
      <c r="U148" t="n">
        <v>0.71</v>
      </c>
      <c r="V148" t="n">
        <v>0.92</v>
      </c>
      <c r="W148" t="n">
        <v>0.13</v>
      </c>
      <c r="X148" t="n">
        <v>0.54</v>
      </c>
      <c r="Y148" t="n">
        <v>0.5</v>
      </c>
      <c r="Z148" t="n">
        <v>10</v>
      </c>
    </row>
    <row r="149">
      <c r="A149" t="n">
        <v>17</v>
      </c>
      <c r="B149" t="n">
        <v>80</v>
      </c>
      <c r="C149" t="inlineStr">
        <is>
          <t xml:space="preserve">CONCLUIDO	</t>
        </is>
      </c>
      <c r="D149" t="n">
        <v>2.9443</v>
      </c>
      <c r="E149" t="n">
        <v>33.96</v>
      </c>
      <c r="F149" t="n">
        <v>31.19</v>
      </c>
      <c r="G149" t="n">
        <v>133.67</v>
      </c>
      <c r="H149" t="n">
        <v>1.74</v>
      </c>
      <c r="I149" t="n">
        <v>14</v>
      </c>
      <c r="J149" t="n">
        <v>183.95</v>
      </c>
      <c r="K149" t="n">
        <v>50.28</v>
      </c>
      <c r="L149" t="n">
        <v>18</v>
      </c>
      <c r="M149" t="n">
        <v>12</v>
      </c>
      <c r="N149" t="n">
        <v>35.67</v>
      </c>
      <c r="O149" t="n">
        <v>22921.24</v>
      </c>
      <c r="P149" t="n">
        <v>321.06</v>
      </c>
      <c r="Q149" t="n">
        <v>795.64</v>
      </c>
      <c r="R149" t="n">
        <v>70.58</v>
      </c>
      <c r="S149" t="n">
        <v>51.23</v>
      </c>
      <c r="T149" t="n">
        <v>8591.139999999999</v>
      </c>
      <c r="U149" t="n">
        <v>0.73</v>
      </c>
      <c r="V149" t="n">
        <v>0.93</v>
      </c>
      <c r="W149" t="n">
        <v>0.13</v>
      </c>
      <c r="X149" t="n">
        <v>0.48</v>
      </c>
      <c r="Y149" t="n">
        <v>0.5</v>
      </c>
      <c r="Z149" t="n">
        <v>10</v>
      </c>
    </row>
    <row r="150">
      <c r="A150" t="n">
        <v>18</v>
      </c>
      <c r="B150" t="n">
        <v>80</v>
      </c>
      <c r="C150" t="inlineStr">
        <is>
          <t xml:space="preserve">CONCLUIDO	</t>
        </is>
      </c>
      <c r="D150" t="n">
        <v>2.9502</v>
      </c>
      <c r="E150" t="n">
        <v>33.9</v>
      </c>
      <c r="F150" t="n">
        <v>31.15</v>
      </c>
      <c r="G150" t="n">
        <v>143.78</v>
      </c>
      <c r="H150" t="n">
        <v>1.82</v>
      </c>
      <c r="I150" t="n">
        <v>13</v>
      </c>
      <c r="J150" t="n">
        <v>185.46</v>
      </c>
      <c r="K150" t="n">
        <v>50.28</v>
      </c>
      <c r="L150" t="n">
        <v>19</v>
      </c>
      <c r="M150" t="n">
        <v>11</v>
      </c>
      <c r="N150" t="n">
        <v>36.18</v>
      </c>
      <c r="O150" t="n">
        <v>23107.19</v>
      </c>
      <c r="P150" t="n">
        <v>316.69</v>
      </c>
      <c r="Q150" t="n">
        <v>795.64</v>
      </c>
      <c r="R150" t="n">
        <v>69.41</v>
      </c>
      <c r="S150" t="n">
        <v>51.23</v>
      </c>
      <c r="T150" t="n">
        <v>8010.14</v>
      </c>
      <c r="U150" t="n">
        <v>0.74</v>
      </c>
      <c r="V150" t="n">
        <v>0.93</v>
      </c>
      <c r="W150" t="n">
        <v>0.13</v>
      </c>
      <c r="X150" t="n">
        <v>0.45</v>
      </c>
      <c r="Y150" t="n">
        <v>0.5</v>
      </c>
      <c r="Z150" t="n">
        <v>10</v>
      </c>
    </row>
    <row r="151">
      <c r="A151" t="n">
        <v>19</v>
      </c>
      <c r="B151" t="n">
        <v>80</v>
      </c>
      <c r="C151" t="inlineStr">
        <is>
          <t xml:space="preserve">CONCLUIDO	</t>
        </is>
      </c>
      <c r="D151" t="n">
        <v>2.9563</v>
      </c>
      <c r="E151" t="n">
        <v>33.83</v>
      </c>
      <c r="F151" t="n">
        <v>31.08</v>
      </c>
      <c r="G151" t="n">
        <v>143.46</v>
      </c>
      <c r="H151" t="n">
        <v>1.9</v>
      </c>
      <c r="I151" t="n">
        <v>13</v>
      </c>
      <c r="J151" t="n">
        <v>186.97</v>
      </c>
      <c r="K151" t="n">
        <v>50.28</v>
      </c>
      <c r="L151" t="n">
        <v>20</v>
      </c>
      <c r="M151" t="n">
        <v>10</v>
      </c>
      <c r="N151" t="n">
        <v>36.69</v>
      </c>
      <c r="O151" t="n">
        <v>23293.82</v>
      </c>
      <c r="P151" t="n">
        <v>309.77</v>
      </c>
      <c r="Q151" t="n">
        <v>795.64</v>
      </c>
      <c r="R151" t="n">
        <v>67.09</v>
      </c>
      <c r="S151" t="n">
        <v>51.23</v>
      </c>
      <c r="T151" t="n">
        <v>6849.96</v>
      </c>
      <c r="U151" t="n">
        <v>0.76</v>
      </c>
      <c r="V151" t="n">
        <v>0.93</v>
      </c>
      <c r="W151" t="n">
        <v>0.12</v>
      </c>
      <c r="X151" t="n">
        <v>0.38</v>
      </c>
      <c r="Y151" t="n">
        <v>0.5</v>
      </c>
      <c r="Z151" t="n">
        <v>10</v>
      </c>
    </row>
    <row r="152">
      <c r="A152" t="n">
        <v>20</v>
      </c>
      <c r="B152" t="n">
        <v>80</v>
      </c>
      <c r="C152" t="inlineStr">
        <is>
          <t xml:space="preserve">CONCLUIDO	</t>
        </is>
      </c>
      <c r="D152" t="n">
        <v>2.9539</v>
      </c>
      <c r="E152" t="n">
        <v>33.85</v>
      </c>
      <c r="F152" t="n">
        <v>31.14</v>
      </c>
      <c r="G152" t="n">
        <v>155.71</v>
      </c>
      <c r="H152" t="n">
        <v>1.98</v>
      </c>
      <c r="I152" t="n">
        <v>12</v>
      </c>
      <c r="J152" t="n">
        <v>188.49</v>
      </c>
      <c r="K152" t="n">
        <v>50.28</v>
      </c>
      <c r="L152" t="n">
        <v>21</v>
      </c>
      <c r="M152" t="n">
        <v>8</v>
      </c>
      <c r="N152" t="n">
        <v>37.21</v>
      </c>
      <c r="O152" t="n">
        <v>23481.16</v>
      </c>
      <c r="P152" t="n">
        <v>309.43</v>
      </c>
      <c r="Q152" t="n">
        <v>795.64</v>
      </c>
      <c r="R152" t="n">
        <v>69.02</v>
      </c>
      <c r="S152" t="n">
        <v>51.23</v>
      </c>
      <c r="T152" t="n">
        <v>7821.02</v>
      </c>
      <c r="U152" t="n">
        <v>0.74</v>
      </c>
      <c r="V152" t="n">
        <v>0.93</v>
      </c>
      <c r="W152" t="n">
        <v>0.13</v>
      </c>
      <c r="X152" t="n">
        <v>0.44</v>
      </c>
      <c r="Y152" t="n">
        <v>0.5</v>
      </c>
      <c r="Z152" t="n">
        <v>10</v>
      </c>
    </row>
    <row r="153">
      <c r="A153" t="n">
        <v>21</v>
      </c>
      <c r="B153" t="n">
        <v>80</v>
      </c>
      <c r="C153" t="inlineStr">
        <is>
          <t xml:space="preserve">CONCLUIDO	</t>
        </is>
      </c>
      <c r="D153" t="n">
        <v>2.9549</v>
      </c>
      <c r="E153" t="n">
        <v>33.84</v>
      </c>
      <c r="F153" t="n">
        <v>31.13</v>
      </c>
      <c r="G153" t="n">
        <v>155.65</v>
      </c>
      <c r="H153" t="n">
        <v>2.05</v>
      </c>
      <c r="I153" t="n">
        <v>12</v>
      </c>
      <c r="J153" t="n">
        <v>190.01</v>
      </c>
      <c r="K153" t="n">
        <v>50.28</v>
      </c>
      <c r="L153" t="n">
        <v>22</v>
      </c>
      <c r="M153" t="n">
        <v>4</v>
      </c>
      <c r="N153" t="n">
        <v>37.74</v>
      </c>
      <c r="O153" t="n">
        <v>23669.2</v>
      </c>
      <c r="P153" t="n">
        <v>306.55</v>
      </c>
      <c r="Q153" t="n">
        <v>795.65</v>
      </c>
      <c r="R153" t="n">
        <v>68.53</v>
      </c>
      <c r="S153" t="n">
        <v>51.23</v>
      </c>
      <c r="T153" t="n">
        <v>7576.61</v>
      </c>
      <c r="U153" t="n">
        <v>0.75</v>
      </c>
      <c r="V153" t="n">
        <v>0.93</v>
      </c>
      <c r="W153" t="n">
        <v>0.13</v>
      </c>
      <c r="X153" t="n">
        <v>0.43</v>
      </c>
      <c r="Y153" t="n">
        <v>0.5</v>
      </c>
      <c r="Z153" t="n">
        <v>10</v>
      </c>
    </row>
    <row r="154">
      <c r="A154" t="n">
        <v>22</v>
      </c>
      <c r="B154" t="n">
        <v>80</v>
      </c>
      <c r="C154" t="inlineStr">
        <is>
          <t xml:space="preserve">CONCLUIDO	</t>
        </is>
      </c>
      <c r="D154" t="n">
        <v>2.9626</v>
      </c>
      <c r="E154" t="n">
        <v>33.75</v>
      </c>
      <c r="F154" t="n">
        <v>31.07</v>
      </c>
      <c r="G154" t="n">
        <v>169.5</v>
      </c>
      <c r="H154" t="n">
        <v>2.13</v>
      </c>
      <c r="I154" t="n">
        <v>11</v>
      </c>
      <c r="J154" t="n">
        <v>191.55</v>
      </c>
      <c r="K154" t="n">
        <v>50.28</v>
      </c>
      <c r="L154" t="n">
        <v>23</v>
      </c>
      <c r="M154" t="n">
        <v>1</v>
      </c>
      <c r="N154" t="n">
        <v>38.27</v>
      </c>
      <c r="O154" t="n">
        <v>23857.96</v>
      </c>
      <c r="P154" t="n">
        <v>305.06</v>
      </c>
      <c r="Q154" t="n">
        <v>795.64</v>
      </c>
      <c r="R154" t="n">
        <v>66.41</v>
      </c>
      <c r="S154" t="n">
        <v>51.23</v>
      </c>
      <c r="T154" t="n">
        <v>6518.51</v>
      </c>
      <c r="U154" t="n">
        <v>0.77</v>
      </c>
      <c r="V154" t="n">
        <v>0.93</v>
      </c>
      <c r="W154" t="n">
        <v>0.14</v>
      </c>
      <c r="X154" t="n">
        <v>0.37</v>
      </c>
      <c r="Y154" t="n">
        <v>0.5</v>
      </c>
      <c r="Z154" t="n">
        <v>10</v>
      </c>
    </row>
    <row r="155">
      <c r="A155" t="n">
        <v>23</v>
      </c>
      <c r="B155" t="n">
        <v>80</v>
      </c>
      <c r="C155" t="inlineStr">
        <is>
          <t xml:space="preserve">CONCLUIDO	</t>
        </is>
      </c>
      <c r="D155" t="n">
        <v>2.9628</v>
      </c>
      <c r="E155" t="n">
        <v>33.75</v>
      </c>
      <c r="F155" t="n">
        <v>31.07</v>
      </c>
      <c r="G155" t="n">
        <v>169.49</v>
      </c>
      <c r="H155" t="n">
        <v>2.21</v>
      </c>
      <c r="I155" t="n">
        <v>11</v>
      </c>
      <c r="J155" t="n">
        <v>193.08</v>
      </c>
      <c r="K155" t="n">
        <v>50.28</v>
      </c>
      <c r="L155" t="n">
        <v>24</v>
      </c>
      <c r="M155" t="n">
        <v>0</v>
      </c>
      <c r="N155" t="n">
        <v>38.8</v>
      </c>
      <c r="O155" t="n">
        <v>24047.45</v>
      </c>
      <c r="P155" t="n">
        <v>306.88</v>
      </c>
      <c r="Q155" t="n">
        <v>795.65</v>
      </c>
      <c r="R155" t="n">
        <v>66.26000000000001</v>
      </c>
      <c r="S155" t="n">
        <v>51.23</v>
      </c>
      <c r="T155" t="n">
        <v>6444.12</v>
      </c>
      <c r="U155" t="n">
        <v>0.77</v>
      </c>
      <c r="V155" t="n">
        <v>0.93</v>
      </c>
      <c r="W155" t="n">
        <v>0.14</v>
      </c>
      <c r="X155" t="n">
        <v>0.37</v>
      </c>
      <c r="Y155" t="n">
        <v>0.5</v>
      </c>
      <c r="Z155" t="n">
        <v>10</v>
      </c>
    </row>
    <row r="156">
      <c r="A156" t="n">
        <v>0</v>
      </c>
      <c r="B156" t="n">
        <v>35</v>
      </c>
      <c r="C156" t="inlineStr">
        <is>
          <t xml:space="preserve">CONCLUIDO	</t>
        </is>
      </c>
      <c r="D156" t="n">
        <v>2.2376</v>
      </c>
      <c r="E156" t="n">
        <v>44.69</v>
      </c>
      <c r="F156" t="n">
        <v>39.04</v>
      </c>
      <c r="G156" t="n">
        <v>10.75</v>
      </c>
      <c r="H156" t="n">
        <v>0.22</v>
      </c>
      <c r="I156" t="n">
        <v>218</v>
      </c>
      <c r="J156" t="n">
        <v>80.84</v>
      </c>
      <c r="K156" t="n">
        <v>35.1</v>
      </c>
      <c r="L156" t="n">
        <v>1</v>
      </c>
      <c r="M156" t="n">
        <v>216</v>
      </c>
      <c r="N156" t="n">
        <v>9.74</v>
      </c>
      <c r="O156" t="n">
        <v>10204.21</v>
      </c>
      <c r="P156" t="n">
        <v>299.46</v>
      </c>
      <c r="Q156" t="n">
        <v>795.72</v>
      </c>
      <c r="R156" t="n">
        <v>333.2</v>
      </c>
      <c r="S156" t="n">
        <v>51.23</v>
      </c>
      <c r="T156" t="n">
        <v>138879.53</v>
      </c>
      <c r="U156" t="n">
        <v>0.15</v>
      </c>
      <c r="V156" t="n">
        <v>0.74</v>
      </c>
      <c r="W156" t="n">
        <v>0.46</v>
      </c>
      <c r="X156" t="n">
        <v>8.34</v>
      </c>
      <c r="Y156" t="n">
        <v>0.5</v>
      </c>
      <c r="Z156" t="n">
        <v>10</v>
      </c>
    </row>
    <row r="157">
      <c r="A157" t="n">
        <v>1</v>
      </c>
      <c r="B157" t="n">
        <v>35</v>
      </c>
      <c r="C157" t="inlineStr">
        <is>
          <t xml:space="preserve">CONCLUIDO	</t>
        </is>
      </c>
      <c r="D157" t="n">
        <v>2.6541</v>
      </c>
      <c r="E157" t="n">
        <v>37.68</v>
      </c>
      <c r="F157" t="n">
        <v>34.18</v>
      </c>
      <c r="G157" t="n">
        <v>22.05</v>
      </c>
      <c r="H157" t="n">
        <v>0.43</v>
      </c>
      <c r="I157" t="n">
        <v>93</v>
      </c>
      <c r="J157" t="n">
        <v>82.04000000000001</v>
      </c>
      <c r="K157" t="n">
        <v>35.1</v>
      </c>
      <c r="L157" t="n">
        <v>2</v>
      </c>
      <c r="M157" t="n">
        <v>91</v>
      </c>
      <c r="N157" t="n">
        <v>9.94</v>
      </c>
      <c r="O157" t="n">
        <v>10352.53</v>
      </c>
      <c r="P157" t="n">
        <v>253.83</v>
      </c>
      <c r="Q157" t="n">
        <v>795.65</v>
      </c>
      <c r="R157" t="n">
        <v>170.72</v>
      </c>
      <c r="S157" t="n">
        <v>51.23</v>
      </c>
      <c r="T157" t="n">
        <v>58266.27</v>
      </c>
      <c r="U157" t="n">
        <v>0.3</v>
      </c>
      <c r="V157" t="n">
        <v>0.84</v>
      </c>
      <c r="W157" t="n">
        <v>0.25</v>
      </c>
      <c r="X157" t="n">
        <v>3.48</v>
      </c>
      <c r="Y157" t="n">
        <v>0.5</v>
      </c>
      <c r="Z157" t="n">
        <v>10</v>
      </c>
    </row>
    <row r="158">
      <c r="A158" t="n">
        <v>2</v>
      </c>
      <c r="B158" t="n">
        <v>35</v>
      </c>
      <c r="C158" t="inlineStr">
        <is>
          <t xml:space="preserve">CONCLUIDO	</t>
        </is>
      </c>
      <c r="D158" t="n">
        <v>2.7981</v>
      </c>
      <c r="E158" t="n">
        <v>35.74</v>
      </c>
      <c r="F158" t="n">
        <v>32.85</v>
      </c>
      <c r="G158" t="n">
        <v>33.98</v>
      </c>
      <c r="H158" t="n">
        <v>0.63</v>
      </c>
      <c r="I158" t="n">
        <v>58</v>
      </c>
      <c r="J158" t="n">
        <v>83.25</v>
      </c>
      <c r="K158" t="n">
        <v>35.1</v>
      </c>
      <c r="L158" t="n">
        <v>3</v>
      </c>
      <c r="M158" t="n">
        <v>56</v>
      </c>
      <c r="N158" t="n">
        <v>10.15</v>
      </c>
      <c r="O158" t="n">
        <v>10501.19</v>
      </c>
      <c r="P158" t="n">
        <v>236.22</v>
      </c>
      <c r="Q158" t="n">
        <v>795.6799999999999</v>
      </c>
      <c r="R158" t="n">
        <v>125.9</v>
      </c>
      <c r="S158" t="n">
        <v>51.23</v>
      </c>
      <c r="T158" t="n">
        <v>36029.55</v>
      </c>
      <c r="U158" t="n">
        <v>0.41</v>
      </c>
      <c r="V158" t="n">
        <v>0.88</v>
      </c>
      <c r="W158" t="n">
        <v>0.2</v>
      </c>
      <c r="X158" t="n">
        <v>2.14</v>
      </c>
      <c r="Y158" t="n">
        <v>0.5</v>
      </c>
      <c r="Z158" t="n">
        <v>10</v>
      </c>
    </row>
    <row r="159">
      <c r="A159" t="n">
        <v>3</v>
      </c>
      <c r="B159" t="n">
        <v>35</v>
      </c>
      <c r="C159" t="inlineStr">
        <is>
          <t xml:space="preserve">CONCLUIDO	</t>
        </is>
      </c>
      <c r="D159" t="n">
        <v>2.8766</v>
      </c>
      <c r="E159" t="n">
        <v>34.76</v>
      </c>
      <c r="F159" t="n">
        <v>32.16</v>
      </c>
      <c r="G159" t="n">
        <v>47.07</v>
      </c>
      <c r="H159" t="n">
        <v>0.83</v>
      </c>
      <c r="I159" t="n">
        <v>41</v>
      </c>
      <c r="J159" t="n">
        <v>84.45999999999999</v>
      </c>
      <c r="K159" t="n">
        <v>35.1</v>
      </c>
      <c r="L159" t="n">
        <v>4</v>
      </c>
      <c r="M159" t="n">
        <v>39</v>
      </c>
      <c r="N159" t="n">
        <v>10.36</v>
      </c>
      <c r="O159" t="n">
        <v>10650.22</v>
      </c>
      <c r="P159" t="n">
        <v>222.39</v>
      </c>
      <c r="Q159" t="n">
        <v>795.64</v>
      </c>
      <c r="R159" t="n">
        <v>103.16</v>
      </c>
      <c r="S159" t="n">
        <v>51.23</v>
      </c>
      <c r="T159" t="n">
        <v>24744.78</v>
      </c>
      <c r="U159" t="n">
        <v>0.5</v>
      </c>
      <c r="V159" t="n">
        <v>0.9</v>
      </c>
      <c r="W159" t="n">
        <v>0.17</v>
      </c>
      <c r="X159" t="n">
        <v>1.46</v>
      </c>
      <c r="Y159" t="n">
        <v>0.5</v>
      </c>
      <c r="Z159" t="n">
        <v>10</v>
      </c>
    </row>
    <row r="160">
      <c r="A160" t="n">
        <v>4</v>
      </c>
      <c r="B160" t="n">
        <v>35</v>
      </c>
      <c r="C160" t="inlineStr">
        <is>
          <t xml:space="preserve">CONCLUIDO	</t>
        </is>
      </c>
      <c r="D160" t="n">
        <v>2.9124</v>
      </c>
      <c r="E160" t="n">
        <v>34.34</v>
      </c>
      <c r="F160" t="n">
        <v>31.89</v>
      </c>
      <c r="G160" t="n">
        <v>59.8</v>
      </c>
      <c r="H160" t="n">
        <v>1.02</v>
      </c>
      <c r="I160" t="n">
        <v>32</v>
      </c>
      <c r="J160" t="n">
        <v>85.67</v>
      </c>
      <c r="K160" t="n">
        <v>35.1</v>
      </c>
      <c r="L160" t="n">
        <v>5</v>
      </c>
      <c r="M160" t="n">
        <v>30</v>
      </c>
      <c r="N160" t="n">
        <v>10.57</v>
      </c>
      <c r="O160" t="n">
        <v>10799.59</v>
      </c>
      <c r="P160" t="n">
        <v>211.75</v>
      </c>
      <c r="Q160" t="n">
        <v>795.64</v>
      </c>
      <c r="R160" t="n">
        <v>94.26000000000001</v>
      </c>
      <c r="S160" t="n">
        <v>51.23</v>
      </c>
      <c r="T160" t="n">
        <v>20340.79</v>
      </c>
      <c r="U160" t="n">
        <v>0.54</v>
      </c>
      <c r="V160" t="n">
        <v>0.9</v>
      </c>
      <c r="W160" t="n">
        <v>0.16</v>
      </c>
      <c r="X160" t="n">
        <v>1.19</v>
      </c>
      <c r="Y160" t="n">
        <v>0.5</v>
      </c>
      <c r="Z160" t="n">
        <v>10</v>
      </c>
    </row>
    <row r="161">
      <c r="A161" t="n">
        <v>5</v>
      </c>
      <c r="B161" t="n">
        <v>35</v>
      </c>
      <c r="C161" t="inlineStr">
        <is>
          <t xml:space="preserve">CONCLUIDO	</t>
        </is>
      </c>
      <c r="D161" t="n">
        <v>2.9406</v>
      </c>
      <c r="E161" t="n">
        <v>34.01</v>
      </c>
      <c r="F161" t="n">
        <v>31.67</v>
      </c>
      <c r="G161" t="n">
        <v>73.08</v>
      </c>
      <c r="H161" t="n">
        <v>1.21</v>
      </c>
      <c r="I161" t="n">
        <v>26</v>
      </c>
      <c r="J161" t="n">
        <v>86.88</v>
      </c>
      <c r="K161" t="n">
        <v>35.1</v>
      </c>
      <c r="L161" t="n">
        <v>6</v>
      </c>
      <c r="M161" t="n">
        <v>17</v>
      </c>
      <c r="N161" t="n">
        <v>10.78</v>
      </c>
      <c r="O161" t="n">
        <v>10949.33</v>
      </c>
      <c r="P161" t="n">
        <v>200.58</v>
      </c>
      <c r="Q161" t="n">
        <v>795.64</v>
      </c>
      <c r="R161" t="n">
        <v>86.33</v>
      </c>
      <c r="S161" t="n">
        <v>51.23</v>
      </c>
      <c r="T161" t="n">
        <v>16404.4</v>
      </c>
      <c r="U161" t="n">
        <v>0.59</v>
      </c>
      <c r="V161" t="n">
        <v>0.91</v>
      </c>
      <c r="W161" t="n">
        <v>0.16</v>
      </c>
      <c r="X161" t="n">
        <v>0.96</v>
      </c>
      <c r="Y161" t="n">
        <v>0.5</v>
      </c>
      <c r="Z161" t="n">
        <v>10</v>
      </c>
    </row>
    <row r="162">
      <c r="A162" t="n">
        <v>6</v>
      </c>
      <c r="B162" t="n">
        <v>35</v>
      </c>
      <c r="C162" t="inlineStr">
        <is>
          <t xml:space="preserve">CONCLUIDO	</t>
        </is>
      </c>
      <c r="D162" t="n">
        <v>2.949</v>
      </c>
      <c r="E162" t="n">
        <v>33.91</v>
      </c>
      <c r="F162" t="n">
        <v>31.61</v>
      </c>
      <c r="G162" t="n">
        <v>79.01000000000001</v>
      </c>
      <c r="H162" t="n">
        <v>1.39</v>
      </c>
      <c r="I162" t="n">
        <v>24</v>
      </c>
      <c r="J162" t="n">
        <v>88.09999999999999</v>
      </c>
      <c r="K162" t="n">
        <v>35.1</v>
      </c>
      <c r="L162" t="n">
        <v>7</v>
      </c>
      <c r="M162" t="n">
        <v>0</v>
      </c>
      <c r="N162" t="n">
        <v>11</v>
      </c>
      <c r="O162" t="n">
        <v>11099.43</v>
      </c>
      <c r="P162" t="n">
        <v>198.91</v>
      </c>
      <c r="Q162" t="n">
        <v>795.6900000000001</v>
      </c>
      <c r="R162" t="n">
        <v>83.45999999999999</v>
      </c>
      <c r="S162" t="n">
        <v>51.23</v>
      </c>
      <c r="T162" t="n">
        <v>14982.74</v>
      </c>
      <c r="U162" t="n">
        <v>0.61</v>
      </c>
      <c r="V162" t="n">
        <v>0.91</v>
      </c>
      <c r="W162" t="n">
        <v>0.18</v>
      </c>
      <c r="X162" t="n">
        <v>0.9</v>
      </c>
      <c r="Y162" t="n">
        <v>0.5</v>
      </c>
      <c r="Z162" t="n">
        <v>10</v>
      </c>
    </row>
    <row r="163">
      <c r="A163" t="n">
        <v>0</v>
      </c>
      <c r="B163" t="n">
        <v>50</v>
      </c>
      <c r="C163" t="inlineStr">
        <is>
          <t xml:space="preserve">CONCLUIDO	</t>
        </is>
      </c>
      <c r="D163" t="n">
        <v>2</v>
      </c>
      <c r="E163" t="n">
        <v>50</v>
      </c>
      <c r="F163" t="n">
        <v>41.65</v>
      </c>
      <c r="G163" t="n">
        <v>8.800000000000001</v>
      </c>
      <c r="H163" t="n">
        <v>0.16</v>
      </c>
      <c r="I163" t="n">
        <v>284</v>
      </c>
      <c r="J163" t="n">
        <v>107.41</v>
      </c>
      <c r="K163" t="n">
        <v>41.65</v>
      </c>
      <c r="L163" t="n">
        <v>1</v>
      </c>
      <c r="M163" t="n">
        <v>282</v>
      </c>
      <c r="N163" t="n">
        <v>14.77</v>
      </c>
      <c r="O163" t="n">
        <v>13481.73</v>
      </c>
      <c r="P163" t="n">
        <v>390.26</v>
      </c>
      <c r="Q163" t="n">
        <v>795.6900000000001</v>
      </c>
      <c r="R163" t="n">
        <v>421.31</v>
      </c>
      <c r="S163" t="n">
        <v>51.23</v>
      </c>
      <c r="T163" t="n">
        <v>182606.69</v>
      </c>
      <c r="U163" t="n">
        <v>0.12</v>
      </c>
      <c r="V163" t="n">
        <v>0.6899999999999999</v>
      </c>
      <c r="W163" t="n">
        <v>0.55</v>
      </c>
      <c r="X163" t="n">
        <v>10.95</v>
      </c>
      <c r="Y163" t="n">
        <v>0.5</v>
      </c>
      <c r="Z163" t="n">
        <v>10</v>
      </c>
    </row>
    <row r="164">
      <c r="A164" t="n">
        <v>1</v>
      </c>
      <c r="B164" t="n">
        <v>50</v>
      </c>
      <c r="C164" t="inlineStr">
        <is>
          <t xml:space="preserve">CONCLUIDO	</t>
        </is>
      </c>
      <c r="D164" t="n">
        <v>2.5185</v>
      </c>
      <c r="E164" t="n">
        <v>39.71</v>
      </c>
      <c r="F164" t="n">
        <v>35.07</v>
      </c>
      <c r="G164" t="n">
        <v>17.98</v>
      </c>
      <c r="H164" t="n">
        <v>0.32</v>
      </c>
      <c r="I164" t="n">
        <v>117</v>
      </c>
      <c r="J164" t="n">
        <v>108.68</v>
      </c>
      <c r="K164" t="n">
        <v>41.65</v>
      </c>
      <c r="L164" t="n">
        <v>2</v>
      </c>
      <c r="M164" t="n">
        <v>115</v>
      </c>
      <c r="N164" t="n">
        <v>15.03</v>
      </c>
      <c r="O164" t="n">
        <v>13638.32</v>
      </c>
      <c r="P164" t="n">
        <v>322.38</v>
      </c>
      <c r="Q164" t="n">
        <v>795.6799999999999</v>
      </c>
      <c r="R164" t="n">
        <v>200.34</v>
      </c>
      <c r="S164" t="n">
        <v>51.23</v>
      </c>
      <c r="T164" t="n">
        <v>72953.97</v>
      </c>
      <c r="U164" t="n">
        <v>0.26</v>
      </c>
      <c r="V164" t="n">
        <v>0.82</v>
      </c>
      <c r="W164" t="n">
        <v>0.29</v>
      </c>
      <c r="X164" t="n">
        <v>4.36</v>
      </c>
      <c r="Y164" t="n">
        <v>0.5</v>
      </c>
      <c r="Z164" t="n">
        <v>10</v>
      </c>
    </row>
    <row r="165">
      <c r="A165" t="n">
        <v>2</v>
      </c>
      <c r="B165" t="n">
        <v>50</v>
      </c>
      <c r="C165" t="inlineStr">
        <is>
          <t xml:space="preserve">CONCLUIDO	</t>
        </is>
      </c>
      <c r="D165" t="n">
        <v>2.6935</v>
      </c>
      <c r="E165" t="n">
        <v>37.13</v>
      </c>
      <c r="F165" t="n">
        <v>33.45</v>
      </c>
      <c r="G165" t="n">
        <v>27.12</v>
      </c>
      <c r="H165" t="n">
        <v>0.48</v>
      </c>
      <c r="I165" t="n">
        <v>74</v>
      </c>
      <c r="J165" t="n">
        <v>109.96</v>
      </c>
      <c r="K165" t="n">
        <v>41.65</v>
      </c>
      <c r="L165" t="n">
        <v>3</v>
      </c>
      <c r="M165" t="n">
        <v>72</v>
      </c>
      <c r="N165" t="n">
        <v>15.31</v>
      </c>
      <c r="O165" t="n">
        <v>13795.21</v>
      </c>
      <c r="P165" t="n">
        <v>301.92</v>
      </c>
      <c r="Q165" t="n">
        <v>795.66</v>
      </c>
      <c r="R165" t="n">
        <v>146.06</v>
      </c>
      <c r="S165" t="n">
        <v>51.23</v>
      </c>
      <c r="T165" t="n">
        <v>46032.62</v>
      </c>
      <c r="U165" t="n">
        <v>0.35</v>
      </c>
      <c r="V165" t="n">
        <v>0.86</v>
      </c>
      <c r="W165" t="n">
        <v>0.23</v>
      </c>
      <c r="X165" t="n">
        <v>2.74</v>
      </c>
      <c r="Y165" t="n">
        <v>0.5</v>
      </c>
      <c r="Z165" t="n">
        <v>10</v>
      </c>
    </row>
    <row r="166">
      <c r="A166" t="n">
        <v>3</v>
      </c>
      <c r="B166" t="n">
        <v>50</v>
      </c>
      <c r="C166" t="inlineStr">
        <is>
          <t xml:space="preserve">CONCLUIDO	</t>
        </is>
      </c>
      <c r="D166" t="n">
        <v>2.7899</v>
      </c>
      <c r="E166" t="n">
        <v>35.84</v>
      </c>
      <c r="F166" t="n">
        <v>32.63</v>
      </c>
      <c r="G166" t="n">
        <v>36.94</v>
      </c>
      <c r="H166" t="n">
        <v>0.63</v>
      </c>
      <c r="I166" t="n">
        <v>53</v>
      </c>
      <c r="J166" t="n">
        <v>111.23</v>
      </c>
      <c r="K166" t="n">
        <v>41.65</v>
      </c>
      <c r="L166" t="n">
        <v>4</v>
      </c>
      <c r="M166" t="n">
        <v>51</v>
      </c>
      <c r="N166" t="n">
        <v>15.58</v>
      </c>
      <c r="O166" t="n">
        <v>13952.52</v>
      </c>
      <c r="P166" t="n">
        <v>288.62</v>
      </c>
      <c r="Q166" t="n">
        <v>795.66</v>
      </c>
      <c r="R166" t="n">
        <v>118.52</v>
      </c>
      <c r="S166" t="n">
        <v>51.23</v>
      </c>
      <c r="T166" t="n">
        <v>32364.03</v>
      </c>
      <c r="U166" t="n">
        <v>0.43</v>
      </c>
      <c r="V166" t="n">
        <v>0.88</v>
      </c>
      <c r="W166" t="n">
        <v>0.2</v>
      </c>
      <c r="X166" t="n">
        <v>1.92</v>
      </c>
      <c r="Y166" t="n">
        <v>0.5</v>
      </c>
      <c r="Z166" t="n">
        <v>10</v>
      </c>
    </row>
    <row r="167">
      <c r="A167" t="n">
        <v>4</v>
      </c>
      <c r="B167" t="n">
        <v>50</v>
      </c>
      <c r="C167" t="inlineStr">
        <is>
          <t xml:space="preserve">CONCLUIDO	</t>
        </is>
      </c>
      <c r="D167" t="n">
        <v>2.8479</v>
      </c>
      <c r="E167" t="n">
        <v>35.11</v>
      </c>
      <c r="F167" t="n">
        <v>32.17</v>
      </c>
      <c r="G167" t="n">
        <v>47.07</v>
      </c>
      <c r="H167" t="n">
        <v>0.78</v>
      </c>
      <c r="I167" t="n">
        <v>41</v>
      </c>
      <c r="J167" t="n">
        <v>112.51</v>
      </c>
      <c r="K167" t="n">
        <v>41.65</v>
      </c>
      <c r="L167" t="n">
        <v>5</v>
      </c>
      <c r="M167" t="n">
        <v>39</v>
      </c>
      <c r="N167" t="n">
        <v>15.86</v>
      </c>
      <c r="O167" t="n">
        <v>14110.24</v>
      </c>
      <c r="P167" t="n">
        <v>278.75</v>
      </c>
      <c r="Q167" t="n">
        <v>795.65</v>
      </c>
      <c r="R167" t="n">
        <v>103.14</v>
      </c>
      <c r="S167" t="n">
        <v>51.23</v>
      </c>
      <c r="T167" t="n">
        <v>24737.19</v>
      </c>
      <c r="U167" t="n">
        <v>0.5</v>
      </c>
      <c r="V167" t="n">
        <v>0.9</v>
      </c>
      <c r="W167" t="n">
        <v>0.18</v>
      </c>
      <c r="X167" t="n">
        <v>1.46</v>
      </c>
      <c r="Y167" t="n">
        <v>0.5</v>
      </c>
      <c r="Z167" t="n">
        <v>10</v>
      </c>
    </row>
    <row r="168">
      <c r="A168" t="n">
        <v>5</v>
      </c>
      <c r="B168" t="n">
        <v>50</v>
      </c>
      <c r="C168" t="inlineStr">
        <is>
          <t xml:space="preserve">CONCLUIDO	</t>
        </is>
      </c>
      <c r="D168" t="n">
        <v>2.8718</v>
      </c>
      <c r="E168" t="n">
        <v>34.82</v>
      </c>
      <c r="F168" t="n">
        <v>32.03</v>
      </c>
      <c r="G168" t="n">
        <v>56.52</v>
      </c>
      <c r="H168" t="n">
        <v>0.93</v>
      </c>
      <c r="I168" t="n">
        <v>34</v>
      </c>
      <c r="J168" t="n">
        <v>113.79</v>
      </c>
      <c r="K168" t="n">
        <v>41.65</v>
      </c>
      <c r="L168" t="n">
        <v>6</v>
      </c>
      <c r="M168" t="n">
        <v>32</v>
      </c>
      <c r="N168" t="n">
        <v>16.14</v>
      </c>
      <c r="O168" t="n">
        <v>14268.39</v>
      </c>
      <c r="P168" t="n">
        <v>271.64</v>
      </c>
      <c r="Q168" t="n">
        <v>795.64</v>
      </c>
      <c r="R168" t="n">
        <v>98.98999999999999</v>
      </c>
      <c r="S168" t="n">
        <v>51.23</v>
      </c>
      <c r="T168" t="n">
        <v>22694.83</v>
      </c>
      <c r="U168" t="n">
        <v>0.52</v>
      </c>
      <c r="V168" t="n">
        <v>0.9</v>
      </c>
      <c r="W168" t="n">
        <v>0.16</v>
      </c>
      <c r="X168" t="n">
        <v>1.33</v>
      </c>
      <c r="Y168" t="n">
        <v>0.5</v>
      </c>
      <c r="Z168" t="n">
        <v>10</v>
      </c>
    </row>
    <row r="169">
      <c r="A169" t="n">
        <v>6</v>
      </c>
      <c r="B169" t="n">
        <v>50</v>
      </c>
      <c r="C169" t="inlineStr">
        <is>
          <t xml:space="preserve">CONCLUIDO	</t>
        </is>
      </c>
      <c r="D169" t="n">
        <v>2.9082</v>
      </c>
      <c r="E169" t="n">
        <v>34.39</v>
      </c>
      <c r="F169" t="n">
        <v>31.73</v>
      </c>
      <c r="G169" t="n">
        <v>67.98999999999999</v>
      </c>
      <c r="H169" t="n">
        <v>1.07</v>
      </c>
      <c r="I169" t="n">
        <v>28</v>
      </c>
      <c r="J169" t="n">
        <v>115.08</v>
      </c>
      <c r="K169" t="n">
        <v>41.65</v>
      </c>
      <c r="L169" t="n">
        <v>7</v>
      </c>
      <c r="M169" t="n">
        <v>26</v>
      </c>
      <c r="N169" t="n">
        <v>16.43</v>
      </c>
      <c r="O169" t="n">
        <v>14426.96</v>
      </c>
      <c r="P169" t="n">
        <v>262.75</v>
      </c>
      <c r="Q169" t="n">
        <v>795.64</v>
      </c>
      <c r="R169" t="n">
        <v>88.59</v>
      </c>
      <c r="S169" t="n">
        <v>51.23</v>
      </c>
      <c r="T169" t="n">
        <v>17526.4</v>
      </c>
      <c r="U169" t="n">
        <v>0.58</v>
      </c>
      <c r="V169" t="n">
        <v>0.91</v>
      </c>
      <c r="W169" t="n">
        <v>0.15</v>
      </c>
      <c r="X169" t="n">
        <v>1.02</v>
      </c>
      <c r="Y169" t="n">
        <v>0.5</v>
      </c>
      <c r="Z169" t="n">
        <v>10</v>
      </c>
    </row>
    <row r="170">
      <c r="A170" t="n">
        <v>7</v>
      </c>
      <c r="B170" t="n">
        <v>50</v>
      </c>
      <c r="C170" t="inlineStr">
        <is>
          <t xml:space="preserve">CONCLUIDO	</t>
        </is>
      </c>
      <c r="D170" t="n">
        <v>2.93</v>
      </c>
      <c r="E170" t="n">
        <v>34.13</v>
      </c>
      <c r="F170" t="n">
        <v>31.56</v>
      </c>
      <c r="G170" t="n">
        <v>78.90000000000001</v>
      </c>
      <c r="H170" t="n">
        <v>1.21</v>
      </c>
      <c r="I170" t="n">
        <v>24</v>
      </c>
      <c r="J170" t="n">
        <v>116.37</v>
      </c>
      <c r="K170" t="n">
        <v>41.65</v>
      </c>
      <c r="L170" t="n">
        <v>8</v>
      </c>
      <c r="M170" t="n">
        <v>22</v>
      </c>
      <c r="N170" t="n">
        <v>16.72</v>
      </c>
      <c r="O170" t="n">
        <v>14585.96</v>
      </c>
      <c r="P170" t="n">
        <v>254.28</v>
      </c>
      <c r="Q170" t="n">
        <v>795.64</v>
      </c>
      <c r="R170" t="n">
        <v>82.98999999999999</v>
      </c>
      <c r="S170" t="n">
        <v>51.23</v>
      </c>
      <c r="T170" t="n">
        <v>14748.16</v>
      </c>
      <c r="U170" t="n">
        <v>0.62</v>
      </c>
      <c r="V170" t="n">
        <v>0.91</v>
      </c>
      <c r="W170" t="n">
        <v>0.15</v>
      </c>
      <c r="X170" t="n">
        <v>0.85</v>
      </c>
      <c r="Y170" t="n">
        <v>0.5</v>
      </c>
      <c r="Z170" t="n">
        <v>10</v>
      </c>
    </row>
    <row r="171">
      <c r="A171" t="n">
        <v>8</v>
      </c>
      <c r="B171" t="n">
        <v>50</v>
      </c>
      <c r="C171" t="inlineStr">
        <is>
          <t xml:space="preserve">CONCLUIDO	</t>
        </is>
      </c>
      <c r="D171" t="n">
        <v>2.9443</v>
      </c>
      <c r="E171" t="n">
        <v>33.96</v>
      </c>
      <c r="F171" t="n">
        <v>31.46</v>
      </c>
      <c r="G171" t="n">
        <v>89.89</v>
      </c>
      <c r="H171" t="n">
        <v>1.35</v>
      </c>
      <c r="I171" t="n">
        <v>21</v>
      </c>
      <c r="J171" t="n">
        <v>117.66</v>
      </c>
      <c r="K171" t="n">
        <v>41.65</v>
      </c>
      <c r="L171" t="n">
        <v>9</v>
      </c>
      <c r="M171" t="n">
        <v>19</v>
      </c>
      <c r="N171" t="n">
        <v>17.01</v>
      </c>
      <c r="O171" t="n">
        <v>14745.39</v>
      </c>
      <c r="P171" t="n">
        <v>246.78</v>
      </c>
      <c r="Q171" t="n">
        <v>795.64</v>
      </c>
      <c r="R171" t="n">
        <v>79.65000000000001</v>
      </c>
      <c r="S171" t="n">
        <v>51.23</v>
      </c>
      <c r="T171" t="n">
        <v>13092.94</v>
      </c>
      <c r="U171" t="n">
        <v>0.64</v>
      </c>
      <c r="V171" t="n">
        <v>0.92</v>
      </c>
      <c r="W171" t="n">
        <v>0.14</v>
      </c>
      <c r="X171" t="n">
        <v>0.76</v>
      </c>
      <c r="Y171" t="n">
        <v>0.5</v>
      </c>
      <c r="Z171" t="n">
        <v>10</v>
      </c>
    </row>
    <row r="172">
      <c r="A172" t="n">
        <v>9</v>
      </c>
      <c r="B172" t="n">
        <v>50</v>
      </c>
      <c r="C172" t="inlineStr">
        <is>
          <t xml:space="preserve">CONCLUIDO	</t>
        </is>
      </c>
      <c r="D172" t="n">
        <v>2.9622</v>
      </c>
      <c r="E172" t="n">
        <v>33.76</v>
      </c>
      <c r="F172" t="n">
        <v>31.3</v>
      </c>
      <c r="G172" t="n">
        <v>98.84</v>
      </c>
      <c r="H172" t="n">
        <v>1.48</v>
      </c>
      <c r="I172" t="n">
        <v>19</v>
      </c>
      <c r="J172" t="n">
        <v>118.96</v>
      </c>
      <c r="K172" t="n">
        <v>41.65</v>
      </c>
      <c r="L172" t="n">
        <v>10</v>
      </c>
      <c r="M172" t="n">
        <v>14</v>
      </c>
      <c r="N172" t="n">
        <v>17.31</v>
      </c>
      <c r="O172" t="n">
        <v>14905.25</v>
      </c>
      <c r="P172" t="n">
        <v>240.11</v>
      </c>
      <c r="Q172" t="n">
        <v>795.64</v>
      </c>
      <c r="R172" t="n">
        <v>73.97</v>
      </c>
      <c r="S172" t="n">
        <v>51.23</v>
      </c>
      <c r="T172" t="n">
        <v>10261.51</v>
      </c>
      <c r="U172" t="n">
        <v>0.6899999999999999</v>
      </c>
      <c r="V172" t="n">
        <v>0.92</v>
      </c>
      <c r="W172" t="n">
        <v>0.14</v>
      </c>
      <c r="X172" t="n">
        <v>0.6</v>
      </c>
      <c r="Y172" t="n">
        <v>0.5</v>
      </c>
      <c r="Z172" t="n">
        <v>10</v>
      </c>
    </row>
    <row r="173">
      <c r="A173" t="n">
        <v>10</v>
      </c>
      <c r="B173" t="n">
        <v>50</v>
      </c>
      <c r="C173" t="inlineStr">
        <is>
          <t xml:space="preserve">CONCLUIDO	</t>
        </is>
      </c>
      <c r="D173" t="n">
        <v>2.9569</v>
      </c>
      <c r="E173" t="n">
        <v>33.82</v>
      </c>
      <c r="F173" t="n">
        <v>31.38</v>
      </c>
      <c r="G173" t="n">
        <v>104.61</v>
      </c>
      <c r="H173" t="n">
        <v>1.61</v>
      </c>
      <c r="I173" t="n">
        <v>18</v>
      </c>
      <c r="J173" t="n">
        <v>120.26</v>
      </c>
      <c r="K173" t="n">
        <v>41.65</v>
      </c>
      <c r="L173" t="n">
        <v>11</v>
      </c>
      <c r="M173" t="n">
        <v>2</v>
      </c>
      <c r="N173" t="n">
        <v>17.61</v>
      </c>
      <c r="O173" t="n">
        <v>15065.56</v>
      </c>
      <c r="P173" t="n">
        <v>235.52</v>
      </c>
      <c r="Q173" t="n">
        <v>795.64</v>
      </c>
      <c r="R173" t="n">
        <v>76.7</v>
      </c>
      <c r="S173" t="n">
        <v>51.23</v>
      </c>
      <c r="T173" t="n">
        <v>11629.91</v>
      </c>
      <c r="U173" t="n">
        <v>0.67</v>
      </c>
      <c r="V173" t="n">
        <v>0.92</v>
      </c>
      <c r="W173" t="n">
        <v>0.15</v>
      </c>
      <c r="X173" t="n">
        <v>0.68</v>
      </c>
      <c r="Y173" t="n">
        <v>0.5</v>
      </c>
      <c r="Z173" t="n">
        <v>10</v>
      </c>
    </row>
    <row r="174">
      <c r="A174" t="n">
        <v>11</v>
      </c>
      <c r="B174" t="n">
        <v>50</v>
      </c>
      <c r="C174" t="inlineStr">
        <is>
          <t xml:space="preserve">CONCLUIDO	</t>
        </is>
      </c>
      <c r="D174" t="n">
        <v>2.9607</v>
      </c>
      <c r="E174" t="n">
        <v>33.78</v>
      </c>
      <c r="F174" t="n">
        <v>31.36</v>
      </c>
      <c r="G174" t="n">
        <v>110.69</v>
      </c>
      <c r="H174" t="n">
        <v>1.74</v>
      </c>
      <c r="I174" t="n">
        <v>17</v>
      </c>
      <c r="J174" t="n">
        <v>121.56</v>
      </c>
      <c r="K174" t="n">
        <v>41.65</v>
      </c>
      <c r="L174" t="n">
        <v>12</v>
      </c>
      <c r="M174" t="n">
        <v>0</v>
      </c>
      <c r="N174" t="n">
        <v>17.91</v>
      </c>
      <c r="O174" t="n">
        <v>15226.31</v>
      </c>
      <c r="P174" t="n">
        <v>237.01</v>
      </c>
      <c r="Q174" t="n">
        <v>795.64</v>
      </c>
      <c r="R174" t="n">
        <v>75.95</v>
      </c>
      <c r="S174" t="n">
        <v>51.23</v>
      </c>
      <c r="T174" t="n">
        <v>11260.98</v>
      </c>
      <c r="U174" t="n">
        <v>0.67</v>
      </c>
      <c r="V174" t="n">
        <v>0.92</v>
      </c>
      <c r="W174" t="n">
        <v>0.15</v>
      </c>
      <c r="X174" t="n">
        <v>0.66</v>
      </c>
      <c r="Y174" t="n">
        <v>0.5</v>
      </c>
      <c r="Z174" t="n">
        <v>10</v>
      </c>
    </row>
    <row r="175">
      <c r="A175" t="n">
        <v>0</v>
      </c>
      <c r="B175" t="n">
        <v>25</v>
      </c>
      <c r="C175" t="inlineStr">
        <is>
          <t xml:space="preserve">CONCLUIDO	</t>
        </is>
      </c>
      <c r="D175" t="n">
        <v>2.4244</v>
      </c>
      <c r="E175" t="n">
        <v>41.25</v>
      </c>
      <c r="F175" t="n">
        <v>37.1</v>
      </c>
      <c r="G175" t="n">
        <v>13.17</v>
      </c>
      <c r="H175" t="n">
        <v>0.28</v>
      </c>
      <c r="I175" t="n">
        <v>169</v>
      </c>
      <c r="J175" t="n">
        <v>61.76</v>
      </c>
      <c r="K175" t="n">
        <v>28.92</v>
      </c>
      <c r="L175" t="n">
        <v>1</v>
      </c>
      <c r="M175" t="n">
        <v>167</v>
      </c>
      <c r="N175" t="n">
        <v>6.84</v>
      </c>
      <c r="O175" t="n">
        <v>7851.41</v>
      </c>
      <c r="P175" t="n">
        <v>232.67</v>
      </c>
      <c r="Q175" t="n">
        <v>795.6799999999999</v>
      </c>
      <c r="R175" t="n">
        <v>268.22</v>
      </c>
      <c r="S175" t="n">
        <v>51.23</v>
      </c>
      <c r="T175" t="n">
        <v>106633.57</v>
      </c>
      <c r="U175" t="n">
        <v>0.19</v>
      </c>
      <c r="V175" t="n">
        <v>0.78</v>
      </c>
      <c r="W175" t="n">
        <v>0.38</v>
      </c>
      <c r="X175" t="n">
        <v>6.4</v>
      </c>
      <c r="Y175" t="n">
        <v>0.5</v>
      </c>
      <c r="Z175" t="n">
        <v>10</v>
      </c>
    </row>
    <row r="176">
      <c r="A176" t="n">
        <v>1</v>
      </c>
      <c r="B176" t="n">
        <v>25</v>
      </c>
      <c r="C176" t="inlineStr">
        <is>
          <t xml:space="preserve">CONCLUIDO	</t>
        </is>
      </c>
      <c r="D176" t="n">
        <v>2.761</v>
      </c>
      <c r="E176" t="n">
        <v>36.22</v>
      </c>
      <c r="F176" t="n">
        <v>33.41</v>
      </c>
      <c r="G176" t="n">
        <v>27.46</v>
      </c>
      <c r="H176" t="n">
        <v>0.55</v>
      </c>
      <c r="I176" t="n">
        <v>73</v>
      </c>
      <c r="J176" t="n">
        <v>62.92</v>
      </c>
      <c r="K176" t="n">
        <v>28.92</v>
      </c>
      <c r="L176" t="n">
        <v>2</v>
      </c>
      <c r="M176" t="n">
        <v>71</v>
      </c>
      <c r="N176" t="n">
        <v>7</v>
      </c>
      <c r="O176" t="n">
        <v>7994.37</v>
      </c>
      <c r="P176" t="n">
        <v>198.77</v>
      </c>
      <c r="Q176" t="n">
        <v>795.66</v>
      </c>
      <c r="R176" t="n">
        <v>144.87</v>
      </c>
      <c r="S176" t="n">
        <v>51.23</v>
      </c>
      <c r="T176" t="n">
        <v>45442.28</v>
      </c>
      <c r="U176" t="n">
        <v>0.35</v>
      </c>
      <c r="V176" t="n">
        <v>0.86</v>
      </c>
      <c r="W176" t="n">
        <v>0.22</v>
      </c>
      <c r="X176" t="n">
        <v>2.7</v>
      </c>
      <c r="Y176" t="n">
        <v>0.5</v>
      </c>
      <c r="Z176" t="n">
        <v>10</v>
      </c>
    </row>
    <row r="177">
      <c r="A177" t="n">
        <v>2</v>
      </c>
      <c r="B177" t="n">
        <v>25</v>
      </c>
      <c r="C177" t="inlineStr">
        <is>
          <t xml:space="preserve">CONCLUIDO	</t>
        </is>
      </c>
      <c r="D177" t="n">
        <v>2.8821</v>
      </c>
      <c r="E177" t="n">
        <v>34.7</v>
      </c>
      <c r="F177" t="n">
        <v>32.29</v>
      </c>
      <c r="G177" t="n">
        <v>44.03</v>
      </c>
      <c r="H177" t="n">
        <v>0.8100000000000001</v>
      </c>
      <c r="I177" t="n">
        <v>44</v>
      </c>
      <c r="J177" t="n">
        <v>64.08</v>
      </c>
      <c r="K177" t="n">
        <v>28.92</v>
      </c>
      <c r="L177" t="n">
        <v>3</v>
      </c>
      <c r="M177" t="n">
        <v>42</v>
      </c>
      <c r="N177" t="n">
        <v>7.16</v>
      </c>
      <c r="O177" t="n">
        <v>8137.65</v>
      </c>
      <c r="P177" t="n">
        <v>179.68</v>
      </c>
      <c r="Q177" t="n">
        <v>795.67</v>
      </c>
      <c r="R177" t="n">
        <v>107.24</v>
      </c>
      <c r="S177" t="n">
        <v>51.23</v>
      </c>
      <c r="T177" t="n">
        <v>26769.11</v>
      </c>
      <c r="U177" t="n">
        <v>0.48</v>
      </c>
      <c r="V177" t="n">
        <v>0.89</v>
      </c>
      <c r="W177" t="n">
        <v>0.18</v>
      </c>
      <c r="X177" t="n">
        <v>1.58</v>
      </c>
      <c r="Y177" t="n">
        <v>0.5</v>
      </c>
      <c r="Z177" t="n">
        <v>10</v>
      </c>
    </row>
    <row r="178">
      <c r="A178" t="n">
        <v>3</v>
      </c>
      <c r="B178" t="n">
        <v>25</v>
      </c>
      <c r="C178" t="inlineStr">
        <is>
          <t xml:space="preserve">CONCLUIDO	</t>
        </is>
      </c>
      <c r="D178" t="n">
        <v>2.9243</v>
      </c>
      <c r="E178" t="n">
        <v>34.2</v>
      </c>
      <c r="F178" t="n">
        <v>31.93</v>
      </c>
      <c r="G178" t="n">
        <v>56.34</v>
      </c>
      <c r="H178" t="n">
        <v>1.07</v>
      </c>
      <c r="I178" t="n">
        <v>34</v>
      </c>
      <c r="J178" t="n">
        <v>65.25</v>
      </c>
      <c r="K178" t="n">
        <v>28.92</v>
      </c>
      <c r="L178" t="n">
        <v>4</v>
      </c>
      <c r="M178" t="n">
        <v>6</v>
      </c>
      <c r="N178" t="n">
        <v>7.33</v>
      </c>
      <c r="O178" t="n">
        <v>8281.25</v>
      </c>
      <c r="P178" t="n">
        <v>168.93</v>
      </c>
      <c r="Q178" t="n">
        <v>795.73</v>
      </c>
      <c r="R178" t="n">
        <v>94.3</v>
      </c>
      <c r="S178" t="n">
        <v>51.23</v>
      </c>
      <c r="T178" t="n">
        <v>20349.57</v>
      </c>
      <c r="U178" t="n">
        <v>0.54</v>
      </c>
      <c r="V178" t="n">
        <v>0.9</v>
      </c>
      <c r="W178" t="n">
        <v>0.19</v>
      </c>
      <c r="X178" t="n">
        <v>1.22</v>
      </c>
      <c r="Y178" t="n">
        <v>0.5</v>
      </c>
      <c r="Z178" t="n">
        <v>10</v>
      </c>
    </row>
    <row r="179">
      <c r="A179" t="n">
        <v>4</v>
      </c>
      <c r="B179" t="n">
        <v>25</v>
      </c>
      <c r="C179" t="inlineStr">
        <is>
          <t xml:space="preserve">CONCLUIDO	</t>
        </is>
      </c>
      <c r="D179" t="n">
        <v>2.9141</v>
      </c>
      <c r="E179" t="n">
        <v>34.32</v>
      </c>
      <c r="F179" t="n">
        <v>32.06</v>
      </c>
      <c r="G179" t="n">
        <v>58.29</v>
      </c>
      <c r="H179" t="n">
        <v>1.31</v>
      </c>
      <c r="I179" t="n">
        <v>33</v>
      </c>
      <c r="J179" t="n">
        <v>66.42</v>
      </c>
      <c r="K179" t="n">
        <v>28.92</v>
      </c>
      <c r="L179" t="n">
        <v>5</v>
      </c>
      <c r="M179" t="n">
        <v>0</v>
      </c>
      <c r="N179" t="n">
        <v>7.49</v>
      </c>
      <c r="O179" t="n">
        <v>8425.16</v>
      </c>
      <c r="P179" t="n">
        <v>171.04</v>
      </c>
      <c r="Q179" t="n">
        <v>795.67</v>
      </c>
      <c r="R179" t="n">
        <v>98.89</v>
      </c>
      <c r="S179" t="n">
        <v>51.23</v>
      </c>
      <c r="T179" t="n">
        <v>22650.43</v>
      </c>
      <c r="U179" t="n">
        <v>0.52</v>
      </c>
      <c r="V179" t="n">
        <v>0.9</v>
      </c>
      <c r="W179" t="n">
        <v>0.2</v>
      </c>
      <c r="X179" t="n">
        <v>1.36</v>
      </c>
      <c r="Y179" t="n">
        <v>0.5</v>
      </c>
      <c r="Z179" t="n">
        <v>10</v>
      </c>
    </row>
    <row r="180">
      <c r="A180" t="n">
        <v>0</v>
      </c>
      <c r="B180" t="n">
        <v>85</v>
      </c>
      <c r="C180" t="inlineStr">
        <is>
          <t xml:space="preserve">CONCLUIDO	</t>
        </is>
      </c>
      <c r="D180" t="n">
        <v>1.5194</v>
      </c>
      <c r="E180" t="n">
        <v>65.81999999999999</v>
      </c>
      <c r="F180" t="n">
        <v>48.33</v>
      </c>
      <c r="G180" t="n">
        <v>6.5</v>
      </c>
      <c r="H180" t="n">
        <v>0.11</v>
      </c>
      <c r="I180" t="n">
        <v>446</v>
      </c>
      <c r="J180" t="n">
        <v>167.88</v>
      </c>
      <c r="K180" t="n">
        <v>51.39</v>
      </c>
      <c r="L180" t="n">
        <v>1</v>
      </c>
      <c r="M180" t="n">
        <v>444</v>
      </c>
      <c r="N180" t="n">
        <v>30.49</v>
      </c>
      <c r="O180" t="n">
        <v>20939.59</v>
      </c>
      <c r="P180" t="n">
        <v>610.5599999999999</v>
      </c>
      <c r="Q180" t="n">
        <v>795.75</v>
      </c>
      <c r="R180" t="n">
        <v>645.46</v>
      </c>
      <c r="S180" t="n">
        <v>51.23</v>
      </c>
      <c r="T180" t="n">
        <v>293868.77</v>
      </c>
      <c r="U180" t="n">
        <v>0.08</v>
      </c>
      <c r="V180" t="n">
        <v>0.6</v>
      </c>
      <c r="W180" t="n">
        <v>0.82</v>
      </c>
      <c r="X180" t="n">
        <v>17.62</v>
      </c>
      <c r="Y180" t="n">
        <v>0.5</v>
      </c>
      <c r="Z180" t="n">
        <v>10</v>
      </c>
    </row>
    <row r="181">
      <c r="A181" t="n">
        <v>1</v>
      </c>
      <c r="B181" t="n">
        <v>85</v>
      </c>
      <c r="C181" t="inlineStr">
        <is>
          <t xml:space="preserve">CONCLUIDO	</t>
        </is>
      </c>
      <c r="D181" t="n">
        <v>2.2122</v>
      </c>
      <c r="E181" t="n">
        <v>45.2</v>
      </c>
      <c r="F181" t="n">
        <v>37.1</v>
      </c>
      <c r="G181" t="n">
        <v>13.17</v>
      </c>
      <c r="H181" t="n">
        <v>0.21</v>
      </c>
      <c r="I181" t="n">
        <v>169</v>
      </c>
      <c r="J181" t="n">
        <v>169.33</v>
      </c>
      <c r="K181" t="n">
        <v>51.39</v>
      </c>
      <c r="L181" t="n">
        <v>2</v>
      </c>
      <c r="M181" t="n">
        <v>167</v>
      </c>
      <c r="N181" t="n">
        <v>30.94</v>
      </c>
      <c r="O181" t="n">
        <v>21118.46</v>
      </c>
      <c r="P181" t="n">
        <v>464.72</v>
      </c>
      <c r="Q181" t="n">
        <v>795.67</v>
      </c>
      <c r="R181" t="n">
        <v>268.33</v>
      </c>
      <c r="S181" t="n">
        <v>51.23</v>
      </c>
      <c r="T181" t="n">
        <v>106691.74</v>
      </c>
      <c r="U181" t="n">
        <v>0.19</v>
      </c>
      <c r="V181" t="n">
        <v>0.78</v>
      </c>
      <c r="W181" t="n">
        <v>0.38</v>
      </c>
      <c r="X181" t="n">
        <v>6.4</v>
      </c>
      <c r="Y181" t="n">
        <v>0.5</v>
      </c>
      <c r="Z181" t="n">
        <v>10</v>
      </c>
    </row>
    <row r="182">
      <c r="A182" t="n">
        <v>2</v>
      </c>
      <c r="B182" t="n">
        <v>85</v>
      </c>
      <c r="C182" t="inlineStr">
        <is>
          <t xml:space="preserve">CONCLUIDO	</t>
        </is>
      </c>
      <c r="D182" t="n">
        <v>2.4717</v>
      </c>
      <c r="E182" t="n">
        <v>40.46</v>
      </c>
      <c r="F182" t="n">
        <v>34.56</v>
      </c>
      <c r="G182" t="n">
        <v>19.94</v>
      </c>
      <c r="H182" t="n">
        <v>0.31</v>
      </c>
      <c r="I182" t="n">
        <v>104</v>
      </c>
      <c r="J182" t="n">
        <v>170.79</v>
      </c>
      <c r="K182" t="n">
        <v>51.39</v>
      </c>
      <c r="L182" t="n">
        <v>3</v>
      </c>
      <c r="M182" t="n">
        <v>102</v>
      </c>
      <c r="N182" t="n">
        <v>31.4</v>
      </c>
      <c r="O182" t="n">
        <v>21297.94</v>
      </c>
      <c r="P182" t="n">
        <v>429.49</v>
      </c>
      <c r="Q182" t="n">
        <v>795.67</v>
      </c>
      <c r="R182" t="n">
        <v>183.64</v>
      </c>
      <c r="S182" t="n">
        <v>51.23</v>
      </c>
      <c r="T182" t="n">
        <v>64669.24</v>
      </c>
      <c r="U182" t="n">
        <v>0.28</v>
      </c>
      <c r="V182" t="n">
        <v>0.84</v>
      </c>
      <c r="W182" t="n">
        <v>0.26</v>
      </c>
      <c r="X182" t="n">
        <v>3.85</v>
      </c>
      <c r="Y182" t="n">
        <v>0.5</v>
      </c>
      <c r="Z182" t="n">
        <v>10</v>
      </c>
    </row>
    <row r="183">
      <c r="A183" t="n">
        <v>3</v>
      </c>
      <c r="B183" t="n">
        <v>85</v>
      </c>
      <c r="C183" t="inlineStr">
        <is>
          <t xml:space="preserve">CONCLUIDO	</t>
        </is>
      </c>
      <c r="D183" t="n">
        <v>2.5993</v>
      </c>
      <c r="E183" t="n">
        <v>38.47</v>
      </c>
      <c r="F183" t="n">
        <v>33.52</v>
      </c>
      <c r="G183" t="n">
        <v>26.47</v>
      </c>
      <c r="H183" t="n">
        <v>0.41</v>
      </c>
      <c r="I183" t="n">
        <v>76</v>
      </c>
      <c r="J183" t="n">
        <v>172.25</v>
      </c>
      <c r="K183" t="n">
        <v>51.39</v>
      </c>
      <c r="L183" t="n">
        <v>4</v>
      </c>
      <c r="M183" t="n">
        <v>74</v>
      </c>
      <c r="N183" t="n">
        <v>31.86</v>
      </c>
      <c r="O183" t="n">
        <v>21478.05</v>
      </c>
      <c r="P183" t="n">
        <v>413.39</v>
      </c>
      <c r="Q183" t="n">
        <v>795.65</v>
      </c>
      <c r="R183" t="n">
        <v>148.79</v>
      </c>
      <c r="S183" t="n">
        <v>51.23</v>
      </c>
      <c r="T183" t="n">
        <v>47384.71</v>
      </c>
      <c r="U183" t="n">
        <v>0.34</v>
      </c>
      <c r="V183" t="n">
        <v>0.86</v>
      </c>
      <c r="W183" t="n">
        <v>0.23</v>
      </c>
      <c r="X183" t="n">
        <v>2.82</v>
      </c>
      <c r="Y183" t="n">
        <v>0.5</v>
      </c>
      <c r="Z183" t="n">
        <v>10</v>
      </c>
    </row>
    <row r="184">
      <c r="A184" t="n">
        <v>4</v>
      </c>
      <c r="B184" t="n">
        <v>85</v>
      </c>
      <c r="C184" t="inlineStr">
        <is>
          <t xml:space="preserve">CONCLUIDO	</t>
        </is>
      </c>
      <c r="D184" t="n">
        <v>2.6852</v>
      </c>
      <c r="E184" t="n">
        <v>37.24</v>
      </c>
      <c r="F184" t="n">
        <v>32.87</v>
      </c>
      <c r="G184" t="n">
        <v>33.43</v>
      </c>
      <c r="H184" t="n">
        <v>0.51</v>
      </c>
      <c r="I184" t="n">
        <v>59</v>
      </c>
      <c r="J184" t="n">
        <v>173.71</v>
      </c>
      <c r="K184" t="n">
        <v>51.39</v>
      </c>
      <c r="L184" t="n">
        <v>5</v>
      </c>
      <c r="M184" t="n">
        <v>57</v>
      </c>
      <c r="N184" t="n">
        <v>32.32</v>
      </c>
      <c r="O184" t="n">
        <v>21658.78</v>
      </c>
      <c r="P184" t="n">
        <v>402.29</v>
      </c>
      <c r="Q184" t="n">
        <v>795.66</v>
      </c>
      <c r="R184" t="n">
        <v>126.75</v>
      </c>
      <c r="S184" t="n">
        <v>51.23</v>
      </c>
      <c r="T184" t="n">
        <v>36450.27</v>
      </c>
      <c r="U184" t="n">
        <v>0.4</v>
      </c>
      <c r="V184" t="n">
        <v>0.88</v>
      </c>
      <c r="W184" t="n">
        <v>0.2</v>
      </c>
      <c r="X184" t="n">
        <v>2.16</v>
      </c>
      <c r="Y184" t="n">
        <v>0.5</v>
      </c>
      <c r="Z184" t="n">
        <v>10</v>
      </c>
    </row>
    <row r="185">
      <c r="A185" t="n">
        <v>5</v>
      </c>
      <c r="B185" t="n">
        <v>85</v>
      </c>
      <c r="C185" t="inlineStr">
        <is>
          <t xml:space="preserve">CONCLUIDO	</t>
        </is>
      </c>
      <c r="D185" t="n">
        <v>2.7374</v>
      </c>
      <c r="E185" t="n">
        <v>36.53</v>
      </c>
      <c r="F185" t="n">
        <v>32.5</v>
      </c>
      <c r="G185" t="n">
        <v>39.79</v>
      </c>
      <c r="H185" t="n">
        <v>0.61</v>
      </c>
      <c r="I185" t="n">
        <v>49</v>
      </c>
      <c r="J185" t="n">
        <v>175.18</v>
      </c>
      <c r="K185" t="n">
        <v>51.39</v>
      </c>
      <c r="L185" t="n">
        <v>6</v>
      </c>
      <c r="M185" t="n">
        <v>47</v>
      </c>
      <c r="N185" t="n">
        <v>32.79</v>
      </c>
      <c r="O185" t="n">
        <v>21840.16</v>
      </c>
      <c r="P185" t="n">
        <v>394.75</v>
      </c>
      <c r="Q185" t="n">
        <v>795.64</v>
      </c>
      <c r="R185" t="n">
        <v>114.46</v>
      </c>
      <c r="S185" t="n">
        <v>51.23</v>
      </c>
      <c r="T185" t="n">
        <v>30357.09</v>
      </c>
      <c r="U185" t="n">
        <v>0.45</v>
      </c>
      <c r="V185" t="n">
        <v>0.89</v>
      </c>
      <c r="W185" t="n">
        <v>0.18</v>
      </c>
      <c r="X185" t="n">
        <v>1.79</v>
      </c>
      <c r="Y185" t="n">
        <v>0.5</v>
      </c>
      <c r="Z185" t="n">
        <v>10</v>
      </c>
    </row>
    <row r="186">
      <c r="A186" t="n">
        <v>6</v>
      </c>
      <c r="B186" t="n">
        <v>85</v>
      </c>
      <c r="C186" t="inlineStr">
        <is>
          <t xml:space="preserve">CONCLUIDO	</t>
        </is>
      </c>
      <c r="D186" t="n">
        <v>2.7828</v>
      </c>
      <c r="E186" t="n">
        <v>35.93</v>
      </c>
      <c r="F186" t="n">
        <v>32.17</v>
      </c>
      <c r="G186" t="n">
        <v>47.08</v>
      </c>
      <c r="H186" t="n">
        <v>0.7</v>
      </c>
      <c r="I186" t="n">
        <v>41</v>
      </c>
      <c r="J186" t="n">
        <v>176.66</v>
      </c>
      <c r="K186" t="n">
        <v>51.39</v>
      </c>
      <c r="L186" t="n">
        <v>7</v>
      </c>
      <c r="M186" t="n">
        <v>39</v>
      </c>
      <c r="N186" t="n">
        <v>33.27</v>
      </c>
      <c r="O186" t="n">
        <v>22022.17</v>
      </c>
      <c r="P186" t="n">
        <v>387.79</v>
      </c>
      <c r="Q186" t="n">
        <v>795.64</v>
      </c>
      <c r="R186" t="n">
        <v>103.41</v>
      </c>
      <c r="S186" t="n">
        <v>51.23</v>
      </c>
      <c r="T186" t="n">
        <v>24870.3</v>
      </c>
      <c r="U186" t="n">
        <v>0.5</v>
      </c>
      <c r="V186" t="n">
        <v>0.9</v>
      </c>
      <c r="W186" t="n">
        <v>0.17</v>
      </c>
      <c r="X186" t="n">
        <v>1.47</v>
      </c>
      <c r="Y186" t="n">
        <v>0.5</v>
      </c>
      <c r="Z186" t="n">
        <v>10</v>
      </c>
    </row>
    <row r="187">
      <c r="A187" t="n">
        <v>7</v>
      </c>
      <c r="B187" t="n">
        <v>85</v>
      </c>
      <c r="C187" t="inlineStr">
        <is>
          <t xml:space="preserve">CONCLUIDO	</t>
        </is>
      </c>
      <c r="D187" t="n">
        <v>2.842</v>
      </c>
      <c r="E187" t="n">
        <v>35.19</v>
      </c>
      <c r="F187" t="n">
        <v>31.63</v>
      </c>
      <c r="G187" t="n">
        <v>54.22</v>
      </c>
      <c r="H187" t="n">
        <v>0.8</v>
      </c>
      <c r="I187" t="n">
        <v>35</v>
      </c>
      <c r="J187" t="n">
        <v>178.14</v>
      </c>
      <c r="K187" t="n">
        <v>51.39</v>
      </c>
      <c r="L187" t="n">
        <v>8</v>
      </c>
      <c r="M187" t="n">
        <v>33</v>
      </c>
      <c r="N187" t="n">
        <v>33.75</v>
      </c>
      <c r="O187" t="n">
        <v>22204.83</v>
      </c>
      <c r="P187" t="n">
        <v>377.72</v>
      </c>
      <c r="Q187" t="n">
        <v>795.65</v>
      </c>
      <c r="R187" t="n">
        <v>84.7</v>
      </c>
      <c r="S187" t="n">
        <v>51.23</v>
      </c>
      <c r="T187" t="n">
        <v>15548.47</v>
      </c>
      <c r="U187" t="n">
        <v>0.6</v>
      </c>
      <c r="V187" t="n">
        <v>0.91</v>
      </c>
      <c r="W187" t="n">
        <v>0.16</v>
      </c>
      <c r="X187" t="n">
        <v>0.92</v>
      </c>
      <c r="Y187" t="n">
        <v>0.5</v>
      </c>
      <c r="Z187" t="n">
        <v>10</v>
      </c>
    </row>
    <row r="188">
      <c r="A188" t="n">
        <v>8</v>
      </c>
      <c r="B188" t="n">
        <v>85</v>
      </c>
      <c r="C188" t="inlineStr">
        <is>
          <t xml:space="preserve">CONCLUIDO	</t>
        </is>
      </c>
      <c r="D188" t="n">
        <v>2.8283</v>
      </c>
      <c r="E188" t="n">
        <v>35.36</v>
      </c>
      <c r="F188" t="n">
        <v>31.9</v>
      </c>
      <c r="G188" t="n">
        <v>59.81</v>
      </c>
      <c r="H188" t="n">
        <v>0.89</v>
      </c>
      <c r="I188" t="n">
        <v>32</v>
      </c>
      <c r="J188" t="n">
        <v>179.63</v>
      </c>
      <c r="K188" t="n">
        <v>51.39</v>
      </c>
      <c r="L188" t="n">
        <v>9</v>
      </c>
      <c r="M188" t="n">
        <v>30</v>
      </c>
      <c r="N188" t="n">
        <v>34.24</v>
      </c>
      <c r="O188" t="n">
        <v>22388.15</v>
      </c>
      <c r="P188" t="n">
        <v>378.83</v>
      </c>
      <c r="Q188" t="n">
        <v>795.64</v>
      </c>
      <c r="R188" t="n">
        <v>94.56</v>
      </c>
      <c r="S188" t="n">
        <v>51.23</v>
      </c>
      <c r="T188" t="n">
        <v>20488.54</v>
      </c>
      <c r="U188" t="n">
        <v>0.54</v>
      </c>
      <c r="V188" t="n">
        <v>0.9</v>
      </c>
      <c r="W188" t="n">
        <v>0.16</v>
      </c>
      <c r="X188" t="n">
        <v>1.2</v>
      </c>
      <c r="Y188" t="n">
        <v>0.5</v>
      </c>
      <c r="Z188" t="n">
        <v>10</v>
      </c>
    </row>
    <row r="189">
      <c r="A189" t="n">
        <v>9</v>
      </c>
      <c r="B189" t="n">
        <v>85</v>
      </c>
      <c r="C189" t="inlineStr">
        <is>
          <t xml:space="preserve">CONCLUIDO	</t>
        </is>
      </c>
      <c r="D189" t="n">
        <v>2.8532</v>
      </c>
      <c r="E189" t="n">
        <v>35.05</v>
      </c>
      <c r="F189" t="n">
        <v>31.73</v>
      </c>
      <c r="G189" t="n">
        <v>67.98999999999999</v>
      </c>
      <c r="H189" t="n">
        <v>0.98</v>
      </c>
      <c r="I189" t="n">
        <v>28</v>
      </c>
      <c r="J189" t="n">
        <v>181.12</v>
      </c>
      <c r="K189" t="n">
        <v>51.39</v>
      </c>
      <c r="L189" t="n">
        <v>10</v>
      </c>
      <c r="M189" t="n">
        <v>26</v>
      </c>
      <c r="N189" t="n">
        <v>34.73</v>
      </c>
      <c r="O189" t="n">
        <v>22572.13</v>
      </c>
      <c r="P189" t="n">
        <v>373.29</v>
      </c>
      <c r="Q189" t="n">
        <v>795.64</v>
      </c>
      <c r="R189" t="n">
        <v>88.59999999999999</v>
      </c>
      <c r="S189" t="n">
        <v>51.23</v>
      </c>
      <c r="T189" t="n">
        <v>17532.04</v>
      </c>
      <c r="U189" t="n">
        <v>0.58</v>
      </c>
      <c r="V189" t="n">
        <v>0.91</v>
      </c>
      <c r="W189" t="n">
        <v>0.15</v>
      </c>
      <c r="X189" t="n">
        <v>1.02</v>
      </c>
      <c r="Y189" t="n">
        <v>0.5</v>
      </c>
      <c r="Z189" t="n">
        <v>10</v>
      </c>
    </row>
    <row r="190">
      <c r="A190" t="n">
        <v>10</v>
      </c>
      <c r="B190" t="n">
        <v>85</v>
      </c>
      <c r="C190" t="inlineStr">
        <is>
          <t xml:space="preserve">CONCLUIDO	</t>
        </is>
      </c>
      <c r="D190" t="n">
        <v>2.8725</v>
      </c>
      <c r="E190" t="n">
        <v>34.81</v>
      </c>
      <c r="F190" t="n">
        <v>31.59</v>
      </c>
      <c r="G190" t="n">
        <v>75.81999999999999</v>
      </c>
      <c r="H190" t="n">
        <v>1.07</v>
      </c>
      <c r="I190" t="n">
        <v>25</v>
      </c>
      <c r="J190" t="n">
        <v>182.62</v>
      </c>
      <c r="K190" t="n">
        <v>51.39</v>
      </c>
      <c r="L190" t="n">
        <v>11</v>
      </c>
      <c r="M190" t="n">
        <v>23</v>
      </c>
      <c r="N190" t="n">
        <v>35.22</v>
      </c>
      <c r="O190" t="n">
        <v>22756.91</v>
      </c>
      <c r="P190" t="n">
        <v>368.46</v>
      </c>
      <c r="Q190" t="n">
        <v>795.64</v>
      </c>
      <c r="R190" t="n">
        <v>84.19</v>
      </c>
      <c r="S190" t="n">
        <v>51.23</v>
      </c>
      <c r="T190" t="n">
        <v>15341.65</v>
      </c>
      <c r="U190" t="n">
        <v>0.61</v>
      </c>
      <c r="V190" t="n">
        <v>0.91</v>
      </c>
      <c r="W190" t="n">
        <v>0.15</v>
      </c>
      <c r="X190" t="n">
        <v>0.89</v>
      </c>
      <c r="Y190" t="n">
        <v>0.5</v>
      </c>
      <c r="Z190" t="n">
        <v>10</v>
      </c>
    </row>
    <row r="191">
      <c r="A191" t="n">
        <v>11</v>
      </c>
      <c r="B191" t="n">
        <v>85</v>
      </c>
      <c r="C191" t="inlineStr">
        <is>
          <t xml:space="preserve">CONCLUIDO	</t>
        </is>
      </c>
      <c r="D191" t="n">
        <v>2.8832</v>
      </c>
      <c r="E191" t="n">
        <v>34.68</v>
      </c>
      <c r="F191" t="n">
        <v>31.53</v>
      </c>
      <c r="G191" t="n">
        <v>82.26000000000001</v>
      </c>
      <c r="H191" t="n">
        <v>1.16</v>
      </c>
      <c r="I191" t="n">
        <v>23</v>
      </c>
      <c r="J191" t="n">
        <v>184.12</v>
      </c>
      <c r="K191" t="n">
        <v>51.39</v>
      </c>
      <c r="L191" t="n">
        <v>12</v>
      </c>
      <c r="M191" t="n">
        <v>21</v>
      </c>
      <c r="N191" t="n">
        <v>35.73</v>
      </c>
      <c r="O191" t="n">
        <v>22942.24</v>
      </c>
      <c r="P191" t="n">
        <v>364.81</v>
      </c>
      <c r="Q191" t="n">
        <v>795.64</v>
      </c>
      <c r="R191" t="n">
        <v>82.09</v>
      </c>
      <c r="S191" t="n">
        <v>51.23</v>
      </c>
      <c r="T191" t="n">
        <v>14300.86</v>
      </c>
      <c r="U191" t="n">
        <v>0.62</v>
      </c>
      <c r="V191" t="n">
        <v>0.92</v>
      </c>
      <c r="W191" t="n">
        <v>0.14</v>
      </c>
      <c r="X191" t="n">
        <v>0.83</v>
      </c>
      <c r="Y191" t="n">
        <v>0.5</v>
      </c>
      <c r="Z191" t="n">
        <v>10</v>
      </c>
    </row>
    <row r="192">
      <c r="A192" t="n">
        <v>12</v>
      </c>
      <c r="B192" t="n">
        <v>85</v>
      </c>
      <c r="C192" t="inlineStr">
        <is>
          <t xml:space="preserve">CONCLUIDO	</t>
        </is>
      </c>
      <c r="D192" t="n">
        <v>2.8953</v>
      </c>
      <c r="E192" t="n">
        <v>34.54</v>
      </c>
      <c r="F192" t="n">
        <v>31.45</v>
      </c>
      <c r="G192" t="n">
        <v>89.87</v>
      </c>
      <c r="H192" t="n">
        <v>1.24</v>
      </c>
      <c r="I192" t="n">
        <v>21</v>
      </c>
      <c r="J192" t="n">
        <v>185.63</v>
      </c>
      <c r="K192" t="n">
        <v>51.39</v>
      </c>
      <c r="L192" t="n">
        <v>13</v>
      </c>
      <c r="M192" t="n">
        <v>19</v>
      </c>
      <c r="N192" t="n">
        <v>36.24</v>
      </c>
      <c r="O192" t="n">
        <v>23128.27</v>
      </c>
      <c r="P192" t="n">
        <v>359.9</v>
      </c>
      <c r="Q192" t="n">
        <v>795.64</v>
      </c>
      <c r="R192" t="n">
        <v>79.48</v>
      </c>
      <c r="S192" t="n">
        <v>51.23</v>
      </c>
      <c r="T192" t="n">
        <v>13005.32</v>
      </c>
      <c r="U192" t="n">
        <v>0.64</v>
      </c>
      <c r="V192" t="n">
        <v>0.92</v>
      </c>
      <c r="W192" t="n">
        <v>0.14</v>
      </c>
      <c r="X192" t="n">
        <v>0.75</v>
      </c>
      <c r="Y192" t="n">
        <v>0.5</v>
      </c>
      <c r="Z192" t="n">
        <v>10</v>
      </c>
    </row>
    <row r="193">
      <c r="A193" t="n">
        <v>13</v>
      </c>
      <c r="B193" t="n">
        <v>85</v>
      </c>
      <c r="C193" t="inlineStr">
        <is>
          <t xml:space="preserve">CONCLUIDO	</t>
        </is>
      </c>
      <c r="D193" t="n">
        <v>2.9011</v>
      </c>
      <c r="E193" t="n">
        <v>34.47</v>
      </c>
      <c r="F193" t="n">
        <v>31.42</v>
      </c>
      <c r="G193" t="n">
        <v>94.26000000000001</v>
      </c>
      <c r="H193" t="n">
        <v>1.33</v>
      </c>
      <c r="I193" t="n">
        <v>20</v>
      </c>
      <c r="J193" t="n">
        <v>187.14</v>
      </c>
      <c r="K193" t="n">
        <v>51.39</v>
      </c>
      <c r="L193" t="n">
        <v>14</v>
      </c>
      <c r="M193" t="n">
        <v>18</v>
      </c>
      <c r="N193" t="n">
        <v>36.75</v>
      </c>
      <c r="O193" t="n">
        <v>23314.98</v>
      </c>
      <c r="P193" t="n">
        <v>356.84</v>
      </c>
      <c r="Q193" t="n">
        <v>795.64</v>
      </c>
      <c r="R193" t="n">
        <v>78.38</v>
      </c>
      <c r="S193" t="n">
        <v>51.23</v>
      </c>
      <c r="T193" t="n">
        <v>12461.46</v>
      </c>
      <c r="U193" t="n">
        <v>0.65</v>
      </c>
      <c r="V193" t="n">
        <v>0.92</v>
      </c>
      <c r="W193" t="n">
        <v>0.14</v>
      </c>
      <c r="X193" t="n">
        <v>0.71</v>
      </c>
      <c r="Y193" t="n">
        <v>0.5</v>
      </c>
      <c r="Z193" t="n">
        <v>10</v>
      </c>
    </row>
    <row r="194">
      <c r="A194" t="n">
        <v>14</v>
      </c>
      <c r="B194" t="n">
        <v>85</v>
      </c>
      <c r="C194" t="inlineStr">
        <is>
          <t xml:space="preserve">CONCLUIDO	</t>
        </is>
      </c>
      <c r="D194" t="n">
        <v>2.9273</v>
      </c>
      <c r="E194" t="n">
        <v>34.16</v>
      </c>
      <c r="F194" t="n">
        <v>31.18</v>
      </c>
      <c r="G194" t="n">
        <v>103.93</v>
      </c>
      <c r="H194" t="n">
        <v>1.41</v>
      </c>
      <c r="I194" t="n">
        <v>18</v>
      </c>
      <c r="J194" t="n">
        <v>188.66</v>
      </c>
      <c r="K194" t="n">
        <v>51.39</v>
      </c>
      <c r="L194" t="n">
        <v>15</v>
      </c>
      <c r="M194" t="n">
        <v>16</v>
      </c>
      <c r="N194" t="n">
        <v>37.27</v>
      </c>
      <c r="O194" t="n">
        <v>23502.4</v>
      </c>
      <c r="P194" t="n">
        <v>350.75</v>
      </c>
      <c r="Q194" t="n">
        <v>795.65</v>
      </c>
      <c r="R194" t="n">
        <v>70.29000000000001</v>
      </c>
      <c r="S194" t="n">
        <v>51.23</v>
      </c>
      <c r="T194" t="n">
        <v>8427.98</v>
      </c>
      <c r="U194" t="n">
        <v>0.73</v>
      </c>
      <c r="V194" t="n">
        <v>0.93</v>
      </c>
      <c r="W194" t="n">
        <v>0.12</v>
      </c>
      <c r="X194" t="n">
        <v>0.47</v>
      </c>
      <c r="Y194" t="n">
        <v>0.5</v>
      </c>
      <c r="Z194" t="n">
        <v>10</v>
      </c>
    </row>
    <row r="195">
      <c r="A195" t="n">
        <v>15</v>
      </c>
      <c r="B195" t="n">
        <v>85</v>
      </c>
      <c r="C195" t="inlineStr">
        <is>
          <t xml:space="preserve">CONCLUIDO	</t>
        </is>
      </c>
      <c r="D195" t="n">
        <v>2.9195</v>
      </c>
      <c r="E195" t="n">
        <v>34.25</v>
      </c>
      <c r="F195" t="n">
        <v>31.3</v>
      </c>
      <c r="G195" t="n">
        <v>110.48</v>
      </c>
      <c r="H195" t="n">
        <v>1.49</v>
      </c>
      <c r="I195" t="n">
        <v>17</v>
      </c>
      <c r="J195" t="n">
        <v>190.19</v>
      </c>
      <c r="K195" t="n">
        <v>51.39</v>
      </c>
      <c r="L195" t="n">
        <v>16</v>
      </c>
      <c r="M195" t="n">
        <v>15</v>
      </c>
      <c r="N195" t="n">
        <v>37.79</v>
      </c>
      <c r="O195" t="n">
        <v>23690.52</v>
      </c>
      <c r="P195" t="n">
        <v>349.19</v>
      </c>
      <c r="Q195" t="n">
        <v>795.64</v>
      </c>
      <c r="R195" t="n">
        <v>74.51000000000001</v>
      </c>
      <c r="S195" t="n">
        <v>51.23</v>
      </c>
      <c r="T195" t="n">
        <v>10539.83</v>
      </c>
      <c r="U195" t="n">
        <v>0.6899999999999999</v>
      </c>
      <c r="V195" t="n">
        <v>0.92</v>
      </c>
      <c r="W195" t="n">
        <v>0.13</v>
      </c>
      <c r="X195" t="n">
        <v>0.6</v>
      </c>
      <c r="Y195" t="n">
        <v>0.5</v>
      </c>
      <c r="Z195" t="n">
        <v>10</v>
      </c>
    </row>
    <row r="196">
      <c r="A196" t="n">
        <v>16</v>
      </c>
      <c r="B196" t="n">
        <v>85</v>
      </c>
      <c r="C196" t="inlineStr">
        <is>
          <t xml:space="preserve">CONCLUIDO	</t>
        </is>
      </c>
      <c r="D196" t="n">
        <v>2.9244</v>
      </c>
      <c r="E196" t="n">
        <v>34.2</v>
      </c>
      <c r="F196" t="n">
        <v>31.28</v>
      </c>
      <c r="G196" t="n">
        <v>117.3</v>
      </c>
      <c r="H196" t="n">
        <v>1.57</v>
      </c>
      <c r="I196" t="n">
        <v>16</v>
      </c>
      <c r="J196" t="n">
        <v>191.72</v>
      </c>
      <c r="K196" t="n">
        <v>51.39</v>
      </c>
      <c r="L196" t="n">
        <v>17</v>
      </c>
      <c r="M196" t="n">
        <v>14</v>
      </c>
      <c r="N196" t="n">
        <v>38.33</v>
      </c>
      <c r="O196" t="n">
        <v>23879.37</v>
      </c>
      <c r="P196" t="n">
        <v>345.6</v>
      </c>
      <c r="Q196" t="n">
        <v>795.64</v>
      </c>
      <c r="R196" t="n">
        <v>73.8</v>
      </c>
      <c r="S196" t="n">
        <v>51.23</v>
      </c>
      <c r="T196" t="n">
        <v>10192.81</v>
      </c>
      <c r="U196" t="n">
        <v>0.6899999999999999</v>
      </c>
      <c r="V196" t="n">
        <v>0.92</v>
      </c>
      <c r="W196" t="n">
        <v>0.13</v>
      </c>
      <c r="X196" t="n">
        <v>0.58</v>
      </c>
      <c r="Y196" t="n">
        <v>0.5</v>
      </c>
      <c r="Z196" t="n">
        <v>10</v>
      </c>
    </row>
    <row r="197">
      <c r="A197" t="n">
        <v>17</v>
      </c>
      <c r="B197" t="n">
        <v>85</v>
      </c>
      <c r="C197" t="inlineStr">
        <is>
          <t xml:space="preserve">CONCLUIDO	</t>
        </is>
      </c>
      <c r="D197" t="n">
        <v>2.9315</v>
      </c>
      <c r="E197" t="n">
        <v>34.11</v>
      </c>
      <c r="F197" t="n">
        <v>31.23</v>
      </c>
      <c r="G197" t="n">
        <v>124.93</v>
      </c>
      <c r="H197" t="n">
        <v>1.65</v>
      </c>
      <c r="I197" t="n">
        <v>15</v>
      </c>
      <c r="J197" t="n">
        <v>193.26</v>
      </c>
      <c r="K197" t="n">
        <v>51.39</v>
      </c>
      <c r="L197" t="n">
        <v>18</v>
      </c>
      <c r="M197" t="n">
        <v>13</v>
      </c>
      <c r="N197" t="n">
        <v>38.86</v>
      </c>
      <c r="O197" t="n">
        <v>24068.93</v>
      </c>
      <c r="P197" t="n">
        <v>341.57</v>
      </c>
      <c r="Q197" t="n">
        <v>795.65</v>
      </c>
      <c r="R197" t="n">
        <v>72.03</v>
      </c>
      <c r="S197" t="n">
        <v>51.23</v>
      </c>
      <c r="T197" t="n">
        <v>9311.48</v>
      </c>
      <c r="U197" t="n">
        <v>0.71</v>
      </c>
      <c r="V197" t="n">
        <v>0.92</v>
      </c>
      <c r="W197" t="n">
        <v>0.13</v>
      </c>
      <c r="X197" t="n">
        <v>0.53</v>
      </c>
      <c r="Y197" t="n">
        <v>0.5</v>
      </c>
      <c r="Z197" t="n">
        <v>10</v>
      </c>
    </row>
    <row r="198">
      <c r="A198" t="n">
        <v>18</v>
      </c>
      <c r="B198" t="n">
        <v>85</v>
      </c>
      <c r="C198" t="inlineStr">
        <is>
          <t xml:space="preserve">CONCLUIDO	</t>
        </is>
      </c>
      <c r="D198" t="n">
        <v>2.9382</v>
      </c>
      <c r="E198" t="n">
        <v>34.03</v>
      </c>
      <c r="F198" t="n">
        <v>31.19</v>
      </c>
      <c r="G198" t="n">
        <v>133.66</v>
      </c>
      <c r="H198" t="n">
        <v>1.73</v>
      </c>
      <c r="I198" t="n">
        <v>14</v>
      </c>
      <c r="J198" t="n">
        <v>194.8</v>
      </c>
      <c r="K198" t="n">
        <v>51.39</v>
      </c>
      <c r="L198" t="n">
        <v>19</v>
      </c>
      <c r="M198" t="n">
        <v>12</v>
      </c>
      <c r="N198" t="n">
        <v>39.41</v>
      </c>
      <c r="O198" t="n">
        <v>24259.23</v>
      </c>
      <c r="P198" t="n">
        <v>337.05</v>
      </c>
      <c r="Q198" t="n">
        <v>795.64</v>
      </c>
      <c r="R198" t="n">
        <v>70.48999999999999</v>
      </c>
      <c r="S198" t="n">
        <v>51.23</v>
      </c>
      <c r="T198" t="n">
        <v>8543.879999999999</v>
      </c>
      <c r="U198" t="n">
        <v>0.73</v>
      </c>
      <c r="V198" t="n">
        <v>0.93</v>
      </c>
      <c r="W198" t="n">
        <v>0.13</v>
      </c>
      <c r="X198" t="n">
        <v>0.48</v>
      </c>
      <c r="Y198" t="n">
        <v>0.5</v>
      </c>
      <c r="Z198" t="n">
        <v>10</v>
      </c>
    </row>
    <row r="199">
      <c r="A199" t="n">
        <v>19</v>
      </c>
      <c r="B199" t="n">
        <v>85</v>
      </c>
      <c r="C199" t="inlineStr">
        <is>
          <t xml:space="preserve">CONCLUIDO	</t>
        </is>
      </c>
      <c r="D199" t="n">
        <v>2.944</v>
      </c>
      <c r="E199" t="n">
        <v>33.97</v>
      </c>
      <c r="F199" t="n">
        <v>31.15</v>
      </c>
      <c r="G199" t="n">
        <v>143.79</v>
      </c>
      <c r="H199" t="n">
        <v>1.81</v>
      </c>
      <c r="I199" t="n">
        <v>13</v>
      </c>
      <c r="J199" t="n">
        <v>196.35</v>
      </c>
      <c r="K199" t="n">
        <v>51.39</v>
      </c>
      <c r="L199" t="n">
        <v>20</v>
      </c>
      <c r="M199" t="n">
        <v>11</v>
      </c>
      <c r="N199" t="n">
        <v>39.96</v>
      </c>
      <c r="O199" t="n">
        <v>24450.27</v>
      </c>
      <c r="P199" t="n">
        <v>332.51</v>
      </c>
      <c r="Q199" t="n">
        <v>795.64</v>
      </c>
      <c r="R199" t="n">
        <v>69.5</v>
      </c>
      <c r="S199" t="n">
        <v>51.23</v>
      </c>
      <c r="T199" t="n">
        <v>8055.95</v>
      </c>
      <c r="U199" t="n">
        <v>0.74</v>
      </c>
      <c r="V199" t="n">
        <v>0.93</v>
      </c>
      <c r="W199" t="n">
        <v>0.13</v>
      </c>
      <c r="X199" t="n">
        <v>0.45</v>
      </c>
      <c r="Y199" t="n">
        <v>0.5</v>
      </c>
      <c r="Z199" t="n">
        <v>10</v>
      </c>
    </row>
    <row r="200">
      <c r="A200" t="n">
        <v>20</v>
      </c>
      <c r="B200" t="n">
        <v>85</v>
      </c>
      <c r="C200" t="inlineStr">
        <is>
          <t xml:space="preserve">CONCLUIDO	</t>
        </is>
      </c>
      <c r="D200" t="n">
        <v>2.9527</v>
      </c>
      <c r="E200" t="n">
        <v>33.87</v>
      </c>
      <c r="F200" t="n">
        <v>31.05</v>
      </c>
      <c r="G200" t="n">
        <v>143.33</v>
      </c>
      <c r="H200" t="n">
        <v>1.88</v>
      </c>
      <c r="I200" t="n">
        <v>13</v>
      </c>
      <c r="J200" t="n">
        <v>197.9</v>
      </c>
      <c r="K200" t="n">
        <v>51.39</v>
      </c>
      <c r="L200" t="n">
        <v>21</v>
      </c>
      <c r="M200" t="n">
        <v>11</v>
      </c>
      <c r="N200" t="n">
        <v>40.51</v>
      </c>
      <c r="O200" t="n">
        <v>24642.07</v>
      </c>
      <c r="P200" t="n">
        <v>326.86</v>
      </c>
      <c r="Q200" t="n">
        <v>795.65</v>
      </c>
      <c r="R200" t="n">
        <v>66.05</v>
      </c>
      <c r="S200" t="n">
        <v>51.23</v>
      </c>
      <c r="T200" t="n">
        <v>6332.9</v>
      </c>
      <c r="U200" t="n">
        <v>0.78</v>
      </c>
      <c r="V200" t="n">
        <v>0.93</v>
      </c>
      <c r="W200" t="n">
        <v>0.12</v>
      </c>
      <c r="X200" t="n">
        <v>0.35</v>
      </c>
      <c r="Y200" t="n">
        <v>0.5</v>
      </c>
      <c r="Z200" t="n">
        <v>10</v>
      </c>
    </row>
    <row r="201">
      <c r="A201" t="n">
        <v>21</v>
      </c>
      <c r="B201" t="n">
        <v>85</v>
      </c>
      <c r="C201" t="inlineStr">
        <is>
          <t xml:space="preserve">CONCLUIDO	</t>
        </is>
      </c>
      <c r="D201" t="n">
        <v>2.9492</v>
      </c>
      <c r="E201" t="n">
        <v>33.91</v>
      </c>
      <c r="F201" t="n">
        <v>31.13</v>
      </c>
      <c r="G201" t="n">
        <v>155.64</v>
      </c>
      <c r="H201" t="n">
        <v>1.96</v>
      </c>
      <c r="I201" t="n">
        <v>12</v>
      </c>
      <c r="J201" t="n">
        <v>199.46</v>
      </c>
      <c r="K201" t="n">
        <v>51.39</v>
      </c>
      <c r="L201" t="n">
        <v>22</v>
      </c>
      <c r="M201" t="n">
        <v>9</v>
      </c>
      <c r="N201" t="n">
        <v>41.07</v>
      </c>
      <c r="O201" t="n">
        <v>24834.62</v>
      </c>
      <c r="P201" t="n">
        <v>325.64</v>
      </c>
      <c r="Q201" t="n">
        <v>795.66</v>
      </c>
      <c r="R201" t="n">
        <v>68.55</v>
      </c>
      <c r="S201" t="n">
        <v>51.23</v>
      </c>
      <c r="T201" t="n">
        <v>7587.83</v>
      </c>
      <c r="U201" t="n">
        <v>0.75</v>
      </c>
      <c r="V201" t="n">
        <v>0.93</v>
      </c>
      <c r="W201" t="n">
        <v>0.13</v>
      </c>
      <c r="X201" t="n">
        <v>0.42</v>
      </c>
      <c r="Y201" t="n">
        <v>0.5</v>
      </c>
      <c r="Z201" t="n">
        <v>10</v>
      </c>
    </row>
    <row r="202">
      <c r="A202" t="n">
        <v>22</v>
      </c>
      <c r="B202" t="n">
        <v>85</v>
      </c>
      <c r="C202" t="inlineStr">
        <is>
          <t xml:space="preserve">CONCLUIDO	</t>
        </is>
      </c>
      <c r="D202" t="n">
        <v>2.9561</v>
      </c>
      <c r="E202" t="n">
        <v>33.83</v>
      </c>
      <c r="F202" t="n">
        <v>31.08</v>
      </c>
      <c r="G202" t="n">
        <v>169.55</v>
      </c>
      <c r="H202" t="n">
        <v>2.03</v>
      </c>
      <c r="I202" t="n">
        <v>11</v>
      </c>
      <c r="J202" t="n">
        <v>201.03</v>
      </c>
      <c r="K202" t="n">
        <v>51.39</v>
      </c>
      <c r="L202" t="n">
        <v>23</v>
      </c>
      <c r="M202" t="n">
        <v>8</v>
      </c>
      <c r="N202" t="n">
        <v>41.64</v>
      </c>
      <c r="O202" t="n">
        <v>25027.94</v>
      </c>
      <c r="P202" t="n">
        <v>319.16</v>
      </c>
      <c r="Q202" t="n">
        <v>795.66</v>
      </c>
      <c r="R202" t="n">
        <v>67.12</v>
      </c>
      <c r="S202" t="n">
        <v>51.23</v>
      </c>
      <c r="T202" t="n">
        <v>6874.28</v>
      </c>
      <c r="U202" t="n">
        <v>0.76</v>
      </c>
      <c r="V202" t="n">
        <v>0.93</v>
      </c>
      <c r="W202" t="n">
        <v>0.13</v>
      </c>
      <c r="X202" t="n">
        <v>0.38</v>
      </c>
      <c r="Y202" t="n">
        <v>0.5</v>
      </c>
      <c r="Z202" t="n">
        <v>10</v>
      </c>
    </row>
    <row r="203">
      <c r="A203" t="n">
        <v>23</v>
      </c>
      <c r="B203" t="n">
        <v>85</v>
      </c>
      <c r="C203" t="inlineStr">
        <is>
          <t xml:space="preserve">CONCLUIDO	</t>
        </is>
      </c>
      <c r="D203" t="n">
        <v>2.9557</v>
      </c>
      <c r="E203" t="n">
        <v>33.83</v>
      </c>
      <c r="F203" t="n">
        <v>31.09</v>
      </c>
      <c r="G203" t="n">
        <v>169.57</v>
      </c>
      <c r="H203" t="n">
        <v>2.1</v>
      </c>
      <c r="I203" t="n">
        <v>11</v>
      </c>
      <c r="J203" t="n">
        <v>202.61</v>
      </c>
      <c r="K203" t="n">
        <v>51.39</v>
      </c>
      <c r="L203" t="n">
        <v>24</v>
      </c>
      <c r="M203" t="n">
        <v>5</v>
      </c>
      <c r="N203" t="n">
        <v>42.21</v>
      </c>
      <c r="O203" t="n">
        <v>25222.04</v>
      </c>
      <c r="P203" t="n">
        <v>320.95</v>
      </c>
      <c r="Q203" t="n">
        <v>795.64</v>
      </c>
      <c r="R203" t="n">
        <v>67.01000000000001</v>
      </c>
      <c r="S203" t="n">
        <v>51.23</v>
      </c>
      <c r="T203" t="n">
        <v>6819.28</v>
      </c>
      <c r="U203" t="n">
        <v>0.76</v>
      </c>
      <c r="V203" t="n">
        <v>0.93</v>
      </c>
      <c r="W203" t="n">
        <v>0.13</v>
      </c>
      <c r="X203" t="n">
        <v>0.38</v>
      </c>
      <c r="Y203" t="n">
        <v>0.5</v>
      </c>
      <c r="Z203" t="n">
        <v>10</v>
      </c>
    </row>
    <row r="204">
      <c r="A204" t="n">
        <v>24</v>
      </c>
      <c r="B204" t="n">
        <v>85</v>
      </c>
      <c r="C204" t="inlineStr">
        <is>
          <t xml:space="preserve">CONCLUIDO	</t>
        </is>
      </c>
      <c r="D204" t="n">
        <v>2.954</v>
      </c>
      <c r="E204" t="n">
        <v>33.85</v>
      </c>
      <c r="F204" t="n">
        <v>31.11</v>
      </c>
      <c r="G204" t="n">
        <v>169.68</v>
      </c>
      <c r="H204" t="n">
        <v>2.17</v>
      </c>
      <c r="I204" t="n">
        <v>11</v>
      </c>
      <c r="J204" t="n">
        <v>204.19</v>
      </c>
      <c r="K204" t="n">
        <v>51.39</v>
      </c>
      <c r="L204" t="n">
        <v>25</v>
      </c>
      <c r="M204" t="n">
        <v>2</v>
      </c>
      <c r="N204" t="n">
        <v>42.79</v>
      </c>
      <c r="O204" t="n">
        <v>25417.05</v>
      </c>
      <c r="P204" t="n">
        <v>320.03</v>
      </c>
      <c r="Q204" t="n">
        <v>795.64</v>
      </c>
      <c r="R204" t="n">
        <v>67.63</v>
      </c>
      <c r="S204" t="n">
        <v>51.23</v>
      </c>
      <c r="T204" t="n">
        <v>7128.65</v>
      </c>
      <c r="U204" t="n">
        <v>0.76</v>
      </c>
      <c r="V204" t="n">
        <v>0.93</v>
      </c>
      <c r="W204" t="n">
        <v>0.14</v>
      </c>
      <c r="X204" t="n">
        <v>0.4</v>
      </c>
      <c r="Y204" t="n">
        <v>0.5</v>
      </c>
      <c r="Z204" t="n">
        <v>10</v>
      </c>
    </row>
    <row r="205">
      <c r="A205" t="n">
        <v>25</v>
      </c>
      <c r="B205" t="n">
        <v>85</v>
      </c>
      <c r="C205" t="inlineStr">
        <is>
          <t xml:space="preserve">CONCLUIDO	</t>
        </is>
      </c>
      <c r="D205" t="n">
        <v>2.9535</v>
      </c>
      <c r="E205" t="n">
        <v>33.86</v>
      </c>
      <c r="F205" t="n">
        <v>31.11</v>
      </c>
      <c r="G205" t="n">
        <v>169.71</v>
      </c>
      <c r="H205" t="n">
        <v>2.24</v>
      </c>
      <c r="I205" t="n">
        <v>11</v>
      </c>
      <c r="J205" t="n">
        <v>205.77</v>
      </c>
      <c r="K205" t="n">
        <v>51.39</v>
      </c>
      <c r="L205" t="n">
        <v>26</v>
      </c>
      <c r="M205" t="n">
        <v>0</v>
      </c>
      <c r="N205" t="n">
        <v>43.38</v>
      </c>
      <c r="O205" t="n">
        <v>25612.75</v>
      </c>
      <c r="P205" t="n">
        <v>322.25</v>
      </c>
      <c r="Q205" t="n">
        <v>795.65</v>
      </c>
      <c r="R205" t="n">
        <v>67.68000000000001</v>
      </c>
      <c r="S205" t="n">
        <v>51.23</v>
      </c>
      <c r="T205" t="n">
        <v>7154.6</v>
      </c>
      <c r="U205" t="n">
        <v>0.76</v>
      </c>
      <c r="V205" t="n">
        <v>0.93</v>
      </c>
      <c r="W205" t="n">
        <v>0.14</v>
      </c>
      <c r="X205" t="n">
        <v>0.41</v>
      </c>
      <c r="Y205" t="n">
        <v>0.5</v>
      </c>
      <c r="Z205" t="n">
        <v>10</v>
      </c>
    </row>
    <row r="206">
      <c r="A206" t="n">
        <v>0</v>
      </c>
      <c r="B206" t="n">
        <v>20</v>
      </c>
      <c r="C206" t="inlineStr">
        <is>
          <t xml:space="preserve">CONCLUIDO	</t>
        </is>
      </c>
      <c r="D206" t="n">
        <v>2.5286</v>
      </c>
      <c r="E206" t="n">
        <v>39.55</v>
      </c>
      <c r="F206" t="n">
        <v>36.06</v>
      </c>
      <c r="G206" t="n">
        <v>15.24</v>
      </c>
      <c r="H206" t="n">
        <v>0.34</v>
      </c>
      <c r="I206" t="n">
        <v>142</v>
      </c>
      <c r="J206" t="n">
        <v>51.33</v>
      </c>
      <c r="K206" t="n">
        <v>24.83</v>
      </c>
      <c r="L206" t="n">
        <v>1</v>
      </c>
      <c r="M206" t="n">
        <v>140</v>
      </c>
      <c r="N206" t="n">
        <v>5.51</v>
      </c>
      <c r="O206" t="n">
        <v>6564.78</v>
      </c>
      <c r="P206" t="n">
        <v>195.16</v>
      </c>
      <c r="Q206" t="n">
        <v>795.67</v>
      </c>
      <c r="R206" t="n">
        <v>233.47</v>
      </c>
      <c r="S206" t="n">
        <v>51.23</v>
      </c>
      <c r="T206" t="n">
        <v>89397.53999999999</v>
      </c>
      <c r="U206" t="n">
        <v>0.22</v>
      </c>
      <c r="V206" t="n">
        <v>0.8</v>
      </c>
      <c r="W206" t="n">
        <v>0.34</v>
      </c>
      <c r="X206" t="n">
        <v>5.36</v>
      </c>
      <c r="Y206" t="n">
        <v>0.5</v>
      </c>
      <c r="Z206" t="n">
        <v>10</v>
      </c>
    </row>
    <row r="207">
      <c r="A207" t="n">
        <v>1</v>
      </c>
      <c r="B207" t="n">
        <v>20</v>
      </c>
      <c r="C207" t="inlineStr">
        <is>
          <t xml:space="preserve">CONCLUIDO	</t>
        </is>
      </c>
      <c r="D207" t="n">
        <v>2.8259</v>
      </c>
      <c r="E207" t="n">
        <v>35.39</v>
      </c>
      <c r="F207" t="n">
        <v>32.91</v>
      </c>
      <c r="G207" t="n">
        <v>32.91</v>
      </c>
      <c r="H207" t="n">
        <v>0.66</v>
      </c>
      <c r="I207" t="n">
        <v>60</v>
      </c>
      <c r="J207" t="n">
        <v>52.47</v>
      </c>
      <c r="K207" t="n">
        <v>24.83</v>
      </c>
      <c r="L207" t="n">
        <v>2</v>
      </c>
      <c r="M207" t="n">
        <v>58</v>
      </c>
      <c r="N207" t="n">
        <v>5.64</v>
      </c>
      <c r="O207" t="n">
        <v>6705.1</v>
      </c>
      <c r="P207" t="n">
        <v>164.19</v>
      </c>
      <c r="Q207" t="n">
        <v>795.7</v>
      </c>
      <c r="R207" t="n">
        <v>128.02</v>
      </c>
      <c r="S207" t="n">
        <v>51.23</v>
      </c>
      <c r="T207" t="n">
        <v>37080.79</v>
      </c>
      <c r="U207" t="n">
        <v>0.4</v>
      </c>
      <c r="V207" t="n">
        <v>0.88</v>
      </c>
      <c r="W207" t="n">
        <v>0.2</v>
      </c>
      <c r="X207" t="n">
        <v>2.2</v>
      </c>
      <c r="Y207" t="n">
        <v>0.5</v>
      </c>
      <c r="Z207" t="n">
        <v>10</v>
      </c>
    </row>
    <row r="208">
      <c r="A208" t="n">
        <v>2</v>
      </c>
      <c r="B208" t="n">
        <v>20</v>
      </c>
      <c r="C208" t="inlineStr">
        <is>
          <t xml:space="preserve">CONCLUIDO	</t>
        </is>
      </c>
      <c r="D208" t="n">
        <v>2.9018</v>
      </c>
      <c r="E208" t="n">
        <v>34.46</v>
      </c>
      <c r="F208" t="n">
        <v>32.21</v>
      </c>
      <c r="G208" t="n">
        <v>47.14</v>
      </c>
      <c r="H208" t="n">
        <v>0.97</v>
      </c>
      <c r="I208" t="n">
        <v>41</v>
      </c>
      <c r="J208" t="n">
        <v>53.61</v>
      </c>
      <c r="K208" t="n">
        <v>24.83</v>
      </c>
      <c r="L208" t="n">
        <v>3</v>
      </c>
      <c r="M208" t="n">
        <v>2</v>
      </c>
      <c r="N208" t="n">
        <v>5.78</v>
      </c>
      <c r="O208" t="n">
        <v>6845.59</v>
      </c>
      <c r="P208" t="n">
        <v>150.57</v>
      </c>
      <c r="Q208" t="n">
        <v>795.65</v>
      </c>
      <c r="R208" t="n">
        <v>103.06</v>
      </c>
      <c r="S208" t="n">
        <v>51.23</v>
      </c>
      <c r="T208" t="n">
        <v>24693.55</v>
      </c>
      <c r="U208" t="n">
        <v>0.5</v>
      </c>
      <c r="V208" t="n">
        <v>0.9</v>
      </c>
      <c r="W208" t="n">
        <v>0.22</v>
      </c>
      <c r="X208" t="n">
        <v>1.51</v>
      </c>
      <c r="Y208" t="n">
        <v>0.5</v>
      </c>
      <c r="Z208" t="n">
        <v>10</v>
      </c>
    </row>
    <row r="209">
      <c r="A209" t="n">
        <v>3</v>
      </c>
      <c r="B209" t="n">
        <v>20</v>
      </c>
      <c r="C209" t="inlineStr">
        <is>
          <t xml:space="preserve">CONCLUIDO	</t>
        </is>
      </c>
      <c r="D209" t="n">
        <v>2.9014</v>
      </c>
      <c r="E209" t="n">
        <v>34.47</v>
      </c>
      <c r="F209" t="n">
        <v>32.22</v>
      </c>
      <c r="G209" t="n">
        <v>47.15</v>
      </c>
      <c r="H209" t="n">
        <v>1.27</v>
      </c>
      <c r="I209" t="n">
        <v>41</v>
      </c>
      <c r="J209" t="n">
        <v>54.75</v>
      </c>
      <c r="K209" t="n">
        <v>24.83</v>
      </c>
      <c r="L209" t="n">
        <v>4</v>
      </c>
      <c r="M209" t="n">
        <v>0</v>
      </c>
      <c r="N209" t="n">
        <v>5.92</v>
      </c>
      <c r="O209" t="n">
        <v>6986.39</v>
      </c>
      <c r="P209" t="n">
        <v>153.41</v>
      </c>
      <c r="Q209" t="n">
        <v>795.66</v>
      </c>
      <c r="R209" t="n">
        <v>103.17</v>
      </c>
      <c r="S209" t="n">
        <v>51.23</v>
      </c>
      <c r="T209" t="n">
        <v>24752.99</v>
      </c>
      <c r="U209" t="n">
        <v>0.5</v>
      </c>
      <c r="V209" t="n">
        <v>0.9</v>
      </c>
      <c r="W209" t="n">
        <v>0.22</v>
      </c>
      <c r="X209" t="n">
        <v>1.51</v>
      </c>
      <c r="Y209" t="n">
        <v>0.5</v>
      </c>
      <c r="Z209" t="n">
        <v>10</v>
      </c>
    </row>
    <row r="210">
      <c r="A210" t="n">
        <v>0</v>
      </c>
      <c r="B210" t="n">
        <v>65</v>
      </c>
      <c r="C210" t="inlineStr">
        <is>
          <t xml:space="preserve">CONCLUIDO	</t>
        </is>
      </c>
      <c r="D210" t="n">
        <v>1.7814</v>
      </c>
      <c r="E210" t="n">
        <v>56.14</v>
      </c>
      <c r="F210" t="n">
        <v>44.4</v>
      </c>
      <c r="G210" t="n">
        <v>7.59</v>
      </c>
      <c r="H210" t="n">
        <v>0.13</v>
      </c>
      <c r="I210" t="n">
        <v>351</v>
      </c>
      <c r="J210" t="n">
        <v>133.21</v>
      </c>
      <c r="K210" t="n">
        <v>46.47</v>
      </c>
      <c r="L210" t="n">
        <v>1</v>
      </c>
      <c r="M210" t="n">
        <v>349</v>
      </c>
      <c r="N210" t="n">
        <v>20.75</v>
      </c>
      <c r="O210" t="n">
        <v>16663.42</v>
      </c>
      <c r="P210" t="n">
        <v>481.45</v>
      </c>
      <c r="Q210" t="n">
        <v>795.86</v>
      </c>
      <c r="R210" t="n">
        <v>512.89</v>
      </c>
      <c r="S210" t="n">
        <v>51.23</v>
      </c>
      <c r="T210" t="n">
        <v>228062.9</v>
      </c>
      <c r="U210" t="n">
        <v>0.1</v>
      </c>
      <c r="V210" t="n">
        <v>0.65</v>
      </c>
      <c r="W210" t="n">
        <v>0.67</v>
      </c>
      <c r="X210" t="n">
        <v>13.69</v>
      </c>
      <c r="Y210" t="n">
        <v>0.5</v>
      </c>
      <c r="Z210" t="n">
        <v>10</v>
      </c>
    </row>
    <row r="211">
      <c r="A211" t="n">
        <v>1</v>
      </c>
      <c r="B211" t="n">
        <v>65</v>
      </c>
      <c r="C211" t="inlineStr">
        <is>
          <t xml:space="preserve">CONCLUIDO	</t>
        </is>
      </c>
      <c r="D211" t="n">
        <v>2.3838</v>
      </c>
      <c r="E211" t="n">
        <v>41.95</v>
      </c>
      <c r="F211" t="n">
        <v>35.96</v>
      </c>
      <c r="G211" t="n">
        <v>15.41</v>
      </c>
      <c r="H211" t="n">
        <v>0.26</v>
      </c>
      <c r="I211" t="n">
        <v>140</v>
      </c>
      <c r="J211" t="n">
        <v>134.55</v>
      </c>
      <c r="K211" t="n">
        <v>46.47</v>
      </c>
      <c r="L211" t="n">
        <v>2</v>
      </c>
      <c r="M211" t="n">
        <v>138</v>
      </c>
      <c r="N211" t="n">
        <v>21.09</v>
      </c>
      <c r="O211" t="n">
        <v>16828.84</v>
      </c>
      <c r="P211" t="n">
        <v>384.85</v>
      </c>
      <c r="Q211" t="n">
        <v>795.65</v>
      </c>
      <c r="R211" t="n">
        <v>230.14</v>
      </c>
      <c r="S211" t="n">
        <v>51.23</v>
      </c>
      <c r="T211" t="n">
        <v>87741.09</v>
      </c>
      <c r="U211" t="n">
        <v>0.22</v>
      </c>
      <c r="V211" t="n">
        <v>0.8</v>
      </c>
      <c r="W211" t="n">
        <v>0.33</v>
      </c>
      <c r="X211" t="n">
        <v>5.25</v>
      </c>
      <c r="Y211" t="n">
        <v>0.5</v>
      </c>
      <c r="Z211" t="n">
        <v>10</v>
      </c>
    </row>
    <row r="212">
      <c r="A212" t="n">
        <v>2</v>
      </c>
      <c r="B212" t="n">
        <v>65</v>
      </c>
      <c r="C212" t="inlineStr">
        <is>
          <t xml:space="preserve">CONCLUIDO	</t>
        </is>
      </c>
      <c r="D212" t="n">
        <v>2.5993</v>
      </c>
      <c r="E212" t="n">
        <v>38.47</v>
      </c>
      <c r="F212" t="n">
        <v>33.92</v>
      </c>
      <c r="G212" t="n">
        <v>23.4</v>
      </c>
      <c r="H212" t="n">
        <v>0.39</v>
      </c>
      <c r="I212" t="n">
        <v>87</v>
      </c>
      <c r="J212" t="n">
        <v>135.9</v>
      </c>
      <c r="K212" t="n">
        <v>46.47</v>
      </c>
      <c r="L212" t="n">
        <v>3</v>
      </c>
      <c r="M212" t="n">
        <v>85</v>
      </c>
      <c r="N212" t="n">
        <v>21.43</v>
      </c>
      <c r="O212" t="n">
        <v>16994.64</v>
      </c>
      <c r="P212" t="n">
        <v>358.55</v>
      </c>
      <c r="Q212" t="n">
        <v>795.6799999999999</v>
      </c>
      <c r="R212" t="n">
        <v>161.98</v>
      </c>
      <c r="S212" t="n">
        <v>51.23</v>
      </c>
      <c r="T212" t="n">
        <v>53925.97</v>
      </c>
      <c r="U212" t="n">
        <v>0.32</v>
      </c>
      <c r="V212" t="n">
        <v>0.85</v>
      </c>
      <c r="W212" t="n">
        <v>0.24</v>
      </c>
      <c r="X212" t="n">
        <v>3.22</v>
      </c>
      <c r="Y212" t="n">
        <v>0.5</v>
      </c>
      <c r="Z212" t="n">
        <v>10</v>
      </c>
    </row>
    <row r="213">
      <c r="A213" t="n">
        <v>3</v>
      </c>
      <c r="B213" t="n">
        <v>65</v>
      </c>
      <c r="C213" t="inlineStr">
        <is>
          <t xml:space="preserve">CONCLUIDO	</t>
        </is>
      </c>
      <c r="D213" t="n">
        <v>2.708</v>
      </c>
      <c r="E213" t="n">
        <v>36.93</v>
      </c>
      <c r="F213" t="n">
        <v>33.03</v>
      </c>
      <c r="G213" t="n">
        <v>31.46</v>
      </c>
      <c r="H213" t="n">
        <v>0.52</v>
      </c>
      <c r="I213" t="n">
        <v>63</v>
      </c>
      <c r="J213" t="n">
        <v>137.25</v>
      </c>
      <c r="K213" t="n">
        <v>46.47</v>
      </c>
      <c r="L213" t="n">
        <v>4</v>
      </c>
      <c r="M213" t="n">
        <v>61</v>
      </c>
      <c r="N213" t="n">
        <v>21.78</v>
      </c>
      <c r="O213" t="n">
        <v>17160.92</v>
      </c>
      <c r="P213" t="n">
        <v>344.71</v>
      </c>
      <c r="Q213" t="n">
        <v>795.64</v>
      </c>
      <c r="R213" t="n">
        <v>132.08</v>
      </c>
      <c r="S213" t="n">
        <v>51.23</v>
      </c>
      <c r="T213" t="n">
        <v>39095.77</v>
      </c>
      <c r="U213" t="n">
        <v>0.39</v>
      </c>
      <c r="V213" t="n">
        <v>0.87</v>
      </c>
      <c r="W213" t="n">
        <v>0.21</v>
      </c>
      <c r="X213" t="n">
        <v>2.33</v>
      </c>
      <c r="Y213" t="n">
        <v>0.5</v>
      </c>
      <c r="Z213" t="n">
        <v>10</v>
      </c>
    </row>
    <row r="214">
      <c r="A214" t="n">
        <v>4</v>
      </c>
      <c r="B214" t="n">
        <v>65</v>
      </c>
      <c r="C214" t="inlineStr">
        <is>
          <t xml:space="preserve">CONCLUIDO	</t>
        </is>
      </c>
      <c r="D214" t="n">
        <v>2.7782</v>
      </c>
      <c r="E214" t="n">
        <v>35.99</v>
      </c>
      <c r="F214" t="n">
        <v>32.48</v>
      </c>
      <c r="G214" t="n">
        <v>39.77</v>
      </c>
      <c r="H214" t="n">
        <v>0.64</v>
      </c>
      <c r="I214" t="n">
        <v>49</v>
      </c>
      <c r="J214" t="n">
        <v>138.6</v>
      </c>
      <c r="K214" t="n">
        <v>46.47</v>
      </c>
      <c r="L214" t="n">
        <v>5</v>
      </c>
      <c r="M214" t="n">
        <v>47</v>
      </c>
      <c r="N214" t="n">
        <v>22.13</v>
      </c>
      <c r="O214" t="n">
        <v>17327.69</v>
      </c>
      <c r="P214" t="n">
        <v>334.66</v>
      </c>
      <c r="Q214" t="n">
        <v>795.65</v>
      </c>
      <c r="R214" t="n">
        <v>113.67</v>
      </c>
      <c r="S214" t="n">
        <v>51.23</v>
      </c>
      <c r="T214" t="n">
        <v>29959.82</v>
      </c>
      <c r="U214" t="n">
        <v>0.45</v>
      </c>
      <c r="V214" t="n">
        <v>0.89</v>
      </c>
      <c r="W214" t="n">
        <v>0.19</v>
      </c>
      <c r="X214" t="n">
        <v>1.78</v>
      </c>
      <c r="Y214" t="n">
        <v>0.5</v>
      </c>
      <c r="Z214" t="n">
        <v>10</v>
      </c>
    </row>
    <row r="215">
      <c r="A215" t="n">
        <v>5</v>
      </c>
      <c r="B215" t="n">
        <v>65</v>
      </c>
      <c r="C215" t="inlineStr">
        <is>
          <t xml:space="preserve">CONCLUIDO	</t>
        </is>
      </c>
      <c r="D215" t="n">
        <v>2.8178</v>
      </c>
      <c r="E215" t="n">
        <v>35.49</v>
      </c>
      <c r="F215" t="n">
        <v>32.19</v>
      </c>
      <c r="G215" t="n">
        <v>47.11</v>
      </c>
      <c r="H215" t="n">
        <v>0.76</v>
      </c>
      <c r="I215" t="n">
        <v>41</v>
      </c>
      <c r="J215" t="n">
        <v>139.95</v>
      </c>
      <c r="K215" t="n">
        <v>46.47</v>
      </c>
      <c r="L215" t="n">
        <v>6</v>
      </c>
      <c r="M215" t="n">
        <v>39</v>
      </c>
      <c r="N215" t="n">
        <v>22.49</v>
      </c>
      <c r="O215" t="n">
        <v>17494.97</v>
      </c>
      <c r="P215" t="n">
        <v>327.43</v>
      </c>
      <c r="Q215" t="n">
        <v>795.65</v>
      </c>
      <c r="R215" t="n">
        <v>104.15</v>
      </c>
      <c r="S215" t="n">
        <v>51.23</v>
      </c>
      <c r="T215" t="n">
        <v>25241.68</v>
      </c>
      <c r="U215" t="n">
        <v>0.49</v>
      </c>
      <c r="V215" t="n">
        <v>0.9</v>
      </c>
      <c r="W215" t="n">
        <v>0.17</v>
      </c>
      <c r="X215" t="n">
        <v>1.49</v>
      </c>
      <c r="Y215" t="n">
        <v>0.5</v>
      </c>
      <c r="Z215" t="n">
        <v>10</v>
      </c>
    </row>
    <row r="216">
      <c r="A216" t="n">
        <v>6</v>
      </c>
      <c r="B216" t="n">
        <v>65</v>
      </c>
      <c r="C216" t="inlineStr">
        <is>
          <t xml:space="preserve">CONCLUIDO	</t>
        </is>
      </c>
      <c r="D216" t="n">
        <v>2.8272</v>
      </c>
      <c r="E216" t="n">
        <v>35.37</v>
      </c>
      <c r="F216" t="n">
        <v>32.24</v>
      </c>
      <c r="G216" t="n">
        <v>55.26</v>
      </c>
      <c r="H216" t="n">
        <v>0.88</v>
      </c>
      <c r="I216" t="n">
        <v>35</v>
      </c>
      <c r="J216" t="n">
        <v>141.31</v>
      </c>
      <c r="K216" t="n">
        <v>46.47</v>
      </c>
      <c r="L216" t="n">
        <v>7</v>
      </c>
      <c r="M216" t="n">
        <v>33</v>
      </c>
      <c r="N216" t="n">
        <v>22.85</v>
      </c>
      <c r="O216" t="n">
        <v>17662.75</v>
      </c>
      <c r="P216" t="n">
        <v>323.47</v>
      </c>
      <c r="Q216" t="n">
        <v>795.67</v>
      </c>
      <c r="R216" t="n">
        <v>107</v>
      </c>
      <c r="S216" t="n">
        <v>51.23</v>
      </c>
      <c r="T216" t="n">
        <v>26698.45</v>
      </c>
      <c r="U216" t="n">
        <v>0.48</v>
      </c>
      <c r="V216" t="n">
        <v>0.9</v>
      </c>
      <c r="W216" t="n">
        <v>0.14</v>
      </c>
      <c r="X216" t="n">
        <v>1.53</v>
      </c>
      <c r="Y216" t="n">
        <v>0.5</v>
      </c>
      <c r="Z216" t="n">
        <v>10</v>
      </c>
    </row>
    <row r="217">
      <c r="A217" t="n">
        <v>7</v>
      </c>
      <c r="B217" t="n">
        <v>65</v>
      </c>
      <c r="C217" t="inlineStr">
        <is>
          <t xml:space="preserve">CONCLUIDO	</t>
        </is>
      </c>
      <c r="D217" t="n">
        <v>2.8735</v>
      </c>
      <c r="E217" t="n">
        <v>34.8</v>
      </c>
      <c r="F217" t="n">
        <v>31.8</v>
      </c>
      <c r="G217" t="n">
        <v>63.61</v>
      </c>
      <c r="H217" t="n">
        <v>0.99</v>
      </c>
      <c r="I217" t="n">
        <v>30</v>
      </c>
      <c r="J217" t="n">
        <v>142.68</v>
      </c>
      <c r="K217" t="n">
        <v>46.47</v>
      </c>
      <c r="L217" t="n">
        <v>8</v>
      </c>
      <c r="M217" t="n">
        <v>28</v>
      </c>
      <c r="N217" t="n">
        <v>23.21</v>
      </c>
      <c r="O217" t="n">
        <v>17831.04</v>
      </c>
      <c r="P217" t="n">
        <v>314.19</v>
      </c>
      <c r="Q217" t="n">
        <v>795.64</v>
      </c>
      <c r="R217" t="n">
        <v>91.23999999999999</v>
      </c>
      <c r="S217" t="n">
        <v>51.23</v>
      </c>
      <c r="T217" t="n">
        <v>18839.78</v>
      </c>
      <c r="U217" t="n">
        <v>0.5600000000000001</v>
      </c>
      <c r="V217" t="n">
        <v>0.91</v>
      </c>
      <c r="W217" t="n">
        <v>0.15</v>
      </c>
      <c r="X217" t="n">
        <v>1.1</v>
      </c>
      <c r="Y217" t="n">
        <v>0.5</v>
      </c>
      <c r="Z217" t="n">
        <v>10</v>
      </c>
    </row>
    <row r="218">
      <c r="A218" t="n">
        <v>8</v>
      </c>
      <c r="B218" t="n">
        <v>65</v>
      </c>
      <c r="C218" t="inlineStr">
        <is>
          <t xml:space="preserve">CONCLUIDO	</t>
        </is>
      </c>
      <c r="D218" t="n">
        <v>2.8951</v>
      </c>
      <c r="E218" t="n">
        <v>34.54</v>
      </c>
      <c r="F218" t="n">
        <v>31.65</v>
      </c>
      <c r="G218" t="n">
        <v>73.04000000000001</v>
      </c>
      <c r="H218" t="n">
        <v>1.11</v>
      </c>
      <c r="I218" t="n">
        <v>26</v>
      </c>
      <c r="J218" t="n">
        <v>144.05</v>
      </c>
      <c r="K218" t="n">
        <v>46.47</v>
      </c>
      <c r="L218" t="n">
        <v>9</v>
      </c>
      <c r="M218" t="n">
        <v>24</v>
      </c>
      <c r="N218" t="n">
        <v>23.58</v>
      </c>
      <c r="O218" t="n">
        <v>17999.83</v>
      </c>
      <c r="P218" t="n">
        <v>308.67</v>
      </c>
      <c r="Q218" t="n">
        <v>795.64</v>
      </c>
      <c r="R218" t="n">
        <v>86.08</v>
      </c>
      <c r="S218" t="n">
        <v>51.23</v>
      </c>
      <c r="T218" t="n">
        <v>16283.07</v>
      </c>
      <c r="U218" t="n">
        <v>0.6</v>
      </c>
      <c r="V218" t="n">
        <v>0.91</v>
      </c>
      <c r="W218" t="n">
        <v>0.15</v>
      </c>
      <c r="X218" t="n">
        <v>0.95</v>
      </c>
      <c r="Y218" t="n">
        <v>0.5</v>
      </c>
      <c r="Z218" t="n">
        <v>10</v>
      </c>
    </row>
    <row r="219">
      <c r="A219" t="n">
        <v>9</v>
      </c>
      <c r="B219" t="n">
        <v>65</v>
      </c>
      <c r="C219" t="inlineStr">
        <is>
          <t xml:space="preserve">CONCLUIDO	</t>
        </is>
      </c>
      <c r="D219" t="n">
        <v>2.9119</v>
      </c>
      <c r="E219" t="n">
        <v>34.34</v>
      </c>
      <c r="F219" t="n">
        <v>31.54</v>
      </c>
      <c r="G219" t="n">
        <v>82.27</v>
      </c>
      <c r="H219" t="n">
        <v>1.22</v>
      </c>
      <c r="I219" t="n">
        <v>23</v>
      </c>
      <c r="J219" t="n">
        <v>145.42</v>
      </c>
      <c r="K219" t="n">
        <v>46.47</v>
      </c>
      <c r="L219" t="n">
        <v>10</v>
      </c>
      <c r="M219" t="n">
        <v>21</v>
      </c>
      <c r="N219" t="n">
        <v>23.95</v>
      </c>
      <c r="O219" t="n">
        <v>18169.15</v>
      </c>
      <c r="P219" t="n">
        <v>302.8</v>
      </c>
      <c r="Q219" t="n">
        <v>795.65</v>
      </c>
      <c r="R219" t="n">
        <v>82.22</v>
      </c>
      <c r="S219" t="n">
        <v>51.23</v>
      </c>
      <c r="T219" t="n">
        <v>14366.56</v>
      </c>
      <c r="U219" t="n">
        <v>0.62</v>
      </c>
      <c r="V219" t="n">
        <v>0.92</v>
      </c>
      <c r="W219" t="n">
        <v>0.14</v>
      </c>
      <c r="X219" t="n">
        <v>0.83</v>
      </c>
      <c r="Y219" t="n">
        <v>0.5</v>
      </c>
      <c r="Z219" t="n">
        <v>10</v>
      </c>
    </row>
    <row r="220">
      <c r="A220" t="n">
        <v>10</v>
      </c>
      <c r="B220" t="n">
        <v>65</v>
      </c>
      <c r="C220" t="inlineStr">
        <is>
          <t xml:space="preserve">CONCLUIDO	</t>
        </is>
      </c>
      <c r="D220" t="n">
        <v>2.9239</v>
      </c>
      <c r="E220" t="n">
        <v>34.2</v>
      </c>
      <c r="F220" t="n">
        <v>31.45</v>
      </c>
      <c r="G220" t="n">
        <v>89.86</v>
      </c>
      <c r="H220" t="n">
        <v>1.33</v>
      </c>
      <c r="I220" t="n">
        <v>21</v>
      </c>
      <c r="J220" t="n">
        <v>146.8</v>
      </c>
      <c r="K220" t="n">
        <v>46.47</v>
      </c>
      <c r="L220" t="n">
        <v>11</v>
      </c>
      <c r="M220" t="n">
        <v>19</v>
      </c>
      <c r="N220" t="n">
        <v>24.33</v>
      </c>
      <c r="O220" t="n">
        <v>18338.99</v>
      </c>
      <c r="P220" t="n">
        <v>296.91</v>
      </c>
      <c r="Q220" t="n">
        <v>795.64</v>
      </c>
      <c r="R220" t="n">
        <v>79.26000000000001</v>
      </c>
      <c r="S220" t="n">
        <v>51.23</v>
      </c>
      <c r="T220" t="n">
        <v>12896.56</v>
      </c>
      <c r="U220" t="n">
        <v>0.65</v>
      </c>
      <c r="V220" t="n">
        <v>0.92</v>
      </c>
      <c r="W220" t="n">
        <v>0.14</v>
      </c>
      <c r="X220" t="n">
        <v>0.74</v>
      </c>
      <c r="Y220" t="n">
        <v>0.5</v>
      </c>
      <c r="Z220" t="n">
        <v>10</v>
      </c>
    </row>
    <row r="221">
      <c r="A221" t="n">
        <v>11</v>
      </c>
      <c r="B221" t="n">
        <v>65</v>
      </c>
      <c r="C221" t="inlineStr">
        <is>
          <t xml:space="preserve">CONCLUIDO	</t>
        </is>
      </c>
      <c r="D221" t="n">
        <v>2.9382</v>
      </c>
      <c r="E221" t="n">
        <v>34.03</v>
      </c>
      <c r="F221" t="n">
        <v>31.34</v>
      </c>
      <c r="G221" t="n">
        <v>98.95999999999999</v>
      </c>
      <c r="H221" t="n">
        <v>1.43</v>
      </c>
      <c r="I221" t="n">
        <v>19</v>
      </c>
      <c r="J221" t="n">
        <v>148.18</v>
      </c>
      <c r="K221" t="n">
        <v>46.47</v>
      </c>
      <c r="L221" t="n">
        <v>12</v>
      </c>
      <c r="M221" t="n">
        <v>17</v>
      </c>
      <c r="N221" t="n">
        <v>24.71</v>
      </c>
      <c r="O221" t="n">
        <v>18509.36</v>
      </c>
      <c r="P221" t="n">
        <v>291.41</v>
      </c>
      <c r="Q221" t="n">
        <v>795.64</v>
      </c>
      <c r="R221" t="n">
        <v>75.52</v>
      </c>
      <c r="S221" t="n">
        <v>51.23</v>
      </c>
      <c r="T221" t="n">
        <v>11034.15</v>
      </c>
      <c r="U221" t="n">
        <v>0.68</v>
      </c>
      <c r="V221" t="n">
        <v>0.92</v>
      </c>
      <c r="W221" t="n">
        <v>0.14</v>
      </c>
      <c r="X221" t="n">
        <v>0.63</v>
      </c>
      <c r="Y221" t="n">
        <v>0.5</v>
      </c>
      <c r="Z221" t="n">
        <v>10</v>
      </c>
    </row>
    <row r="222">
      <c r="A222" t="n">
        <v>12</v>
      </c>
      <c r="B222" t="n">
        <v>65</v>
      </c>
      <c r="C222" t="inlineStr">
        <is>
          <t xml:space="preserve">CONCLUIDO	</t>
        </is>
      </c>
      <c r="D222" t="n">
        <v>2.9459</v>
      </c>
      <c r="E222" t="n">
        <v>33.95</v>
      </c>
      <c r="F222" t="n">
        <v>31.3</v>
      </c>
      <c r="G222" t="n">
        <v>110.48</v>
      </c>
      <c r="H222" t="n">
        <v>1.54</v>
      </c>
      <c r="I222" t="n">
        <v>17</v>
      </c>
      <c r="J222" t="n">
        <v>149.56</v>
      </c>
      <c r="K222" t="n">
        <v>46.47</v>
      </c>
      <c r="L222" t="n">
        <v>13</v>
      </c>
      <c r="M222" t="n">
        <v>15</v>
      </c>
      <c r="N222" t="n">
        <v>25.1</v>
      </c>
      <c r="O222" t="n">
        <v>18680.25</v>
      </c>
      <c r="P222" t="n">
        <v>284.96</v>
      </c>
      <c r="Q222" t="n">
        <v>795.64</v>
      </c>
      <c r="R222" t="n">
        <v>74.45999999999999</v>
      </c>
      <c r="S222" t="n">
        <v>51.23</v>
      </c>
      <c r="T222" t="n">
        <v>10514.46</v>
      </c>
      <c r="U222" t="n">
        <v>0.6899999999999999</v>
      </c>
      <c r="V222" t="n">
        <v>0.92</v>
      </c>
      <c r="W222" t="n">
        <v>0.13</v>
      </c>
      <c r="X222" t="n">
        <v>0.6</v>
      </c>
      <c r="Y222" t="n">
        <v>0.5</v>
      </c>
      <c r="Z222" t="n">
        <v>10</v>
      </c>
    </row>
    <row r="223">
      <c r="A223" t="n">
        <v>13</v>
      </c>
      <c r="B223" t="n">
        <v>65</v>
      </c>
      <c r="C223" t="inlineStr">
        <is>
          <t xml:space="preserve">CONCLUIDO	</t>
        </is>
      </c>
      <c r="D223" t="n">
        <v>2.9503</v>
      </c>
      <c r="E223" t="n">
        <v>33.89</v>
      </c>
      <c r="F223" t="n">
        <v>31.28</v>
      </c>
      <c r="G223" t="n">
        <v>117.29</v>
      </c>
      <c r="H223" t="n">
        <v>1.64</v>
      </c>
      <c r="I223" t="n">
        <v>16</v>
      </c>
      <c r="J223" t="n">
        <v>150.95</v>
      </c>
      <c r="K223" t="n">
        <v>46.47</v>
      </c>
      <c r="L223" t="n">
        <v>14</v>
      </c>
      <c r="M223" t="n">
        <v>14</v>
      </c>
      <c r="N223" t="n">
        <v>25.49</v>
      </c>
      <c r="O223" t="n">
        <v>18851.69</v>
      </c>
      <c r="P223" t="n">
        <v>279.61</v>
      </c>
      <c r="Q223" t="n">
        <v>795.64</v>
      </c>
      <c r="R223" t="n">
        <v>73.72</v>
      </c>
      <c r="S223" t="n">
        <v>51.23</v>
      </c>
      <c r="T223" t="n">
        <v>10151.01</v>
      </c>
      <c r="U223" t="n">
        <v>0.6899999999999999</v>
      </c>
      <c r="V223" t="n">
        <v>0.92</v>
      </c>
      <c r="W223" t="n">
        <v>0.13</v>
      </c>
      <c r="X223" t="n">
        <v>0.57</v>
      </c>
      <c r="Y223" t="n">
        <v>0.5</v>
      </c>
      <c r="Z223" t="n">
        <v>10</v>
      </c>
    </row>
    <row r="224">
      <c r="A224" t="n">
        <v>14</v>
      </c>
      <c r="B224" t="n">
        <v>65</v>
      </c>
      <c r="C224" t="inlineStr">
        <is>
          <t xml:space="preserve">CONCLUIDO	</t>
        </is>
      </c>
      <c r="D224" t="n">
        <v>2.955</v>
      </c>
      <c r="E224" t="n">
        <v>33.84</v>
      </c>
      <c r="F224" t="n">
        <v>31.25</v>
      </c>
      <c r="G224" t="n">
        <v>125.01</v>
      </c>
      <c r="H224" t="n">
        <v>1.74</v>
      </c>
      <c r="I224" t="n">
        <v>15</v>
      </c>
      <c r="J224" t="n">
        <v>152.35</v>
      </c>
      <c r="K224" t="n">
        <v>46.47</v>
      </c>
      <c r="L224" t="n">
        <v>15</v>
      </c>
      <c r="M224" t="n">
        <v>11</v>
      </c>
      <c r="N224" t="n">
        <v>25.88</v>
      </c>
      <c r="O224" t="n">
        <v>19023.66</v>
      </c>
      <c r="P224" t="n">
        <v>272.45</v>
      </c>
      <c r="Q224" t="n">
        <v>795.64</v>
      </c>
      <c r="R224" t="n">
        <v>72.76000000000001</v>
      </c>
      <c r="S224" t="n">
        <v>51.23</v>
      </c>
      <c r="T224" t="n">
        <v>9674.059999999999</v>
      </c>
      <c r="U224" t="n">
        <v>0.7</v>
      </c>
      <c r="V224" t="n">
        <v>0.92</v>
      </c>
      <c r="W224" t="n">
        <v>0.13</v>
      </c>
      <c r="X224" t="n">
        <v>0.55</v>
      </c>
      <c r="Y224" t="n">
        <v>0.5</v>
      </c>
      <c r="Z224" t="n">
        <v>10</v>
      </c>
    </row>
    <row r="225">
      <c r="A225" t="n">
        <v>15</v>
      </c>
      <c r="B225" t="n">
        <v>65</v>
      </c>
      <c r="C225" t="inlineStr">
        <is>
          <t xml:space="preserve">CONCLUIDO	</t>
        </is>
      </c>
      <c r="D225" t="n">
        <v>2.9606</v>
      </c>
      <c r="E225" t="n">
        <v>33.78</v>
      </c>
      <c r="F225" t="n">
        <v>31.22</v>
      </c>
      <c r="G225" t="n">
        <v>133.78</v>
      </c>
      <c r="H225" t="n">
        <v>1.84</v>
      </c>
      <c r="I225" t="n">
        <v>14</v>
      </c>
      <c r="J225" t="n">
        <v>153.75</v>
      </c>
      <c r="K225" t="n">
        <v>46.47</v>
      </c>
      <c r="L225" t="n">
        <v>16</v>
      </c>
      <c r="M225" t="n">
        <v>4</v>
      </c>
      <c r="N225" t="n">
        <v>26.28</v>
      </c>
      <c r="O225" t="n">
        <v>19196.18</v>
      </c>
      <c r="P225" t="n">
        <v>271.63</v>
      </c>
      <c r="Q225" t="n">
        <v>795.66</v>
      </c>
      <c r="R225" t="n">
        <v>71.08</v>
      </c>
      <c r="S225" t="n">
        <v>51.23</v>
      </c>
      <c r="T225" t="n">
        <v>8842.209999999999</v>
      </c>
      <c r="U225" t="n">
        <v>0.72</v>
      </c>
      <c r="V225" t="n">
        <v>0.92</v>
      </c>
      <c r="W225" t="n">
        <v>0.14</v>
      </c>
      <c r="X225" t="n">
        <v>0.51</v>
      </c>
      <c r="Y225" t="n">
        <v>0.5</v>
      </c>
      <c r="Z225" t="n">
        <v>10</v>
      </c>
    </row>
    <row r="226">
      <c r="A226" t="n">
        <v>16</v>
      </c>
      <c r="B226" t="n">
        <v>65</v>
      </c>
      <c r="C226" t="inlineStr">
        <is>
          <t xml:space="preserve">CONCLUIDO	</t>
        </is>
      </c>
      <c r="D226" t="n">
        <v>2.9623</v>
      </c>
      <c r="E226" t="n">
        <v>33.76</v>
      </c>
      <c r="F226" t="n">
        <v>31.2</v>
      </c>
      <c r="G226" t="n">
        <v>133.7</v>
      </c>
      <c r="H226" t="n">
        <v>1.94</v>
      </c>
      <c r="I226" t="n">
        <v>14</v>
      </c>
      <c r="J226" t="n">
        <v>155.15</v>
      </c>
      <c r="K226" t="n">
        <v>46.47</v>
      </c>
      <c r="L226" t="n">
        <v>17</v>
      </c>
      <c r="M226" t="n">
        <v>0</v>
      </c>
      <c r="N226" t="n">
        <v>26.68</v>
      </c>
      <c r="O226" t="n">
        <v>19369.26</v>
      </c>
      <c r="P226" t="n">
        <v>272.2</v>
      </c>
      <c r="Q226" t="n">
        <v>795.64</v>
      </c>
      <c r="R226" t="n">
        <v>70.26000000000001</v>
      </c>
      <c r="S226" t="n">
        <v>51.23</v>
      </c>
      <c r="T226" t="n">
        <v>8428.59</v>
      </c>
      <c r="U226" t="n">
        <v>0.73</v>
      </c>
      <c r="V226" t="n">
        <v>0.93</v>
      </c>
      <c r="W226" t="n">
        <v>0.15</v>
      </c>
      <c r="X226" t="n">
        <v>0.49</v>
      </c>
      <c r="Y226" t="n">
        <v>0.5</v>
      </c>
      <c r="Z226" t="n">
        <v>10</v>
      </c>
    </row>
    <row r="227">
      <c r="A227" t="n">
        <v>0</v>
      </c>
      <c r="B227" t="n">
        <v>75</v>
      </c>
      <c r="C227" t="inlineStr">
        <is>
          <t xml:space="preserve">CONCLUIDO	</t>
        </is>
      </c>
      <c r="D227" t="n">
        <v>1.6474</v>
      </c>
      <c r="E227" t="n">
        <v>60.7</v>
      </c>
      <c r="F227" t="n">
        <v>46.3</v>
      </c>
      <c r="G227" t="n">
        <v>7</v>
      </c>
      <c r="H227" t="n">
        <v>0.12</v>
      </c>
      <c r="I227" t="n">
        <v>397</v>
      </c>
      <c r="J227" t="n">
        <v>150.44</v>
      </c>
      <c r="K227" t="n">
        <v>49.1</v>
      </c>
      <c r="L227" t="n">
        <v>1</v>
      </c>
      <c r="M227" t="n">
        <v>395</v>
      </c>
      <c r="N227" t="n">
        <v>25.34</v>
      </c>
      <c r="O227" t="n">
        <v>18787.76</v>
      </c>
      <c r="P227" t="n">
        <v>544.24</v>
      </c>
      <c r="Q227" t="n">
        <v>795.79</v>
      </c>
      <c r="R227" t="n">
        <v>576.5599999999999</v>
      </c>
      <c r="S227" t="n">
        <v>51.23</v>
      </c>
      <c r="T227" t="n">
        <v>259667.27</v>
      </c>
      <c r="U227" t="n">
        <v>0.09</v>
      </c>
      <c r="V227" t="n">
        <v>0.62</v>
      </c>
      <c r="W227" t="n">
        <v>0.74</v>
      </c>
      <c r="X227" t="n">
        <v>15.59</v>
      </c>
      <c r="Y227" t="n">
        <v>0.5</v>
      </c>
      <c r="Z227" t="n">
        <v>10</v>
      </c>
    </row>
    <row r="228">
      <c r="A228" t="n">
        <v>1</v>
      </c>
      <c r="B228" t="n">
        <v>75</v>
      </c>
      <c r="C228" t="inlineStr">
        <is>
          <t xml:space="preserve">CONCLUIDO	</t>
        </is>
      </c>
      <c r="D228" t="n">
        <v>2.2946</v>
      </c>
      <c r="E228" t="n">
        <v>43.58</v>
      </c>
      <c r="F228" t="n">
        <v>36.57</v>
      </c>
      <c r="G228" t="n">
        <v>14.16</v>
      </c>
      <c r="H228" t="n">
        <v>0.23</v>
      </c>
      <c r="I228" t="n">
        <v>155</v>
      </c>
      <c r="J228" t="n">
        <v>151.83</v>
      </c>
      <c r="K228" t="n">
        <v>49.1</v>
      </c>
      <c r="L228" t="n">
        <v>2</v>
      </c>
      <c r="M228" t="n">
        <v>153</v>
      </c>
      <c r="N228" t="n">
        <v>25.73</v>
      </c>
      <c r="O228" t="n">
        <v>18959.54</v>
      </c>
      <c r="P228" t="n">
        <v>425.46</v>
      </c>
      <c r="Q228" t="n">
        <v>795.7</v>
      </c>
      <c r="R228" t="n">
        <v>250.57</v>
      </c>
      <c r="S228" t="n">
        <v>51.23</v>
      </c>
      <c r="T228" t="n">
        <v>97880.58</v>
      </c>
      <c r="U228" t="n">
        <v>0.2</v>
      </c>
      <c r="V228" t="n">
        <v>0.79</v>
      </c>
      <c r="W228" t="n">
        <v>0.36</v>
      </c>
      <c r="X228" t="n">
        <v>5.86</v>
      </c>
      <c r="Y228" t="n">
        <v>0.5</v>
      </c>
      <c r="Z228" t="n">
        <v>10</v>
      </c>
    </row>
    <row r="229">
      <c r="A229" t="n">
        <v>2</v>
      </c>
      <c r="B229" t="n">
        <v>75</v>
      </c>
      <c r="C229" t="inlineStr">
        <is>
          <t xml:space="preserve">CONCLUIDO	</t>
        </is>
      </c>
      <c r="D229" t="n">
        <v>2.5321</v>
      </c>
      <c r="E229" t="n">
        <v>39.49</v>
      </c>
      <c r="F229" t="n">
        <v>34.28</v>
      </c>
      <c r="G229" t="n">
        <v>21.43</v>
      </c>
      <c r="H229" t="n">
        <v>0.35</v>
      </c>
      <c r="I229" t="n">
        <v>96</v>
      </c>
      <c r="J229" t="n">
        <v>153.23</v>
      </c>
      <c r="K229" t="n">
        <v>49.1</v>
      </c>
      <c r="L229" t="n">
        <v>3</v>
      </c>
      <c r="M229" t="n">
        <v>94</v>
      </c>
      <c r="N229" t="n">
        <v>26.13</v>
      </c>
      <c r="O229" t="n">
        <v>19131.85</v>
      </c>
      <c r="P229" t="n">
        <v>394.78</v>
      </c>
      <c r="Q229" t="n">
        <v>795.6799999999999</v>
      </c>
      <c r="R229" t="n">
        <v>173.8</v>
      </c>
      <c r="S229" t="n">
        <v>51.23</v>
      </c>
      <c r="T229" t="n">
        <v>59789.98</v>
      </c>
      <c r="U229" t="n">
        <v>0.29</v>
      </c>
      <c r="V229" t="n">
        <v>0.84</v>
      </c>
      <c r="W229" t="n">
        <v>0.26</v>
      </c>
      <c r="X229" t="n">
        <v>3.58</v>
      </c>
      <c r="Y229" t="n">
        <v>0.5</v>
      </c>
      <c r="Z229" t="n">
        <v>10</v>
      </c>
    </row>
    <row r="230">
      <c r="A230" t="n">
        <v>3</v>
      </c>
      <c r="B230" t="n">
        <v>75</v>
      </c>
      <c r="C230" t="inlineStr">
        <is>
          <t xml:space="preserve">CONCLUIDO	</t>
        </is>
      </c>
      <c r="D230" t="n">
        <v>2.6488</v>
      </c>
      <c r="E230" t="n">
        <v>37.75</v>
      </c>
      <c r="F230" t="n">
        <v>33.34</v>
      </c>
      <c r="G230" t="n">
        <v>28.58</v>
      </c>
      <c r="H230" t="n">
        <v>0.46</v>
      </c>
      <c r="I230" t="n">
        <v>70</v>
      </c>
      <c r="J230" t="n">
        <v>154.63</v>
      </c>
      <c r="K230" t="n">
        <v>49.1</v>
      </c>
      <c r="L230" t="n">
        <v>4</v>
      </c>
      <c r="M230" t="n">
        <v>68</v>
      </c>
      <c r="N230" t="n">
        <v>26.53</v>
      </c>
      <c r="O230" t="n">
        <v>19304.72</v>
      </c>
      <c r="P230" t="n">
        <v>380.28</v>
      </c>
      <c r="Q230" t="n">
        <v>795.67</v>
      </c>
      <c r="R230" t="n">
        <v>142.5</v>
      </c>
      <c r="S230" t="n">
        <v>51.23</v>
      </c>
      <c r="T230" t="n">
        <v>44272.03</v>
      </c>
      <c r="U230" t="n">
        <v>0.36</v>
      </c>
      <c r="V230" t="n">
        <v>0.87</v>
      </c>
      <c r="W230" t="n">
        <v>0.22</v>
      </c>
      <c r="X230" t="n">
        <v>2.63</v>
      </c>
      <c r="Y230" t="n">
        <v>0.5</v>
      </c>
      <c r="Z230" t="n">
        <v>10</v>
      </c>
    </row>
    <row r="231">
      <c r="A231" t="n">
        <v>4</v>
      </c>
      <c r="B231" t="n">
        <v>75</v>
      </c>
      <c r="C231" t="inlineStr">
        <is>
          <t xml:space="preserve">CONCLUIDO	</t>
        </is>
      </c>
      <c r="D231" t="n">
        <v>2.732</v>
      </c>
      <c r="E231" t="n">
        <v>36.6</v>
      </c>
      <c r="F231" t="n">
        <v>32.68</v>
      </c>
      <c r="G231" t="n">
        <v>36.31</v>
      </c>
      <c r="H231" t="n">
        <v>0.57</v>
      </c>
      <c r="I231" t="n">
        <v>54</v>
      </c>
      <c r="J231" t="n">
        <v>156.03</v>
      </c>
      <c r="K231" t="n">
        <v>49.1</v>
      </c>
      <c r="L231" t="n">
        <v>5</v>
      </c>
      <c r="M231" t="n">
        <v>52</v>
      </c>
      <c r="N231" t="n">
        <v>26.94</v>
      </c>
      <c r="O231" t="n">
        <v>19478.15</v>
      </c>
      <c r="P231" t="n">
        <v>368.82</v>
      </c>
      <c r="Q231" t="n">
        <v>795.67</v>
      </c>
      <c r="R231" t="n">
        <v>120.22</v>
      </c>
      <c r="S231" t="n">
        <v>51.23</v>
      </c>
      <c r="T231" t="n">
        <v>33209.7</v>
      </c>
      <c r="U231" t="n">
        <v>0.43</v>
      </c>
      <c r="V231" t="n">
        <v>0.88</v>
      </c>
      <c r="W231" t="n">
        <v>0.19</v>
      </c>
      <c r="X231" t="n">
        <v>1.97</v>
      </c>
      <c r="Y231" t="n">
        <v>0.5</v>
      </c>
      <c r="Z231" t="n">
        <v>10</v>
      </c>
    </row>
    <row r="232">
      <c r="A232" t="n">
        <v>5</v>
      </c>
      <c r="B232" t="n">
        <v>75</v>
      </c>
      <c r="C232" t="inlineStr">
        <is>
          <t xml:space="preserve">CONCLUIDO	</t>
        </is>
      </c>
      <c r="D232" t="n">
        <v>2.7779</v>
      </c>
      <c r="E232" t="n">
        <v>36</v>
      </c>
      <c r="F232" t="n">
        <v>32.35</v>
      </c>
      <c r="G232" t="n">
        <v>43.13</v>
      </c>
      <c r="H232" t="n">
        <v>0.67</v>
      </c>
      <c r="I232" t="n">
        <v>45</v>
      </c>
      <c r="J232" t="n">
        <v>157.44</v>
      </c>
      <c r="K232" t="n">
        <v>49.1</v>
      </c>
      <c r="L232" t="n">
        <v>6</v>
      </c>
      <c r="M232" t="n">
        <v>43</v>
      </c>
      <c r="N232" t="n">
        <v>27.35</v>
      </c>
      <c r="O232" t="n">
        <v>19652.13</v>
      </c>
      <c r="P232" t="n">
        <v>361.93</v>
      </c>
      <c r="Q232" t="n">
        <v>795.67</v>
      </c>
      <c r="R232" t="n">
        <v>109.27</v>
      </c>
      <c r="S232" t="n">
        <v>51.23</v>
      </c>
      <c r="T232" t="n">
        <v>27781.36</v>
      </c>
      <c r="U232" t="n">
        <v>0.47</v>
      </c>
      <c r="V232" t="n">
        <v>0.89</v>
      </c>
      <c r="W232" t="n">
        <v>0.18</v>
      </c>
      <c r="X232" t="n">
        <v>1.64</v>
      </c>
      <c r="Y232" t="n">
        <v>0.5</v>
      </c>
      <c r="Z232" t="n">
        <v>10</v>
      </c>
    </row>
    <row r="233">
      <c r="A233" t="n">
        <v>6</v>
      </c>
      <c r="B233" t="n">
        <v>75</v>
      </c>
      <c r="C233" t="inlineStr">
        <is>
          <t xml:space="preserve">CONCLUIDO	</t>
        </is>
      </c>
      <c r="D233" t="n">
        <v>2.8171</v>
      </c>
      <c r="E233" t="n">
        <v>35.5</v>
      </c>
      <c r="F233" t="n">
        <v>32.06</v>
      </c>
      <c r="G233" t="n">
        <v>50.62</v>
      </c>
      <c r="H233" t="n">
        <v>0.78</v>
      </c>
      <c r="I233" t="n">
        <v>38</v>
      </c>
      <c r="J233" t="n">
        <v>158.86</v>
      </c>
      <c r="K233" t="n">
        <v>49.1</v>
      </c>
      <c r="L233" t="n">
        <v>7</v>
      </c>
      <c r="M233" t="n">
        <v>36</v>
      </c>
      <c r="N233" t="n">
        <v>27.77</v>
      </c>
      <c r="O233" t="n">
        <v>19826.68</v>
      </c>
      <c r="P233" t="n">
        <v>354.81</v>
      </c>
      <c r="Q233" t="n">
        <v>795.64</v>
      </c>
      <c r="R233" t="n">
        <v>99.54000000000001</v>
      </c>
      <c r="S233" t="n">
        <v>51.23</v>
      </c>
      <c r="T233" t="n">
        <v>22951.79</v>
      </c>
      <c r="U233" t="n">
        <v>0.51</v>
      </c>
      <c r="V233" t="n">
        <v>0.9</v>
      </c>
      <c r="W233" t="n">
        <v>0.17</v>
      </c>
      <c r="X233" t="n">
        <v>1.35</v>
      </c>
      <c r="Y233" t="n">
        <v>0.5</v>
      </c>
      <c r="Z233" t="n">
        <v>10</v>
      </c>
    </row>
    <row r="234">
      <c r="A234" t="n">
        <v>7</v>
      </c>
      <c r="B234" t="n">
        <v>75</v>
      </c>
      <c r="C234" t="inlineStr">
        <is>
          <t xml:space="preserve">CONCLUIDO	</t>
        </is>
      </c>
      <c r="D234" t="n">
        <v>2.84</v>
      </c>
      <c r="E234" t="n">
        <v>35.21</v>
      </c>
      <c r="F234" t="n">
        <v>31.93</v>
      </c>
      <c r="G234" t="n">
        <v>58.05</v>
      </c>
      <c r="H234" t="n">
        <v>0.88</v>
      </c>
      <c r="I234" t="n">
        <v>33</v>
      </c>
      <c r="J234" t="n">
        <v>160.28</v>
      </c>
      <c r="K234" t="n">
        <v>49.1</v>
      </c>
      <c r="L234" t="n">
        <v>8</v>
      </c>
      <c r="M234" t="n">
        <v>31</v>
      </c>
      <c r="N234" t="n">
        <v>28.19</v>
      </c>
      <c r="O234" t="n">
        <v>20001.93</v>
      </c>
      <c r="P234" t="n">
        <v>349.53</v>
      </c>
      <c r="Q234" t="n">
        <v>795.64</v>
      </c>
      <c r="R234" t="n">
        <v>95.42</v>
      </c>
      <c r="S234" t="n">
        <v>51.23</v>
      </c>
      <c r="T234" t="n">
        <v>20917.43</v>
      </c>
      <c r="U234" t="n">
        <v>0.54</v>
      </c>
      <c r="V234" t="n">
        <v>0.9</v>
      </c>
      <c r="W234" t="n">
        <v>0.16</v>
      </c>
      <c r="X234" t="n">
        <v>1.22</v>
      </c>
      <c r="Y234" t="n">
        <v>0.5</v>
      </c>
      <c r="Z234" t="n">
        <v>10</v>
      </c>
    </row>
    <row r="235">
      <c r="A235" t="n">
        <v>8</v>
      </c>
      <c r="B235" t="n">
        <v>75</v>
      </c>
      <c r="C235" t="inlineStr">
        <is>
          <t xml:space="preserve">CONCLUIDO	</t>
        </is>
      </c>
      <c r="D235" t="n">
        <v>2.8627</v>
      </c>
      <c r="E235" t="n">
        <v>34.93</v>
      </c>
      <c r="F235" t="n">
        <v>31.77</v>
      </c>
      <c r="G235" t="n">
        <v>65.73</v>
      </c>
      <c r="H235" t="n">
        <v>0.99</v>
      </c>
      <c r="I235" t="n">
        <v>29</v>
      </c>
      <c r="J235" t="n">
        <v>161.71</v>
      </c>
      <c r="K235" t="n">
        <v>49.1</v>
      </c>
      <c r="L235" t="n">
        <v>9</v>
      </c>
      <c r="M235" t="n">
        <v>27</v>
      </c>
      <c r="N235" t="n">
        <v>28.61</v>
      </c>
      <c r="O235" t="n">
        <v>20177.64</v>
      </c>
      <c r="P235" t="n">
        <v>344.33</v>
      </c>
      <c r="Q235" t="n">
        <v>795.64</v>
      </c>
      <c r="R235" t="n">
        <v>90.12</v>
      </c>
      <c r="S235" t="n">
        <v>51.23</v>
      </c>
      <c r="T235" t="n">
        <v>18284.97</v>
      </c>
      <c r="U235" t="n">
        <v>0.57</v>
      </c>
      <c r="V235" t="n">
        <v>0.91</v>
      </c>
      <c r="W235" t="n">
        <v>0.15</v>
      </c>
      <c r="X235" t="n">
        <v>1.06</v>
      </c>
      <c r="Y235" t="n">
        <v>0.5</v>
      </c>
      <c r="Z235" t="n">
        <v>10</v>
      </c>
    </row>
    <row r="236">
      <c r="A236" t="n">
        <v>9</v>
      </c>
      <c r="B236" t="n">
        <v>75</v>
      </c>
      <c r="C236" t="inlineStr">
        <is>
          <t xml:space="preserve">CONCLUIDO	</t>
        </is>
      </c>
      <c r="D236" t="n">
        <v>2.8803</v>
      </c>
      <c r="E236" t="n">
        <v>34.72</v>
      </c>
      <c r="F236" t="n">
        <v>31.65</v>
      </c>
      <c r="G236" t="n">
        <v>73.03</v>
      </c>
      <c r="H236" t="n">
        <v>1.09</v>
      </c>
      <c r="I236" t="n">
        <v>26</v>
      </c>
      <c r="J236" t="n">
        <v>163.13</v>
      </c>
      <c r="K236" t="n">
        <v>49.1</v>
      </c>
      <c r="L236" t="n">
        <v>10</v>
      </c>
      <c r="M236" t="n">
        <v>24</v>
      </c>
      <c r="N236" t="n">
        <v>29.04</v>
      </c>
      <c r="O236" t="n">
        <v>20353.94</v>
      </c>
      <c r="P236" t="n">
        <v>339.39</v>
      </c>
      <c r="Q236" t="n">
        <v>795.64</v>
      </c>
      <c r="R236" t="n">
        <v>85.98999999999999</v>
      </c>
      <c r="S236" t="n">
        <v>51.23</v>
      </c>
      <c r="T236" t="n">
        <v>16234.01</v>
      </c>
      <c r="U236" t="n">
        <v>0.6</v>
      </c>
      <c r="V236" t="n">
        <v>0.91</v>
      </c>
      <c r="W236" t="n">
        <v>0.15</v>
      </c>
      <c r="X236" t="n">
        <v>0.9399999999999999</v>
      </c>
      <c r="Y236" t="n">
        <v>0.5</v>
      </c>
      <c r="Z236" t="n">
        <v>10</v>
      </c>
    </row>
    <row r="237">
      <c r="A237" t="n">
        <v>10</v>
      </c>
      <c r="B237" t="n">
        <v>75</v>
      </c>
      <c r="C237" t="inlineStr">
        <is>
          <t xml:space="preserve">CONCLUIDO	</t>
        </is>
      </c>
      <c r="D237" t="n">
        <v>2.8975</v>
      </c>
      <c r="E237" t="n">
        <v>34.51</v>
      </c>
      <c r="F237" t="n">
        <v>31.53</v>
      </c>
      <c r="G237" t="n">
        <v>82.26000000000001</v>
      </c>
      <c r="H237" t="n">
        <v>1.18</v>
      </c>
      <c r="I237" t="n">
        <v>23</v>
      </c>
      <c r="J237" t="n">
        <v>164.57</v>
      </c>
      <c r="K237" t="n">
        <v>49.1</v>
      </c>
      <c r="L237" t="n">
        <v>11</v>
      </c>
      <c r="M237" t="n">
        <v>21</v>
      </c>
      <c r="N237" t="n">
        <v>29.47</v>
      </c>
      <c r="O237" t="n">
        <v>20530.82</v>
      </c>
      <c r="P237" t="n">
        <v>334.48</v>
      </c>
      <c r="Q237" t="n">
        <v>795.65</v>
      </c>
      <c r="R237" t="n">
        <v>82.12</v>
      </c>
      <c r="S237" t="n">
        <v>51.23</v>
      </c>
      <c r="T237" t="n">
        <v>14314.35</v>
      </c>
      <c r="U237" t="n">
        <v>0.62</v>
      </c>
      <c r="V237" t="n">
        <v>0.92</v>
      </c>
      <c r="W237" t="n">
        <v>0.14</v>
      </c>
      <c r="X237" t="n">
        <v>0.83</v>
      </c>
      <c r="Y237" t="n">
        <v>0.5</v>
      </c>
      <c r="Z237" t="n">
        <v>10</v>
      </c>
    </row>
    <row r="238">
      <c r="A238" t="n">
        <v>11</v>
      </c>
      <c r="B238" t="n">
        <v>75</v>
      </c>
      <c r="C238" t="inlineStr">
        <is>
          <t xml:space="preserve">CONCLUIDO	</t>
        </is>
      </c>
      <c r="D238" t="n">
        <v>2.9086</v>
      </c>
      <c r="E238" t="n">
        <v>34.38</v>
      </c>
      <c r="F238" t="n">
        <v>31.46</v>
      </c>
      <c r="G238" t="n">
        <v>89.89</v>
      </c>
      <c r="H238" t="n">
        <v>1.28</v>
      </c>
      <c r="I238" t="n">
        <v>21</v>
      </c>
      <c r="J238" t="n">
        <v>166.01</v>
      </c>
      <c r="K238" t="n">
        <v>49.1</v>
      </c>
      <c r="L238" t="n">
        <v>12</v>
      </c>
      <c r="M238" t="n">
        <v>19</v>
      </c>
      <c r="N238" t="n">
        <v>29.91</v>
      </c>
      <c r="O238" t="n">
        <v>20708.3</v>
      </c>
      <c r="P238" t="n">
        <v>329.29</v>
      </c>
      <c r="Q238" t="n">
        <v>795.64</v>
      </c>
      <c r="R238" t="n">
        <v>79.79000000000001</v>
      </c>
      <c r="S238" t="n">
        <v>51.23</v>
      </c>
      <c r="T238" t="n">
        <v>13161.72</v>
      </c>
      <c r="U238" t="n">
        <v>0.64</v>
      </c>
      <c r="V238" t="n">
        <v>0.92</v>
      </c>
      <c r="W238" t="n">
        <v>0.14</v>
      </c>
      <c r="X238" t="n">
        <v>0.76</v>
      </c>
      <c r="Y238" t="n">
        <v>0.5</v>
      </c>
      <c r="Z238" t="n">
        <v>10</v>
      </c>
    </row>
    <row r="239">
      <c r="A239" t="n">
        <v>12</v>
      </c>
      <c r="B239" t="n">
        <v>75</v>
      </c>
      <c r="C239" t="inlineStr">
        <is>
          <t xml:space="preserve">CONCLUIDO	</t>
        </is>
      </c>
      <c r="D239" t="n">
        <v>2.9225</v>
      </c>
      <c r="E239" t="n">
        <v>34.22</v>
      </c>
      <c r="F239" t="n">
        <v>31.36</v>
      </c>
      <c r="G239" t="n">
        <v>99.03</v>
      </c>
      <c r="H239" t="n">
        <v>1.38</v>
      </c>
      <c r="I239" t="n">
        <v>19</v>
      </c>
      <c r="J239" t="n">
        <v>167.45</v>
      </c>
      <c r="K239" t="n">
        <v>49.1</v>
      </c>
      <c r="L239" t="n">
        <v>13</v>
      </c>
      <c r="M239" t="n">
        <v>17</v>
      </c>
      <c r="N239" t="n">
        <v>30.36</v>
      </c>
      <c r="O239" t="n">
        <v>20886.38</v>
      </c>
      <c r="P239" t="n">
        <v>323.92</v>
      </c>
      <c r="Q239" t="n">
        <v>795.64</v>
      </c>
      <c r="R239" t="n">
        <v>76.36</v>
      </c>
      <c r="S239" t="n">
        <v>51.23</v>
      </c>
      <c r="T239" t="n">
        <v>11454.51</v>
      </c>
      <c r="U239" t="n">
        <v>0.67</v>
      </c>
      <c r="V239" t="n">
        <v>0.92</v>
      </c>
      <c r="W239" t="n">
        <v>0.14</v>
      </c>
      <c r="X239" t="n">
        <v>0.66</v>
      </c>
      <c r="Y239" t="n">
        <v>0.5</v>
      </c>
      <c r="Z239" t="n">
        <v>10</v>
      </c>
    </row>
    <row r="240">
      <c r="A240" t="n">
        <v>13</v>
      </c>
      <c r="B240" t="n">
        <v>75</v>
      </c>
      <c r="C240" t="inlineStr">
        <is>
          <t xml:space="preserve">CONCLUIDO	</t>
        </is>
      </c>
      <c r="D240" t="n">
        <v>2.9237</v>
      </c>
      <c r="E240" t="n">
        <v>34.2</v>
      </c>
      <c r="F240" t="n">
        <v>31.38</v>
      </c>
      <c r="G240" t="n">
        <v>104.59</v>
      </c>
      <c r="H240" t="n">
        <v>1.47</v>
      </c>
      <c r="I240" t="n">
        <v>18</v>
      </c>
      <c r="J240" t="n">
        <v>168.9</v>
      </c>
      <c r="K240" t="n">
        <v>49.1</v>
      </c>
      <c r="L240" t="n">
        <v>14</v>
      </c>
      <c r="M240" t="n">
        <v>16</v>
      </c>
      <c r="N240" t="n">
        <v>30.81</v>
      </c>
      <c r="O240" t="n">
        <v>21065.06</v>
      </c>
      <c r="P240" t="n">
        <v>321.02</v>
      </c>
      <c r="Q240" t="n">
        <v>795.64</v>
      </c>
      <c r="R240" t="n">
        <v>77.06</v>
      </c>
      <c r="S240" t="n">
        <v>51.23</v>
      </c>
      <c r="T240" t="n">
        <v>11808.55</v>
      </c>
      <c r="U240" t="n">
        <v>0.66</v>
      </c>
      <c r="V240" t="n">
        <v>0.92</v>
      </c>
      <c r="W240" t="n">
        <v>0.14</v>
      </c>
      <c r="X240" t="n">
        <v>0.67</v>
      </c>
      <c r="Y240" t="n">
        <v>0.5</v>
      </c>
      <c r="Z240" t="n">
        <v>10</v>
      </c>
    </row>
    <row r="241">
      <c r="A241" t="n">
        <v>14</v>
      </c>
      <c r="B241" t="n">
        <v>75</v>
      </c>
      <c r="C241" t="inlineStr">
        <is>
          <t xml:space="preserve">CONCLUIDO	</t>
        </is>
      </c>
      <c r="D241" t="n">
        <v>2.93</v>
      </c>
      <c r="E241" t="n">
        <v>34.13</v>
      </c>
      <c r="F241" t="n">
        <v>31.33</v>
      </c>
      <c r="G241" t="n">
        <v>110.59</v>
      </c>
      <c r="H241" t="n">
        <v>1.56</v>
      </c>
      <c r="I241" t="n">
        <v>17</v>
      </c>
      <c r="J241" t="n">
        <v>170.35</v>
      </c>
      <c r="K241" t="n">
        <v>49.1</v>
      </c>
      <c r="L241" t="n">
        <v>15</v>
      </c>
      <c r="M241" t="n">
        <v>15</v>
      </c>
      <c r="N241" t="n">
        <v>31.26</v>
      </c>
      <c r="O241" t="n">
        <v>21244.37</v>
      </c>
      <c r="P241" t="n">
        <v>315.41</v>
      </c>
      <c r="Q241" t="n">
        <v>795.64</v>
      </c>
      <c r="R241" t="n">
        <v>75.52</v>
      </c>
      <c r="S241" t="n">
        <v>51.23</v>
      </c>
      <c r="T241" t="n">
        <v>11046.08</v>
      </c>
      <c r="U241" t="n">
        <v>0.68</v>
      </c>
      <c r="V241" t="n">
        <v>0.92</v>
      </c>
      <c r="W241" t="n">
        <v>0.13</v>
      </c>
      <c r="X241" t="n">
        <v>0.63</v>
      </c>
      <c r="Y241" t="n">
        <v>0.5</v>
      </c>
      <c r="Z241" t="n">
        <v>10</v>
      </c>
    </row>
    <row r="242">
      <c r="A242" t="n">
        <v>15</v>
      </c>
      <c r="B242" t="n">
        <v>75</v>
      </c>
      <c r="C242" t="inlineStr">
        <is>
          <t xml:space="preserve">CONCLUIDO	</t>
        </is>
      </c>
      <c r="D242" t="n">
        <v>2.9443</v>
      </c>
      <c r="E242" t="n">
        <v>33.96</v>
      </c>
      <c r="F242" t="n">
        <v>31.23</v>
      </c>
      <c r="G242" t="n">
        <v>124.92</v>
      </c>
      <c r="H242" t="n">
        <v>1.65</v>
      </c>
      <c r="I242" t="n">
        <v>15</v>
      </c>
      <c r="J242" t="n">
        <v>171.81</v>
      </c>
      <c r="K242" t="n">
        <v>49.1</v>
      </c>
      <c r="L242" t="n">
        <v>16</v>
      </c>
      <c r="M242" t="n">
        <v>13</v>
      </c>
      <c r="N242" t="n">
        <v>31.72</v>
      </c>
      <c r="O242" t="n">
        <v>21424.29</v>
      </c>
      <c r="P242" t="n">
        <v>310.62</v>
      </c>
      <c r="Q242" t="n">
        <v>795.64</v>
      </c>
      <c r="R242" t="n">
        <v>72.09999999999999</v>
      </c>
      <c r="S242" t="n">
        <v>51.23</v>
      </c>
      <c r="T242" t="n">
        <v>9347.809999999999</v>
      </c>
      <c r="U242" t="n">
        <v>0.71</v>
      </c>
      <c r="V242" t="n">
        <v>0.92</v>
      </c>
      <c r="W242" t="n">
        <v>0.13</v>
      </c>
      <c r="X242" t="n">
        <v>0.52</v>
      </c>
      <c r="Y242" t="n">
        <v>0.5</v>
      </c>
      <c r="Z242" t="n">
        <v>10</v>
      </c>
    </row>
    <row r="243">
      <c r="A243" t="n">
        <v>16</v>
      </c>
      <c r="B243" t="n">
        <v>75</v>
      </c>
      <c r="C243" t="inlineStr">
        <is>
          <t xml:space="preserve">CONCLUIDO	</t>
        </is>
      </c>
      <c r="D243" t="n">
        <v>2.9505</v>
      </c>
      <c r="E243" t="n">
        <v>33.89</v>
      </c>
      <c r="F243" t="n">
        <v>31.19</v>
      </c>
      <c r="G243" t="n">
        <v>133.67</v>
      </c>
      <c r="H243" t="n">
        <v>1.74</v>
      </c>
      <c r="I243" t="n">
        <v>14</v>
      </c>
      <c r="J243" t="n">
        <v>173.28</v>
      </c>
      <c r="K243" t="n">
        <v>49.1</v>
      </c>
      <c r="L243" t="n">
        <v>17</v>
      </c>
      <c r="M243" t="n">
        <v>12</v>
      </c>
      <c r="N243" t="n">
        <v>32.18</v>
      </c>
      <c r="O243" t="n">
        <v>21604.83</v>
      </c>
      <c r="P243" t="n">
        <v>305.47</v>
      </c>
      <c r="Q243" t="n">
        <v>795.64</v>
      </c>
      <c r="R243" t="n">
        <v>70.63</v>
      </c>
      <c r="S243" t="n">
        <v>51.23</v>
      </c>
      <c r="T243" t="n">
        <v>8615.23</v>
      </c>
      <c r="U243" t="n">
        <v>0.73</v>
      </c>
      <c r="V243" t="n">
        <v>0.93</v>
      </c>
      <c r="W243" t="n">
        <v>0.13</v>
      </c>
      <c r="X243" t="n">
        <v>0.48</v>
      </c>
      <c r="Y243" t="n">
        <v>0.5</v>
      </c>
      <c r="Z243" t="n">
        <v>10</v>
      </c>
    </row>
    <row r="244">
      <c r="A244" t="n">
        <v>17</v>
      </c>
      <c r="B244" t="n">
        <v>75</v>
      </c>
      <c r="C244" t="inlineStr">
        <is>
          <t xml:space="preserve">CONCLUIDO	</t>
        </is>
      </c>
      <c r="D244" t="n">
        <v>2.956</v>
      </c>
      <c r="E244" t="n">
        <v>33.83</v>
      </c>
      <c r="F244" t="n">
        <v>31.16</v>
      </c>
      <c r="G244" t="n">
        <v>143.8</v>
      </c>
      <c r="H244" t="n">
        <v>1.83</v>
      </c>
      <c r="I244" t="n">
        <v>13</v>
      </c>
      <c r="J244" t="n">
        <v>174.75</v>
      </c>
      <c r="K244" t="n">
        <v>49.1</v>
      </c>
      <c r="L244" t="n">
        <v>18</v>
      </c>
      <c r="M244" t="n">
        <v>9</v>
      </c>
      <c r="N244" t="n">
        <v>32.65</v>
      </c>
      <c r="O244" t="n">
        <v>21786.02</v>
      </c>
      <c r="P244" t="n">
        <v>300.25</v>
      </c>
      <c r="Q244" t="n">
        <v>795.64</v>
      </c>
      <c r="R244" t="n">
        <v>69.42</v>
      </c>
      <c r="S244" t="n">
        <v>51.23</v>
      </c>
      <c r="T244" t="n">
        <v>8017.47</v>
      </c>
      <c r="U244" t="n">
        <v>0.74</v>
      </c>
      <c r="V244" t="n">
        <v>0.93</v>
      </c>
      <c r="W244" t="n">
        <v>0.13</v>
      </c>
      <c r="X244" t="n">
        <v>0.45</v>
      </c>
      <c r="Y244" t="n">
        <v>0.5</v>
      </c>
      <c r="Z244" t="n">
        <v>10</v>
      </c>
    </row>
    <row r="245">
      <c r="A245" t="n">
        <v>18</v>
      </c>
      <c r="B245" t="n">
        <v>75</v>
      </c>
      <c r="C245" t="inlineStr">
        <is>
          <t xml:space="preserve">CONCLUIDO	</t>
        </is>
      </c>
      <c r="D245" t="n">
        <v>2.963</v>
      </c>
      <c r="E245" t="n">
        <v>33.75</v>
      </c>
      <c r="F245" t="n">
        <v>31.08</v>
      </c>
      <c r="G245" t="n">
        <v>143.43</v>
      </c>
      <c r="H245" t="n">
        <v>1.91</v>
      </c>
      <c r="I245" t="n">
        <v>13</v>
      </c>
      <c r="J245" t="n">
        <v>176.22</v>
      </c>
      <c r="K245" t="n">
        <v>49.1</v>
      </c>
      <c r="L245" t="n">
        <v>19</v>
      </c>
      <c r="M245" t="n">
        <v>8</v>
      </c>
      <c r="N245" t="n">
        <v>33.13</v>
      </c>
      <c r="O245" t="n">
        <v>21967.84</v>
      </c>
      <c r="P245" t="n">
        <v>294.63</v>
      </c>
      <c r="Q245" t="n">
        <v>795.64</v>
      </c>
      <c r="R245" t="n">
        <v>66.72</v>
      </c>
      <c r="S245" t="n">
        <v>51.23</v>
      </c>
      <c r="T245" t="n">
        <v>6663.79</v>
      </c>
      <c r="U245" t="n">
        <v>0.77</v>
      </c>
      <c r="V245" t="n">
        <v>0.93</v>
      </c>
      <c r="W245" t="n">
        <v>0.13</v>
      </c>
      <c r="X245" t="n">
        <v>0.37</v>
      </c>
      <c r="Y245" t="n">
        <v>0.5</v>
      </c>
      <c r="Z245" t="n">
        <v>10</v>
      </c>
    </row>
    <row r="246">
      <c r="A246" t="n">
        <v>19</v>
      </c>
      <c r="B246" t="n">
        <v>75</v>
      </c>
      <c r="C246" t="inlineStr">
        <is>
          <t xml:space="preserve">CONCLUIDO	</t>
        </is>
      </c>
      <c r="D246" t="n">
        <v>2.9622</v>
      </c>
      <c r="E246" t="n">
        <v>33.76</v>
      </c>
      <c r="F246" t="n">
        <v>31.12</v>
      </c>
      <c r="G246" t="n">
        <v>155.58</v>
      </c>
      <c r="H246" t="n">
        <v>2</v>
      </c>
      <c r="I246" t="n">
        <v>12</v>
      </c>
      <c r="J246" t="n">
        <v>177.7</v>
      </c>
      <c r="K246" t="n">
        <v>49.1</v>
      </c>
      <c r="L246" t="n">
        <v>20</v>
      </c>
      <c r="M246" t="n">
        <v>5</v>
      </c>
      <c r="N246" t="n">
        <v>33.61</v>
      </c>
      <c r="O246" t="n">
        <v>22150.3</v>
      </c>
      <c r="P246" t="n">
        <v>294.35</v>
      </c>
      <c r="Q246" t="n">
        <v>795.64</v>
      </c>
      <c r="R246" t="n">
        <v>67.93000000000001</v>
      </c>
      <c r="S246" t="n">
        <v>51.23</v>
      </c>
      <c r="T246" t="n">
        <v>7278.18</v>
      </c>
      <c r="U246" t="n">
        <v>0.75</v>
      </c>
      <c r="V246" t="n">
        <v>0.93</v>
      </c>
      <c r="W246" t="n">
        <v>0.13</v>
      </c>
      <c r="X246" t="n">
        <v>0.41</v>
      </c>
      <c r="Y246" t="n">
        <v>0.5</v>
      </c>
      <c r="Z246" t="n">
        <v>10</v>
      </c>
    </row>
    <row r="247">
      <c r="A247" t="n">
        <v>20</v>
      </c>
      <c r="B247" t="n">
        <v>75</v>
      </c>
      <c r="C247" t="inlineStr">
        <is>
          <t xml:space="preserve">CONCLUIDO	</t>
        </is>
      </c>
      <c r="D247" t="n">
        <v>2.9579</v>
      </c>
      <c r="E247" t="n">
        <v>33.81</v>
      </c>
      <c r="F247" t="n">
        <v>31.16</v>
      </c>
      <c r="G247" t="n">
        <v>155.82</v>
      </c>
      <c r="H247" t="n">
        <v>2.08</v>
      </c>
      <c r="I247" t="n">
        <v>12</v>
      </c>
      <c r="J247" t="n">
        <v>179.18</v>
      </c>
      <c r="K247" t="n">
        <v>49.1</v>
      </c>
      <c r="L247" t="n">
        <v>21</v>
      </c>
      <c r="M247" t="n">
        <v>1</v>
      </c>
      <c r="N247" t="n">
        <v>34.09</v>
      </c>
      <c r="O247" t="n">
        <v>22333.43</v>
      </c>
      <c r="P247" t="n">
        <v>295.5</v>
      </c>
      <c r="Q247" t="n">
        <v>795.64</v>
      </c>
      <c r="R247" t="n">
        <v>69.59</v>
      </c>
      <c r="S247" t="n">
        <v>51.23</v>
      </c>
      <c r="T247" t="n">
        <v>8105.07</v>
      </c>
      <c r="U247" t="n">
        <v>0.74</v>
      </c>
      <c r="V247" t="n">
        <v>0.93</v>
      </c>
      <c r="W247" t="n">
        <v>0.14</v>
      </c>
      <c r="X247" t="n">
        <v>0.46</v>
      </c>
      <c r="Y247" t="n">
        <v>0.5</v>
      </c>
      <c r="Z247" t="n">
        <v>10</v>
      </c>
    </row>
    <row r="248">
      <c r="A248" t="n">
        <v>21</v>
      </c>
      <c r="B248" t="n">
        <v>75</v>
      </c>
      <c r="C248" t="inlineStr">
        <is>
          <t xml:space="preserve">CONCLUIDO	</t>
        </is>
      </c>
      <c r="D248" t="n">
        <v>2.9569</v>
      </c>
      <c r="E248" t="n">
        <v>33.82</v>
      </c>
      <c r="F248" t="n">
        <v>31.18</v>
      </c>
      <c r="G248" t="n">
        <v>155.88</v>
      </c>
      <c r="H248" t="n">
        <v>2.16</v>
      </c>
      <c r="I248" t="n">
        <v>12</v>
      </c>
      <c r="J248" t="n">
        <v>180.67</v>
      </c>
      <c r="K248" t="n">
        <v>49.1</v>
      </c>
      <c r="L248" t="n">
        <v>22</v>
      </c>
      <c r="M248" t="n">
        <v>0</v>
      </c>
      <c r="N248" t="n">
        <v>34.58</v>
      </c>
      <c r="O248" t="n">
        <v>22517.21</v>
      </c>
      <c r="P248" t="n">
        <v>297.39</v>
      </c>
      <c r="Q248" t="n">
        <v>795.64</v>
      </c>
      <c r="R248" t="n">
        <v>69.95999999999999</v>
      </c>
      <c r="S248" t="n">
        <v>51.23</v>
      </c>
      <c r="T248" t="n">
        <v>8291.92</v>
      </c>
      <c r="U248" t="n">
        <v>0.73</v>
      </c>
      <c r="V248" t="n">
        <v>0.93</v>
      </c>
      <c r="W248" t="n">
        <v>0.14</v>
      </c>
      <c r="X248" t="n">
        <v>0.47</v>
      </c>
      <c r="Y248" t="n">
        <v>0.5</v>
      </c>
      <c r="Z248" t="n">
        <v>10</v>
      </c>
    </row>
    <row r="249">
      <c r="A249" t="n">
        <v>0</v>
      </c>
      <c r="B249" t="n">
        <v>95</v>
      </c>
      <c r="C249" t="inlineStr">
        <is>
          <t xml:space="preserve">CONCLUIDO	</t>
        </is>
      </c>
      <c r="D249" t="n">
        <v>1.3943</v>
      </c>
      <c r="E249" t="n">
        <v>71.72</v>
      </c>
      <c r="F249" t="n">
        <v>50.64</v>
      </c>
      <c r="G249" t="n">
        <v>6.08</v>
      </c>
      <c r="H249" t="n">
        <v>0.1</v>
      </c>
      <c r="I249" t="n">
        <v>500</v>
      </c>
      <c r="J249" t="n">
        <v>185.69</v>
      </c>
      <c r="K249" t="n">
        <v>53.44</v>
      </c>
      <c r="L249" t="n">
        <v>1</v>
      </c>
      <c r="M249" t="n">
        <v>498</v>
      </c>
      <c r="N249" t="n">
        <v>36.26</v>
      </c>
      <c r="O249" t="n">
        <v>23136.14</v>
      </c>
      <c r="P249" t="n">
        <v>683.1799999999999</v>
      </c>
      <c r="Q249" t="n">
        <v>795.87</v>
      </c>
      <c r="R249" t="n">
        <v>723.34</v>
      </c>
      <c r="S249" t="n">
        <v>51.23</v>
      </c>
      <c r="T249" t="n">
        <v>332542.85</v>
      </c>
      <c r="U249" t="n">
        <v>0.07000000000000001</v>
      </c>
      <c r="V249" t="n">
        <v>0.57</v>
      </c>
      <c r="W249" t="n">
        <v>0.9</v>
      </c>
      <c r="X249" t="n">
        <v>19.93</v>
      </c>
      <c r="Y249" t="n">
        <v>0.5</v>
      </c>
      <c r="Z249" t="n">
        <v>10</v>
      </c>
    </row>
    <row r="250">
      <c r="A250" t="n">
        <v>1</v>
      </c>
      <c r="B250" t="n">
        <v>95</v>
      </c>
      <c r="C250" t="inlineStr">
        <is>
          <t xml:space="preserve">CONCLUIDO	</t>
        </is>
      </c>
      <c r="D250" t="n">
        <v>2.1314</v>
      </c>
      <c r="E250" t="n">
        <v>46.92</v>
      </c>
      <c r="F250" t="n">
        <v>37.64</v>
      </c>
      <c r="G250" t="n">
        <v>12.34</v>
      </c>
      <c r="H250" t="n">
        <v>0.19</v>
      </c>
      <c r="I250" t="n">
        <v>183</v>
      </c>
      <c r="J250" t="n">
        <v>187.21</v>
      </c>
      <c r="K250" t="n">
        <v>53.44</v>
      </c>
      <c r="L250" t="n">
        <v>2</v>
      </c>
      <c r="M250" t="n">
        <v>181</v>
      </c>
      <c r="N250" t="n">
        <v>36.77</v>
      </c>
      <c r="O250" t="n">
        <v>23322.88</v>
      </c>
      <c r="P250" t="n">
        <v>504.03</v>
      </c>
      <c r="Q250" t="n">
        <v>795.7</v>
      </c>
      <c r="R250" t="n">
        <v>286.15</v>
      </c>
      <c r="S250" t="n">
        <v>51.23</v>
      </c>
      <c r="T250" t="n">
        <v>115529.25</v>
      </c>
      <c r="U250" t="n">
        <v>0.18</v>
      </c>
      <c r="V250" t="n">
        <v>0.77</v>
      </c>
      <c r="W250" t="n">
        <v>0.4</v>
      </c>
      <c r="X250" t="n">
        <v>6.93</v>
      </c>
      <c r="Y250" t="n">
        <v>0.5</v>
      </c>
      <c r="Z250" t="n">
        <v>10</v>
      </c>
    </row>
    <row r="251">
      <c r="A251" t="n">
        <v>2</v>
      </c>
      <c r="B251" t="n">
        <v>95</v>
      </c>
      <c r="C251" t="inlineStr">
        <is>
          <t xml:space="preserve">CONCLUIDO	</t>
        </is>
      </c>
      <c r="D251" t="n">
        <v>2.4035</v>
      </c>
      <c r="E251" t="n">
        <v>41.61</v>
      </c>
      <c r="F251" t="n">
        <v>34.93</v>
      </c>
      <c r="G251" t="n">
        <v>18.55</v>
      </c>
      <c r="H251" t="n">
        <v>0.28</v>
      </c>
      <c r="I251" t="n">
        <v>113</v>
      </c>
      <c r="J251" t="n">
        <v>188.73</v>
      </c>
      <c r="K251" t="n">
        <v>53.44</v>
      </c>
      <c r="L251" t="n">
        <v>3</v>
      </c>
      <c r="M251" t="n">
        <v>111</v>
      </c>
      <c r="N251" t="n">
        <v>37.29</v>
      </c>
      <c r="O251" t="n">
        <v>23510.33</v>
      </c>
      <c r="P251" t="n">
        <v>464.8</v>
      </c>
      <c r="Q251" t="n">
        <v>795.66</v>
      </c>
      <c r="R251" t="n">
        <v>195.73</v>
      </c>
      <c r="S251" t="n">
        <v>51.23</v>
      </c>
      <c r="T251" t="n">
        <v>70673.37</v>
      </c>
      <c r="U251" t="n">
        <v>0.26</v>
      </c>
      <c r="V251" t="n">
        <v>0.83</v>
      </c>
      <c r="W251" t="n">
        <v>0.29</v>
      </c>
      <c r="X251" t="n">
        <v>4.22</v>
      </c>
      <c r="Y251" t="n">
        <v>0.5</v>
      </c>
      <c r="Z251" t="n">
        <v>10</v>
      </c>
    </row>
    <row r="252">
      <c r="A252" t="n">
        <v>3</v>
      </c>
      <c r="B252" t="n">
        <v>95</v>
      </c>
      <c r="C252" t="inlineStr">
        <is>
          <t xml:space="preserve">CONCLUIDO	</t>
        </is>
      </c>
      <c r="D252" t="n">
        <v>2.5458</v>
      </c>
      <c r="E252" t="n">
        <v>39.28</v>
      </c>
      <c r="F252" t="n">
        <v>33.76</v>
      </c>
      <c r="G252" t="n">
        <v>24.7</v>
      </c>
      <c r="H252" t="n">
        <v>0.37</v>
      </c>
      <c r="I252" t="n">
        <v>82</v>
      </c>
      <c r="J252" t="n">
        <v>190.25</v>
      </c>
      <c r="K252" t="n">
        <v>53.44</v>
      </c>
      <c r="L252" t="n">
        <v>4</v>
      </c>
      <c r="M252" t="n">
        <v>80</v>
      </c>
      <c r="N252" t="n">
        <v>37.82</v>
      </c>
      <c r="O252" t="n">
        <v>23698.48</v>
      </c>
      <c r="P252" t="n">
        <v>446.54</v>
      </c>
      <c r="Q252" t="n">
        <v>795.65</v>
      </c>
      <c r="R252" t="n">
        <v>156.68</v>
      </c>
      <c r="S252" t="n">
        <v>51.23</v>
      </c>
      <c r="T252" t="n">
        <v>51300.51</v>
      </c>
      <c r="U252" t="n">
        <v>0.33</v>
      </c>
      <c r="V252" t="n">
        <v>0.85</v>
      </c>
      <c r="W252" t="n">
        <v>0.23</v>
      </c>
      <c r="X252" t="n">
        <v>3.06</v>
      </c>
      <c r="Y252" t="n">
        <v>0.5</v>
      </c>
      <c r="Z252" t="n">
        <v>10</v>
      </c>
    </row>
    <row r="253">
      <c r="A253" t="n">
        <v>4</v>
      </c>
      <c r="B253" t="n">
        <v>95</v>
      </c>
      <c r="C253" t="inlineStr">
        <is>
          <t xml:space="preserve">CONCLUIDO	</t>
        </is>
      </c>
      <c r="D253" t="n">
        <v>2.6376</v>
      </c>
      <c r="E253" t="n">
        <v>37.91</v>
      </c>
      <c r="F253" t="n">
        <v>33.06</v>
      </c>
      <c r="G253" t="n">
        <v>31</v>
      </c>
      <c r="H253" t="n">
        <v>0.46</v>
      </c>
      <c r="I253" t="n">
        <v>64</v>
      </c>
      <c r="J253" t="n">
        <v>191.78</v>
      </c>
      <c r="K253" t="n">
        <v>53.44</v>
      </c>
      <c r="L253" t="n">
        <v>5</v>
      </c>
      <c r="M253" t="n">
        <v>62</v>
      </c>
      <c r="N253" t="n">
        <v>38.35</v>
      </c>
      <c r="O253" t="n">
        <v>23887.36</v>
      </c>
      <c r="P253" t="n">
        <v>434.75</v>
      </c>
      <c r="Q253" t="n">
        <v>795.64</v>
      </c>
      <c r="R253" t="n">
        <v>133.31</v>
      </c>
      <c r="S253" t="n">
        <v>51.23</v>
      </c>
      <c r="T253" t="n">
        <v>39704.47</v>
      </c>
      <c r="U253" t="n">
        <v>0.38</v>
      </c>
      <c r="V253" t="n">
        <v>0.87</v>
      </c>
      <c r="W253" t="n">
        <v>0.21</v>
      </c>
      <c r="X253" t="n">
        <v>2.36</v>
      </c>
      <c r="Y253" t="n">
        <v>0.5</v>
      </c>
      <c r="Z253" t="n">
        <v>10</v>
      </c>
    </row>
    <row r="254">
      <c r="A254" t="n">
        <v>5</v>
      </c>
      <c r="B254" t="n">
        <v>95</v>
      </c>
      <c r="C254" t="inlineStr">
        <is>
          <t xml:space="preserve">CONCLUIDO	</t>
        </is>
      </c>
      <c r="D254" t="n">
        <v>2.7043</v>
      </c>
      <c r="E254" t="n">
        <v>36.98</v>
      </c>
      <c r="F254" t="n">
        <v>32.57</v>
      </c>
      <c r="G254" t="n">
        <v>37.59</v>
      </c>
      <c r="H254" t="n">
        <v>0.55</v>
      </c>
      <c r="I254" t="n">
        <v>52</v>
      </c>
      <c r="J254" t="n">
        <v>193.32</v>
      </c>
      <c r="K254" t="n">
        <v>53.44</v>
      </c>
      <c r="L254" t="n">
        <v>6</v>
      </c>
      <c r="M254" t="n">
        <v>50</v>
      </c>
      <c r="N254" t="n">
        <v>38.89</v>
      </c>
      <c r="O254" t="n">
        <v>24076.95</v>
      </c>
      <c r="P254" t="n">
        <v>425.3</v>
      </c>
      <c r="Q254" t="n">
        <v>795.64</v>
      </c>
      <c r="R254" t="n">
        <v>116.94</v>
      </c>
      <c r="S254" t="n">
        <v>51.23</v>
      </c>
      <c r="T254" t="n">
        <v>31583.32</v>
      </c>
      <c r="U254" t="n">
        <v>0.44</v>
      </c>
      <c r="V254" t="n">
        <v>0.89</v>
      </c>
      <c r="W254" t="n">
        <v>0.19</v>
      </c>
      <c r="X254" t="n">
        <v>1.87</v>
      </c>
      <c r="Y254" t="n">
        <v>0.5</v>
      </c>
      <c r="Z254" t="n">
        <v>10</v>
      </c>
    </row>
    <row r="255">
      <c r="A255" t="n">
        <v>6</v>
      </c>
      <c r="B255" t="n">
        <v>95</v>
      </c>
      <c r="C255" t="inlineStr">
        <is>
          <t xml:space="preserve">CONCLUIDO	</t>
        </is>
      </c>
      <c r="D255" t="n">
        <v>2.7475</v>
      </c>
      <c r="E255" t="n">
        <v>36.4</v>
      </c>
      <c r="F255" t="n">
        <v>32.29</v>
      </c>
      <c r="G255" t="n">
        <v>44.03</v>
      </c>
      <c r="H255" t="n">
        <v>0.64</v>
      </c>
      <c r="I255" t="n">
        <v>44</v>
      </c>
      <c r="J255" t="n">
        <v>194.86</v>
      </c>
      <c r="K255" t="n">
        <v>53.44</v>
      </c>
      <c r="L255" t="n">
        <v>7</v>
      </c>
      <c r="M255" t="n">
        <v>42</v>
      </c>
      <c r="N255" t="n">
        <v>39.43</v>
      </c>
      <c r="O255" t="n">
        <v>24267.28</v>
      </c>
      <c r="P255" t="n">
        <v>419.22</v>
      </c>
      <c r="Q255" t="n">
        <v>795.64</v>
      </c>
      <c r="R255" t="n">
        <v>107.3</v>
      </c>
      <c r="S255" t="n">
        <v>51.23</v>
      </c>
      <c r="T255" t="n">
        <v>26802.62</v>
      </c>
      <c r="U255" t="n">
        <v>0.48</v>
      </c>
      <c r="V255" t="n">
        <v>0.89</v>
      </c>
      <c r="W255" t="n">
        <v>0.18</v>
      </c>
      <c r="X255" t="n">
        <v>1.59</v>
      </c>
      <c r="Y255" t="n">
        <v>0.5</v>
      </c>
      <c r="Z255" t="n">
        <v>10</v>
      </c>
    </row>
    <row r="256">
      <c r="A256" t="n">
        <v>7</v>
      </c>
      <c r="B256" t="n">
        <v>95</v>
      </c>
      <c r="C256" t="inlineStr">
        <is>
          <t xml:space="preserve">CONCLUIDO	</t>
        </is>
      </c>
      <c r="D256" t="n">
        <v>2.7753</v>
      </c>
      <c r="E256" t="n">
        <v>36.03</v>
      </c>
      <c r="F256" t="n">
        <v>32.11</v>
      </c>
      <c r="G256" t="n">
        <v>49.4</v>
      </c>
      <c r="H256" t="n">
        <v>0.72</v>
      </c>
      <c r="I256" t="n">
        <v>39</v>
      </c>
      <c r="J256" t="n">
        <v>196.41</v>
      </c>
      <c r="K256" t="n">
        <v>53.44</v>
      </c>
      <c r="L256" t="n">
        <v>8</v>
      </c>
      <c r="M256" t="n">
        <v>37</v>
      </c>
      <c r="N256" t="n">
        <v>39.98</v>
      </c>
      <c r="O256" t="n">
        <v>24458.36</v>
      </c>
      <c r="P256" t="n">
        <v>414.77</v>
      </c>
      <c r="Q256" t="n">
        <v>795.65</v>
      </c>
      <c r="R256" t="n">
        <v>101.16</v>
      </c>
      <c r="S256" t="n">
        <v>51.23</v>
      </c>
      <c r="T256" t="n">
        <v>23754.51</v>
      </c>
      <c r="U256" t="n">
        <v>0.51</v>
      </c>
      <c r="V256" t="n">
        <v>0.9</v>
      </c>
      <c r="W256" t="n">
        <v>0.18</v>
      </c>
      <c r="X256" t="n">
        <v>1.41</v>
      </c>
      <c r="Y256" t="n">
        <v>0.5</v>
      </c>
      <c r="Z256" t="n">
        <v>10</v>
      </c>
    </row>
    <row r="257">
      <c r="A257" t="n">
        <v>8</v>
      </c>
      <c r="B257" t="n">
        <v>95</v>
      </c>
      <c r="C257" t="inlineStr">
        <is>
          <t xml:space="preserve">CONCLUIDO	</t>
        </is>
      </c>
      <c r="D257" t="n">
        <v>2.7841</v>
      </c>
      <c r="E257" t="n">
        <v>35.92</v>
      </c>
      <c r="F257" t="n">
        <v>32.18</v>
      </c>
      <c r="G257" t="n">
        <v>56.8</v>
      </c>
      <c r="H257" t="n">
        <v>0.8100000000000001</v>
      </c>
      <c r="I257" t="n">
        <v>34</v>
      </c>
      <c r="J257" t="n">
        <v>197.97</v>
      </c>
      <c r="K257" t="n">
        <v>53.44</v>
      </c>
      <c r="L257" t="n">
        <v>9</v>
      </c>
      <c r="M257" t="n">
        <v>32</v>
      </c>
      <c r="N257" t="n">
        <v>40.53</v>
      </c>
      <c r="O257" t="n">
        <v>24650.18</v>
      </c>
      <c r="P257" t="n">
        <v>413.14</v>
      </c>
      <c r="Q257" t="n">
        <v>795.64</v>
      </c>
      <c r="R257" t="n">
        <v>104.64</v>
      </c>
      <c r="S257" t="n">
        <v>51.23</v>
      </c>
      <c r="T257" t="n">
        <v>25520.09</v>
      </c>
      <c r="U257" t="n">
        <v>0.49</v>
      </c>
      <c r="V257" t="n">
        <v>0.9</v>
      </c>
      <c r="W257" t="n">
        <v>0.16</v>
      </c>
      <c r="X257" t="n">
        <v>1.48</v>
      </c>
      <c r="Y257" t="n">
        <v>0.5</v>
      </c>
      <c r="Z257" t="n">
        <v>10</v>
      </c>
    </row>
    <row r="258">
      <c r="A258" t="n">
        <v>9</v>
      </c>
      <c r="B258" t="n">
        <v>95</v>
      </c>
      <c r="C258" t="inlineStr">
        <is>
          <t xml:space="preserve">CONCLUIDO	</t>
        </is>
      </c>
      <c r="D258" t="n">
        <v>2.8178</v>
      </c>
      <c r="E258" t="n">
        <v>35.49</v>
      </c>
      <c r="F258" t="n">
        <v>31.87</v>
      </c>
      <c r="G258" t="n">
        <v>61.68</v>
      </c>
      <c r="H258" t="n">
        <v>0.89</v>
      </c>
      <c r="I258" t="n">
        <v>31</v>
      </c>
      <c r="J258" t="n">
        <v>199.53</v>
      </c>
      <c r="K258" t="n">
        <v>53.44</v>
      </c>
      <c r="L258" t="n">
        <v>10</v>
      </c>
      <c r="M258" t="n">
        <v>29</v>
      </c>
      <c r="N258" t="n">
        <v>41.1</v>
      </c>
      <c r="O258" t="n">
        <v>24842.77</v>
      </c>
      <c r="P258" t="n">
        <v>405.93</v>
      </c>
      <c r="Q258" t="n">
        <v>795.67</v>
      </c>
      <c r="R258" t="n">
        <v>93.33</v>
      </c>
      <c r="S258" t="n">
        <v>51.23</v>
      </c>
      <c r="T258" t="n">
        <v>19882.55</v>
      </c>
      <c r="U258" t="n">
        <v>0.55</v>
      </c>
      <c r="V258" t="n">
        <v>0.91</v>
      </c>
      <c r="W258" t="n">
        <v>0.16</v>
      </c>
      <c r="X258" t="n">
        <v>1.16</v>
      </c>
      <c r="Y258" t="n">
        <v>0.5</v>
      </c>
      <c r="Z258" t="n">
        <v>10</v>
      </c>
    </row>
    <row r="259">
      <c r="A259" t="n">
        <v>10</v>
      </c>
      <c r="B259" t="n">
        <v>95</v>
      </c>
      <c r="C259" t="inlineStr">
        <is>
          <t xml:space="preserve">CONCLUIDO	</t>
        </is>
      </c>
      <c r="D259" t="n">
        <v>2.8375</v>
      </c>
      <c r="E259" t="n">
        <v>35.24</v>
      </c>
      <c r="F259" t="n">
        <v>31.73</v>
      </c>
      <c r="G259" t="n">
        <v>68</v>
      </c>
      <c r="H259" t="n">
        <v>0.97</v>
      </c>
      <c r="I259" t="n">
        <v>28</v>
      </c>
      <c r="J259" t="n">
        <v>201.1</v>
      </c>
      <c r="K259" t="n">
        <v>53.44</v>
      </c>
      <c r="L259" t="n">
        <v>11</v>
      </c>
      <c r="M259" t="n">
        <v>26</v>
      </c>
      <c r="N259" t="n">
        <v>41.66</v>
      </c>
      <c r="O259" t="n">
        <v>25036.12</v>
      </c>
      <c r="P259" t="n">
        <v>401.9</v>
      </c>
      <c r="Q259" t="n">
        <v>795.64</v>
      </c>
      <c r="R259" t="n">
        <v>88.86</v>
      </c>
      <c r="S259" t="n">
        <v>51.23</v>
      </c>
      <c r="T259" t="n">
        <v>17663.3</v>
      </c>
      <c r="U259" t="n">
        <v>0.58</v>
      </c>
      <c r="V259" t="n">
        <v>0.91</v>
      </c>
      <c r="W259" t="n">
        <v>0.15</v>
      </c>
      <c r="X259" t="n">
        <v>1.03</v>
      </c>
      <c r="Y259" t="n">
        <v>0.5</v>
      </c>
      <c r="Z259" t="n">
        <v>10</v>
      </c>
    </row>
    <row r="260">
      <c r="A260" t="n">
        <v>11</v>
      </c>
      <c r="B260" t="n">
        <v>95</v>
      </c>
      <c r="C260" t="inlineStr">
        <is>
          <t xml:space="preserve">CONCLUIDO	</t>
        </is>
      </c>
      <c r="D260" t="n">
        <v>2.8563</v>
      </c>
      <c r="E260" t="n">
        <v>35.01</v>
      </c>
      <c r="F260" t="n">
        <v>31.61</v>
      </c>
      <c r="G260" t="n">
        <v>75.87</v>
      </c>
      <c r="H260" t="n">
        <v>1.05</v>
      </c>
      <c r="I260" t="n">
        <v>25</v>
      </c>
      <c r="J260" t="n">
        <v>202.67</v>
      </c>
      <c r="K260" t="n">
        <v>53.44</v>
      </c>
      <c r="L260" t="n">
        <v>12</v>
      </c>
      <c r="M260" t="n">
        <v>23</v>
      </c>
      <c r="N260" t="n">
        <v>42.24</v>
      </c>
      <c r="O260" t="n">
        <v>25230.25</v>
      </c>
      <c r="P260" t="n">
        <v>398.11</v>
      </c>
      <c r="Q260" t="n">
        <v>795.64</v>
      </c>
      <c r="R260" t="n">
        <v>84.77</v>
      </c>
      <c r="S260" t="n">
        <v>51.23</v>
      </c>
      <c r="T260" t="n">
        <v>15628.89</v>
      </c>
      <c r="U260" t="n">
        <v>0.6</v>
      </c>
      <c r="V260" t="n">
        <v>0.91</v>
      </c>
      <c r="W260" t="n">
        <v>0.15</v>
      </c>
      <c r="X260" t="n">
        <v>0.91</v>
      </c>
      <c r="Y260" t="n">
        <v>0.5</v>
      </c>
      <c r="Z260" t="n">
        <v>10</v>
      </c>
    </row>
    <row r="261">
      <c r="A261" t="n">
        <v>12</v>
      </c>
      <c r="B261" t="n">
        <v>95</v>
      </c>
      <c r="C261" t="inlineStr">
        <is>
          <t xml:space="preserve">CONCLUIDO	</t>
        </is>
      </c>
      <c r="D261" t="n">
        <v>2.8685</v>
      </c>
      <c r="E261" t="n">
        <v>34.86</v>
      </c>
      <c r="F261" t="n">
        <v>31.54</v>
      </c>
      <c r="G261" t="n">
        <v>82.27</v>
      </c>
      <c r="H261" t="n">
        <v>1.13</v>
      </c>
      <c r="I261" t="n">
        <v>23</v>
      </c>
      <c r="J261" t="n">
        <v>204.25</v>
      </c>
      <c r="K261" t="n">
        <v>53.44</v>
      </c>
      <c r="L261" t="n">
        <v>13</v>
      </c>
      <c r="M261" t="n">
        <v>21</v>
      </c>
      <c r="N261" t="n">
        <v>42.82</v>
      </c>
      <c r="O261" t="n">
        <v>25425.3</v>
      </c>
      <c r="P261" t="n">
        <v>394.47</v>
      </c>
      <c r="Q261" t="n">
        <v>795.65</v>
      </c>
      <c r="R261" t="n">
        <v>82.25</v>
      </c>
      <c r="S261" t="n">
        <v>51.23</v>
      </c>
      <c r="T261" t="n">
        <v>14381.2</v>
      </c>
      <c r="U261" t="n">
        <v>0.62</v>
      </c>
      <c r="V261" t="n">
        <v>0.92</v>
      </c>
      <c r="W261" t="n">
        <v>0.14</v>
      </c>
      <c r="X261" t="n">
        <v>0.83</v>
      </c>
      <c r="Y261" t="n">
        <v>0.5</v>
      </c>
      <c r="Z261" t="n">
        <v>10</v>
      </c>
    </row>
    <row r="262">
      <c r="A262" t="n">
        <v>13</v>
      </c>
      <c r="B262" t="n">
        <v>95</v>
      </c>
      <c r="C262" t="inlineStr">
        <is>
          <t xml:space="preserve">CONCLUIDO	</t>
        </is>
      </c>
      <c r="D262" t="n">
        <v>2.8822</v>
      </c>
      <c r="E262" t="n">
        <v>34.7</v>
      </c>
      <c r="F262" t="n">
        <v>31.45</v>
      </c>
      <c r="G262" t="n">
        <v>89.84999999999999</v>
      </c>
      <c r="H262" t="n">
        <v>1.21</v>
      </c>
      <c r="I262" t="n">
        <v>21</v>
      </c>
      <c r="J262" t="n">
        <v>205.84</v>
      </c>
      <c r="K262" t="n">
        <v>53.44</v>
      </c>
      <c r="L262" t="n">
        <v>14</v>
      </c>
      <c r="M262" t="n">
        <v>19</v>
      </c>
      <c r="N262" t="n">
        <v>43.4</v>
      </c>
      <c r="O262" t="n">
        <v>25621.03</v>
      </c>
      <c r="P262" t="n">
        <v>389.9</v>
      </c>
      <c r="Q262" t="n">
        <v>795.65</v>
      </c>
      <c r="R262" t="n">
        <v>79.15000000000001</v>
      </c>
      <c r="S262" t="n">
        <v>51.23</v>
      </c>
      <c r="T262" t="n">
        <v>12841.26</v>
      </c>
      <c r="U262" t="n">
        <v>0.65</v>
      </c>
      <c r="V262" t="n">
        <v>0.92</v>
      </c>
      <c r="W262" t="n">
        <v>0.14</v>
      </c>
      <c r="X262" t="n">
        <v>0.74</v>
      </c>
      <c r="Y262" t="n">
        <v>0.5</v>
      </c>
      <c r="Z262" t="n">
        <v>10</v>
      </c>
    </row>
    <row r="263">
      <c r="A263" t="n">
        <v>14</v>
      </c>
      <c r="B263" t="n">
        <v>95</v>
      </c>
      <c r="C263" t="inlineStr">
        <is>
          <t xml:space="preserve">CONCLUIDO	</t>
        </is>
      </c>
      <c r="D263" t="n">
        <v>2.8885</v>
      </c>
      <c r="E263" t="n">
        <v>34.62</v>
      </c>
      <c r="F263" t="n">
        <v>31.41</v>
      </c>
      <c r="G263" t="n">
        <v>94.22</v>
      </c>
      <c r="H263" t="n">
        <v>1.28</v>
      </c>
      <c r="I263" t="n">
        <v>20</v>
      </c>
      <c r="J263" t="n">
        <v>207.43</v>
      </c>
      <c r="K263" t="n">
        <v>53.44</v>
      </c>
      <c r="L263" t="n">
        <v>15</v>
      </c>
      <c r="M263" t="n">
        <v>18</v>
      </c>
      <c r="N263" t="n">
        <v>44</v>
      </c>
      <c r="O263" t="n">
        <v>25817.56</v>
      </c>
      <c r="P263" t="n">
        <v>387.77</v>
      </c>
      <c r="Q263" t="n">
        <v>795.66</v>
      </c>
      <c r="R263" t="n">
        <v>77.84</v>
      </c>
      <c r="S263" t="n">
        <v>51.23</v>
      </c>
      <c r="T263" t="n">
        <v>12189.08</v>
      </c>
      <c r="U263" t="n">
        <v>0.66</v>
      </c>
      <c r="V263" t="n">
        <v>0.92</v>
      </c>
      <c r="W263" t="n">
        <v>0.14</v>
      </c>
      <c r="X263" t="n">
        <v>0.7</v>
      </c>
      <c r="Y263" t="n">
        <v>0.5</v>
      </c>
      <c r="Z263" t="n">
        <v>10</v>
      </c>
    </row>
    <row r="264">
      <c r="A264" t="n">
        <v>15</v>
      </c>
      <c r="B264" t="n">
        <v>95</v>
      </c>
      <c r="C264" t="inlineStr">
        <is>
          <t xml:space="preserve">CONCLUIDO	</t>
        </is>
      </c>
      <c r="D264" t="n">
        <v>2.8962</v>
      </c>
      <c r="E264" t="n">
        <v>34.53</v>
      </c>
      <c r="F264" t="n">
        <v>31.35</v>
      </c>
      <c r="G264" t="n">
        <v>99.01000000000001</v>
      </c>
      <c r="H264" t="n">
        <v>1.36</v>
      </c>
      <c r="I264" t="n">
        <v>19</v>
      </c>
      <c r="J264" t="n">
        <v>209.03</v>
      </c>
      <c r="K264" t="n">
        <v>53.44</v>
      </c>
      <c r="L264" t="n">
        <v>16</v>
      </c>
      <c r="M264" t="n">
        <v>17</v>
      </c>
      <c r="N264" t="n">
        <v>44.6</v>
      </c>
      <c r="O264" t="n">
        <v>26014.91</v>
      </c>
      <c r="P264" t="n">
        <v>385.03</v>
      </c>
      <c r="Q264" t="n">
        <v>795.64</v>
      </c>
      <c r="R264" t="n">
        <v>75.84999999999999</v>
      </c>
      <c r="S264" t="n">
        <v>51.23</v>
      </c>
      <c r="T264" t="n">
        <v>11202.46</v>
      </c>
      <c r="U264" t="n">
        <v>0.68</v>
      </c>
      <c r="V264" t="n">
        <v>0.92</v>
      </c>
      <c r="W264" t="n">
        <v>0.14</v>
      </c>
      <c r="X264" t="n">
        <v>0.65</v>
      </c>
      <c r="Y264" t="n">
        <v>0.5</v>
      </c>
      <c r="Z264" t="n">
        <v>10</v>
      </c>
    </row>
    <row r="265">
      <c r="A265" t="n">
        <v>16</v>
      </c>
      <c r="B265" t="n">
        <v>95</v>
      </c>
      <c r="C265" t="inlineStr">
        <is>
          <t xml:space="preserve">CONCLUIDO	</t>
        </is>
      </c>
      <c r="D265" t="n">
        <v>2.9056</v>
      </c>
      <c r="E265" t="n">
        <v>34.42</v>
      </c>
      <c r="F265" t="n">
        <v>31.32</v>
      </c>
      <c r="G265" t="n">
        <v>110.52</v>
      </c>
      <c r="H265" t="n">
        <v>1.43</v>
      </c>
      <c r="I265" t="n">
        <v>17</v>
      </c>
      <c r="J265" t="n">
        <v>210.64</v>
      </c>
      <c r="K265" t="n">
        <v>53.44</v>
      </c>
      <c r="L265" t="n">
        <v>17</v>
      </c>
      <c r="M265" t="n">
        <v>15</v>
      </c>
      <c r="N265" t="n">
        <v>45.21</v>
      </c>
      <c r="O265" t="n">
        <v>26213.09</v>
      </c>
      <c r="P265" t="n">
        <v>379.93</v>
      </c>
      <c r="Q265" t="n">
        <v>795.64</v>
      </c>
      <c r="R265" t="n">
        <v>74.93000000000001</v>
      </c>
      <c r="S265" t="n">
        <v>51.23</v>
      </c>
      <c r="T265" t="n">
        <v>10750.41</v>
      </c>
      <c r="U265" t="n">
        <v>0.68</v>
      </c>
      <c r="V265" t="n">
        <v>0.92</v>
      </c>
      <c r="W265" t="n">
        <v>0.13</v>
      </c>
      <c r="X265" t="n">
        <v>0.61</v>
      </c>
      <c r="Y265" t="n">
        <v>0.5</v>
      </c>
      <c r="Z265" t="n">
        <v>10</v>
      </c>
    </row>
    <row r="266">
      <c r="A266" t="n">
        <v>17</v>
      </c>
      <c r="B266" t="n">
        <v>95</v>
      </c>
      <c r="C266" t="inlineStr">
        <is>
          <t xml:space="preserve">CONCLUIDO	</t>
        </is>
      </c>
      <c r="D266" t="n">
        <v>2.9129</v>
      </c>
      <c r="E266" t="n">
        <v>34.33</v>
      </c>
      <c r="F266" t="n">
        <v>31.27</v>
      </c>
      <c r="G266" t="n">
        <v>117.25</v>
      </c>
      <c r="H266" t="n">
        <v>1.51</v>
      </c>
      <c r="I266" t="n">
        <v>16</v>
      </c>
      <c r="J266" t="n">
        <v>212.25</v>
      </c>
      <c r="K266" t="n">
        <v>53.44</v>
      </c>
      <c r="L266" t="n">
        <v>18</v>
      </c>
      <c r="M266" t="n">
        <v>14</v>
      </c>
      <c r="N266" t="n">
        <v>45.82</v>
      </c>
      <c r="O266" t="n">
        <v>26412.11</v>
      </c>
      <c r="P266" t="n">
        <v>377.12</v>
      </c>
      <c r="Q266" t="n">
        <v>795.64</v>
      </c>
      <c r="R266" t="n">
        <v>73.26000000000001</v>
      </c>
      <c r="S266" t="n">
        <v>51.23</v>
      </c>
      <c r="T266" t="n">
        <v>9920.540000000001</v>
      </c>
      <c r="U266" t="n">
        <v>0.7</v>
      </c>
      <c r="V266" t="n">
        <v>0.92</v>
      </c>
      <c r="W266" t="n">
        <v>0.13</v>
      </c>
      <c r="X266" t="n">
        <v>0.5600000000000001</v>
      </c>
      <c r="Y266" t="n">
        <v>0.5</v>
      </c>
      <c r="Z266" t="n">
        <v>10</v>
      </c>
    </row>
    <row r="267">
      <c r="A267" t="n">
        <v>18</v>
      </c>
      <c r="B267" t="n">
        <v>95</v>
      </c>
      <c r="C267" t="inlineStr">
        <is>
          <t xml:space="preserve">CONCLUIDO	</t>
        </is>
      </c>
      <c r="D267" t="n">
        <v>2.9115</v>
      </c>
      <c r="E267" t="n">
        <v>34.35</v>
      </c>
      <c r="F267" t="n">
        <v>31.28</v>
      </c>
      <c r="G267" t="n">
        <v>117.31</v>
      </c>
      <c r="H267" t="n">
        <v>1.58</v>
      </c>
      <c r="I267" t="n">
        <v>16</v>
      </c>
      <c r="J267" t="n">
        <v>213.87</v>
      </c>
      <c r="K267" t="n">
        <v>53.44</v>
      </c>
      <c r="L267" t="n">
        <v>19</v>
      </c>
      <c r="M267" t="n">
        <v>14</v>
      </c>
      <c r="N267" t="n">
        <v>46.44</v>
      </c>
      <c r="O267" t="n">
        <v>26611.98</v>
      </c>
      <c r="P267" t="n">
        <v>374.82</v>
      </c>
      <c r="Q267" t="n">
        <v>795.64</v>
      </c>
      <c r="R267" t="n">
        <v>73.73</v>
      </c>
      <c r="S267" t="n">
        <v>51.23</v>
      </c>
      <c r="T267" t="n">
        <v>10156.38</v>
      </c>
      <c r="U267" t="n">
        <v>0.6899999999999999</v>
      </c>
      <c r="V267" t="n">
        <v>0.92</v>
      </c>
      <c r="W267" t="n">
        <v>0.14</v>
      </c>
      <c r="X267" t="n">
        <v>0.58</v>
      </c>
      <c r="Y267" t="n">
        <v>0.5</v>
      </c>
      <c r="Z267" t="n">
        <v>10</v>
      </c>
    </row>
    <row r="268">
      <c r="A268" t="n">
        <v>19</v>
      </c>
      <c r="B268" t="n">
        <v>95</v>
      </c>
      <c r="C268" t="inlineStr">
        <is>
          <t xml:space="preserve">CONCLUIDO	</t>
        </is>
      </c>
      <c r="D268" t="n">
        <v>2.9194</v>
      </c>
      <c r="E268" t="n">
        <v>34.25</v>
      </c>
      <c r="F268" t="n">
        <v>31.23</v>
      </c>
      <c r="G268" t="n">
        <v>124.91</v>
      </c>
      <c r="H268" t="n">
        <v>1.65</v>
      </c>
      <c r="I268" t="n">
        <v>15</v>
      </c>
      <c r="J268" t="n">
        <v>215.5</v>
      </c>
      <c r="K268" t="n">
        <v>53.44</v>
      </c>
      <c r="L268" t="n">
        <v>20</v>
      </c>
      <c r="M268" t="n">
        <v>13</v>
      </c>
      <c r="N268" t="n">
        <v>47.07</v>
      </c>
      <c r="O268" t="n">
        <v>26812.71</v>
      </c>
      <c r="P268" t="n">
        <v>372.09</v>
      </c>
      <c r="Q268" t="n">
        <v>795.64</v>
      </c>
      <c r="R268" t="n">
        <v>71.94</v>
      </c>
      <c r="S268" t="n">
        <v>51.23</v>
      </c>
      <c r="T268" t="n">
        <v>9265</v>
      </c>
      <c r="U268" t="n">
        <v>0.71</v>
      </c>
      <c r="V268" t="n">
        <v>0.92</v>
      </c>
      <c r="W268" t="n">
        <v>0.13</v>
      </c>
      <c r="X268" t="n">
        <v>0.52</v>
      </c>
      <c r="Y268" t="n">
        <v>0.5</v>
      </c>
      <c r="Z268" t="n">
        <v>10</v>
      </c>
    </row>
    <row r="269">
      <c r="A269" t="n">
        <v>20</v>
      </c>
      <c r="B269" t="n">
        <v>95</v>
      </c>
      <c r="C269" t="inlineStr">
        <is>
          <t xml:space="preserve">CONCLUIDO	</t>
        </is>
      </c>
      <c r="D269" t="n">
        <v>2.9263</v>
      </c>
      <c r="E269" t="n">
        <v>34.17</v>
      </c>
      <c r="F269" t="n">
        <v>31.18</v>
      </c>
      <c r="G269" t="n">
        <v>133.64</v>
      </c>
      <c r="H269" t="n">
        <v>1.72</v>
      </c>
      <c r="I269" t="n">
        <v>14</v>
      </c>
      <c r="J269" t="n">
        <v>217.14</v>
      </c>
      <c r="K269" t="n">
        <v>53.44</v>
      </c>
      <c r="L269" t="n">
        <v>21</v>
      </c>
      <c r="M269" t="n">
        <v>12</v>
      </c>
      <c r="N269" t="n">
        <v>47.7</v>
      </c>
      <c r="O269" t="n">
        <v>27014.3</v>
      </c>
      <c r="P269" t="n">
        <v>368.68</v>
      </c>
      <c r="Q269" t="n">
        <v>795.64</v>
      </c>
      <c r="R269" t="n">
        <v>70.48999999999999</v>
      </c>
      <c r="S269" t="n">
        <v>51.23</v>
      </c>
      <c r="T269" t="n">
        <v>8545.530000000001</v>
      </c>
      <c r="U269" t="n">
        <v>0.73</v>
      </c>
      <c r="V269" t="n">
        <v>0.93</v>
      </c>
      <c r="W269" t="n">
        <v>0.13</v>
      </c>
      <c r="X269" t="n">
        <v>0.48</v>
      </c>
      <c r="Y269" t="n">
        <v>0.5</v>
      </c>
      <c r="Z269" t="n">
        <v>10</v>
      </c>
    </row>
    <row r="270">
      <c r="A270" t="n">
        <v>21</v>
      </c>
      <c r="B270" t="n">
        <v>95</v>
      </c>
      <c r="C270" t="inlineStr">
        <is>
          <t xml:space="preserve">CONCLUIDO	</t>
        </is>
      </c>
      <c r="D270" t="n">
        <v>2.9311</v>
      </c>
      <c r="E270" t="n">
        <v>34.12</v>
      </c>
      <c r="F270" t="n">
        <v>31.16</v>
      </c>
      <c r="G270" t="n">
        <v>143.83</v>
      </c>
      <c r="H270" t="n">
        <v>1.79</v>
      </c>
      <c r="I270" t="n">
        <v>13</v>
      </c>
      <c r="J270" t="n">
        <v>218.78</v>
      </c>
      <c r="K270" t="n">
        <v>53.44</v>
      </c>
      <c r="L270" t="n">
        <v>22</v>
      </c>
      <c r="M270" t="n">
        <v>11</v>
      </c>
      <c r="N270" t="n">
        <v>48.34</v>
      </c>
      <c r="O270" t="n">
        <v>27216.79</v>
      </c>
      <c r="P270" t="n">
        <v>364.93</v>
      </c>
      <c r="Q270" t="n">
        <v>795.64</v>
      </c>
      <c r="R270" t="n">
        <v>69.86</v>
      </c>
      <c r="S270" t="n">
        <v>51.23</v>
      </c>
      <c r="T270" t="n">
        <v>8233.65</v>
      </c>
      <c r="U270" t="n">
        <v>0.73</v>
      </c>
      <c r="V270" t="n">
        <v>0.93</v>
      </c>
      <c r="W270" t="n">
        <v>0.13</v>
      </c>
      <c r="X270" t="n">
        <v>0.46</v>
      </c>
      <c r="Y270" t="n">
        <v>0.5</v>
      </c>
      <c r="Z270" t="n">
        <v>10</v>
      </c>
    </row>
    <row r="271">
      <c r="A271" t="n">
        <v>22</v>
      </c>
      <c r="B271" t="n">
        <v>95</v>
      </c>
      <c r="C271" t="inlineStr">
        <is>
          <t xml:space="preserve">CONCLUIDO	</t>
        </is>
      </c>
      <c r="D271" t="n">
        <v>2.9423</v>
      </c>
      <c r="E271" t="n">
        <v>33.99</v>
      </c>
      <c r="F271" t="n">
        <v>31.03</v>
      </c>
      <c r="G271" t="n">
        <v>143.23</v>
      </c>
      <c r="H271" t="n">
        <v>1.85</v>
      </c>
      <c r="I271" t="n">
        <v>13</v>
      </c>
      <c r="J271" t="n">
        <v>220.43</v>
      </c>
      <c r="K271" t="n">
        <v>53.44</v>
      </c>
      <c r="L271" t="n">
        <v>23</v>
      </c>
      <c r="M271" t="n">
        <v>11</v>
      </c>
      <c r="N271" t="n">
        <v>48.99</v>
      </c>
      <c r="O271" t="n">
        <v>27420.16</v>
      </c>
      <c r="P271" t="n">
        <v>360.31</v>
      </c>
      <c r="Q271" t="n">
        <v>795.64</v>
      </c>
      <c r="R271" t="n">
        <v>65.27</v>
      </c>
      <c r="S271" t="n">
        <v>51.23</v>
      </c>
      <c r="T271" t="n">
        <v>5939.16</v>
      </c>
      <c r="U271" t="n">
        <v>0.78</v>
      </c>
      <c r="V271" t="n">
        <v>0.93</v>
      </c>
      <c r="W271" t="n">
        <v>0.13</v>
      </c>
      <c r="X271" t="n">
        <v>0.33</v>
      </c>
      <c r="Y271" t="n">
        <v>0.5</v>
      </c>
      <c r="Z271" t="n">
        <v>10</v>
      </c>
    </row>
    <row r="272">
      <c r="A272" t="n">
        <v>23</v>
      </c>
      <c r="B272" t="n">
        <v>95</v>
      </c>
      <c r="C272" t="inlineStr">
        <is>
          <t xml:space="preserve">CONCLUIDO	</t>
        </is>
      </c>
      <c r="D272" t="n">
        <v>2.9362</v>
      </c>
      <c r="E272" t="n">
        <v>34.06</v>
      </c>
      <c r="F272" t="n">
        <v>31.14</v>
      </c>
      <c r="G272" t="n">
        <v>155.71</v>
      </c>
      <c r="H272" t="n">
        <v>1.92</v>
      </c>
      <c r="I272" t="n">
        <v>12</v>
      </c>
      <c r="J272" t="n">
        <v>222.08</v>
      </c>
      <c r="K272" t="n">
        <v>53.44</v>
      </c>
      <c r="L272" t="n">
        <v>24</v>
      </c>
      <c r="M272" t="n">
        <v>10</v>
      </c>
      <c r="N272" t="n">
        <v>49.65</v>
      </c>
      <c r="O272" t="n">
        <v>27624.44</v>
      </c>
      <c r="P272" t="n">
        <v>359.6</v>
      </c>
      <c r="Q272" t="n">
        <v>795.64</v>
      </c>
      <c r="R272" t="n">
        <v>69.26000000000001</v>
      </c>
      <c r="S272" t="n">
        <v>51.23</v>
      </c>
      <c r="T272" t="n">
        <v>7939.31</v>
      </c>
      <c r="U272" t="n">
        <v>0.74</v>
      </c>
      <c r="V272" t="n">
        <v>0.93</v>
      </c>
      <c r="W272" t="n">
        <v>0.12</v>
      </c>
      <c r="X272" t="n">
        <v>0.44</v>
      </c>
      <c r="Y272" t="n">
        <v>0.5</v>
      </c>
      <c r="Z272" t="n">
        <v>10</v>
      </c>
    </row>
    <row r="273">
      <c r="A273" t="n">
        <v>24</v>
      </c>
      <c r="B273" t="n">
        <v>95</v>
      </c>
      <c r="C273" t="inlineStr">
        <is>
          <t xml:space="preserve">CONCLUIDO	</t>
        </is>
      </c>
      <c r="D273" t="n">
        <v>2.9376</v>
      </c>
      <c r="E273" t="n">
        <v>34.04</v>
      </c>
      <c r="F273" t="n">
        <v>31.13</v>
      </c>
      <c r="G273" t="n">
        <v>155.63</v>
      </c>
      <c r="H273" t="n">
        <v>1.99</v>
      </c>
      <c r="I273" t="n">
        <v>12</v>
      </c>
      <c r="J273" t="n">
        <v>223.75</v>
      </c>
      <c r="K273" t="n">
        <v>53.44</v>
      </c>
      <c r="L273" t="n">
        <v>25</v>
      </c>
      <c r="M273" t="n">
        <v>10</v>
      </c>
      <c r="N273" t="n">
        <v>50.31</v>
      </c>
      <c r="O273" t="n">
        <v>27829.77</v>
      </c>
      <c r="P273" t="n">
        <v>352.23</v>
      </c>
      <c r="Q273" t="n">
        <v>795.64</v>
      </c>
      <c r="R273" t="n">
        <v>68.56</v>
      </c>
      <c r="S273" t="n">
        <v>51.23</v>
      </c>
      <c r="T273" t="n">
        <v>7590.47</v>
      </c>
      <c r="U273" t="n">
        <v>0.75</v>
      </c>
      <c r="V273" t="n">
        <v>0.93</v>
      </c>
      <c r="W273" t="n">
        <v>0.13</v>
      </c>
      <c r="X273" t="n">
        <v>0.42</v>
      </c>
      <c r="Y273" t="n">
        <v>0.5</v>
      </c>
      <c r="Z273" t="n">
        <v>10</v>
      </c>
    </row>
    <row r="274">
      <c r="A274" t="n">
        <v>25</v>
      </c>
      <c r="B274" t="n">
        <v>95</v>
      </c>
      <c r="C274" t="inlineStr">
        <is>
          <t xml:space="preserve">CONCLUIDO	</t>
        </is>
      </c>
      <c r="D274" t="n">
        <v>2.9441</v>
      </c>
      <c r="E274" t="n">
        <v>33.97</v>
      </c>
      <c r="F274" t="n">
        <v>31.09</v>
      </c>
      <c r="G274" t="n">
        <v>169.57</v>
      </c>
      <c r="H274" t="n">
        <v>2.05</v>
      </c>
      <c r="I274" t="n">
        <v>11</v>
      </c>
      <c r="J274" t="n">
        <v>225.42</v>
      </c>
      <c r="K274" t="n">
        <v>53.44</v>
      </c>
      <c r="L274" t="n">
        <v>26</v>
      </c>
      <c r="M274" t="n">
        <v>9</v>
      </c>
      <c r="N274" t="n">
        <v>50.98</v>
      </c>
      <c r="O274" t="n">
        <v>28035.92</v>
      </c>
      <c r="P274" t="n">
        <v>352.55</v>
      </c>
      <c r="Q274" t="n">
        <v>795.64</v>
      </c>
      <c r="R274" t="n">
        <v>67.33</v>
      </c>
      <c r="S274" t="n">
        <v>51.23</v>
      </c>
      <c r="T274" t="n">
        <v>6980.07</v>
      </c>
      <c r="U274" t="n">
        <v>0.76</v>
      </c>
      <c r="V274" t="n">
        <v>0.93</v>
      </c>
      <c r="W274" t="n">
        <v>0.13</v>
      </c>
      <c r="X274" t="n">
        <v>0.38</v>
      </c>
      <c r="Y274" t="n">
        <v>0.5</v>
      </c>
      <c r="Z274" t="n">
        <v>10</v>
      </c>
    </row>
    <row r="275">
      <c r="A275" t="n">
        <v>26</v>
      </c>
      <c r="B275" t="n">
        <v>95</v>
      </c>
      <c r="C275" t="inlineStr">
        <is>
          <t xml:space="preserve">CONCLUIDO	</t>
        </is>
      </c>
      <c r="D275" t="n">
        <v>2.9438</v>
      </c>
      <c r="E275" t="n">
        <v>33.97</v>
      </c>
      <c r="F275" t="n">
        <v>31.09</v>
      </c>
      <c r="G275" t="n">
        <v>169.59</v>
      </c>
      <c r="H275" t="n">
        <v>2.11</v>
      </c>
      <c r="I275" t="n">
        <v>11</v>
      </c>
      <c r="J275" t="n">
        <v>227.1</v>
      </c>
      <c r="K275" t="n">
        <v>53.44</v>
      </c>
      <c r="L275" t="n">
        <v>27</v>
      </c>
      <c r="M275" t="n">
        <v>8</v>
      </c>
      <c r="N275" t="n">
        <v>51.66</v>
      </c>
      <c r="O275" t="n">
        <v>28243</v>
      </c>
      <c r="P275" t="n">
        <v>352.62</v>
      </c>
      <c r="Q275" t="n">
        <v>795.64</v>
      </c>
      <c r="R275" t="n">
        <v>67.33</v>
      </c>
      <c r="S275" t="n">
        <v>51.23</v>
      </c>
      <c r="T275" t="n">
        <v>6981.69</v>
      </c>
      <c r="U275" t="n">
        <v>0.76</v>
      </c>
      <c r="V275" t="n">
        <v>0.93</v>
      </c>
      <c r="W275" t="n">
        <v>0.13</v>
      </c>
      <c r="X275" t="n">
        <v>0.39</v>
      </c>
      <c r="Y275" t="n">
        <v>0.5</v>
      </c>
      <c r="Z275" t="n">
        <v>10</v>
      </c>
    </row>
    <row r="276">
      <c r="A276" t="n">
        <v>27</v>
      </c>
      <c r="B276" t="n">
        <v>95</v>
      </c>
      <c r="C276" t="inlineStr">
        <is>
          <t xml:space="preserve">CONCLUIDO	</t>
        </is>
      </c>
      <c r="D276" t="n">
        <v>2.9505</v>
      </c>
      <c r="E276" t="n">
        <v>33.89</v>
      </c>
      <c r="F276" t="n">
        <v>31.05</v>
      </c>
      <c r="G276" t="n">
        <v>186.31</v>
      </c>
      <c r="H276" t="n">
        <v>2.18</v>
      </c>
      <c r="I276" t="n">
        <v>10</v>
      </c>
      <c r="J276" t="n">
        <v>228.79</v>
      </c>
      <c r="K276" t="n">
        <v>53.44</v>
      </c>
      <c r="L276" t="n">
        <v>28</v>
      </c>
      <c r="M276" t="n">
        <v>6</v>
      </c>
      <c r="N276" t="n">
        <v>52.35</v>
      </c>
      <c r="O276" t="n">
        <v>28451.04</v>
      </c>
      <c r="P276" t="n">
        <v>345.54</v>
      </c>
      <c r="Q276" t="n">
        <v>795.64</v>
      </c>
      <c r="R276" t="n">
        <v>65.95</v>
      </c>
      <c r="S276" t="n">
        <v>51.23</v>
      </c>
      <c r="T276" t="n">
        <v>6296</v>
      </c>
      <c r="U276" t="n">
        <v>0.78</v>
      </c>
      <c r="V276" t="n">
        <v>0.93</v>
      </c>
      <c r="W276" t="n">
        <v>0.13</v>
      </c>
      <c r="X276" t="n">
        <v>0.35</v>
      </c>
      <c r="Y276" t="n">
        <v>0.5</v>
      </c>
      <c r="Z276" t="n">
        <v>10</v>
      </c>
    </row>
    <row r="277">
      <c r="A277" t="n">
        <v>28</v>
      </c>
      <c r="B277" t="n">
        <v>95</v>
      </c>
      <c r="C277" t="inlineStr">
        <is>
          <t xml:space="preserve">CONCLUIDO	</t>
        </is>
      </c>
      <c r="D277" t="n">
        <v>2.9544</v>
      </c>
      <c r="E277" t="n">
        <v>33.85</v>
      </c>
      <c r="F277" t="n">
        <v>31.01</v>
      </c>
      <c r="G277" t="n">
        <v>186.04</v>
      </c>
      <c r="H277" t="n">
        <v>2.24</v>
      </c>
      <c r="I277" t="n">
        <v>10</v>
      </c>
      <c r="J277" t="n">
        <v>230.48</v>
      </c>
      <c r="K277" t="n">
        <v>53.44</v>
      </c>
      <c r="L277" t="n">
        <v>29</v>
      </c>
      <c r="M277" t="n">
        <v>4</v>
      </c>
      <c r="N277" t="n">
        <v>53.05</v>
      </c>
      <c r="O277" t="n">
        <v>28660.06</v>
      </c>
      <c r="P277" t="n">
        <v>345.6</v>
      </c>
      <c r="Q277" t="n">
        <v>795.65</v>
      </c>
      <c r="R277" t="n">
        <v>64.19</v>
      </c>
      <c r="S277" t="n">
        <v>51.23</v>
      </c>
      <c r="T277" t="n">
        <v>5413.8</v>
      </c>
      <c r="U277" t="n">
        <v>0.8</v>
      </c>
      <c r="V277" t="n">
        <v>0.93</v>
      </c>
      <c r="W277" t="n">
        <v>0.13</v>
      </c>
      <c r="X277" t="n">
        <v>0.3</v>
      </c>
      <c r="Y277" t="n">
        <v>0.5</v>
      </c>
      <c r="Z277" t="n">
        <v>10</v>
      </c>
    </row>
    <row r="278">
      <c r="A278" t="n">
        <v>29</v>
      </c>
      <c r="B278" t="n">
        <v>95</v>
      </c>
      <c r="C278" t="inlineStr">
        <is>
          <t xml:space="preserve">CONCLUIDO	</t>
        </is>
      </c>
      <c r="D278" t="n">
        <v>2.9516</v>
      </c>
      <c r="E278" t="n">
        <v>33.88</v>
      </c>
      <c r="F278" t="n">
        <v>31.04</v>
      </c>
      <c r="G278" t="n">
        <v>186.23</v>
      </c>
      <c r="H278" t="n">
        <v>2.3</v>
      </c>
      <c r="I278" t="n">
        <v>10</v>
      </c>
      <c r="J278" t="n">
        <v>232.18</v>
      </c>
      <c r="K278" t="n">
        <v>53.44</v>
      </c>
      <c r="L278" t="n">
        <v>30</v>
      </c>
      <c r="M278" t="n">
        <v>1</v>
      </c>
      <c r="N278" t="n">
        <v>53.75</v>
      </c>
      <c r="O278" t="n">
        <v>28870.05</v>
      </c>
      <c r="P278" t="n">
        <v>345.33</v>
      </c>
      <c r="Q278" t="n">
        <v>795.66</v>
      </c>
      <c r="R278" t="n">
        <v>65.38</v>
      </c>
      <c r="S278" t="n">
        <v>51.23</v>
      </c>
      <c r="T278" t="n">
        <v>6011.49</v>
      </c>
      <c r="U278" t="n">
        <v>0.78</v>
      </c>
      <c r="V278" t="n">
        <v>0.93</v>
      </c>
      <c r="W278" t="n">
        <v>0.13</v>
      </c>
      <c r="X278" t="n">
        <v>0.33</v>
      </c>
      <c r="Y278" t="n">
        <v>0.5</v>
      </c>
      <c r="Z278" t="n">
        <v>10</v>
      </c>
    </row>
    <row r="279">
      <c r="A279" t="n">
        <v>30</v>
      </c>
      <c r="B279" t="n">
        <v>95</v>
      </c>
      <c r="C279" t="inlineStr">
        <is>
          <t xml:space="preserve">CONCLUIDO	</t>
        </is>
      </c>
      <c r="D279" t="n">
        <v>2.9515</v>
      </c>
      <c r="E279" t="n">
        <v>33.88</v>
      </c>
      <c r="F279" t="n">
        <v>31.04</v>
      </c>
      <c r="G279" t="n">
        <v>186.24</v>
      </c>
      <c r="H279" t="n">
        <v>2.36</v>
      </c>
      <c r="I279" t="n">
        <v>10</v>
      </c>
      <c r="J279" t="n">
        <v>233.89</v>
      </c>
      <c r="K279" t="n">
        <v>53.44</v>
      </c>
      <c r="L279" t="n">
        <v>31</v>
      </c>
      <c r="M279" t="n">
        <v>0</v>
      </c>
      <c r="N279" t="n">
        <v>54.46</v>
      </c>
      <c r="O279" t="n">
        <v>29081.05</v>
      </c>
      <c r="P279" t="n">
        <v>347.73</v>
      </c>
      <c r="Q279" t="n">
        <v>795.64</v>
      </c>
      <c r="R279" t="n">
        <v>65.40000000000001</v>
      </c>
      <c r="S279" t="n">
        <v>51.23</v>
      </c>
      <c r="T279" t="n">
        <v>6022.09</v>
      </c>
      <c r="U279" t="n">
        <v>0.78</v>
      </c>
      <c r="V279" t="n">
        <v>0.93</v>
      </c>
      <c r="W279" t="n">
        <v>0.13</v>
      </c>
      <c r="X279" t="n">
        <v>0.34</v>
      </c>
      <c r="Y279" t="n">
        <v>0.5</v>
      </c>
      <c r="Z279" t="n">
        <v>10</v>
      </c>
    </row>
    <row r="280">
      <c r="A280" t="n">
        <v>0</v>
      </c>
      <c r="B280" t="n">
        <v>55</v>
      </c>
      <c r="C280" t="inlineStr">
        <is>
          <t xml:space="preserve">CONCLUIDO	</t>
        </is>
      </c>
      <c r="D280" t="n">
        <v>1.9252</v>
      </c>
      <c r="E280" t="n">
        <v>51.94</v>
      </c>
      <c r="F280" t="n">
        <v>42.55</v>
      </c>
      <c r="G280" t="n">
        <v>8.34</v>
      </c>
      <c r="H280" t="n">
        <v>0.15</v>
      </c>
      <c r="I280" t="n">
        <v>306</v>
      </c>
      <c r="J280" t="n">
        <v>116.05</v>
      </c>
      <c r="K280" t="n">
        <v>43.4</v>
      </c>
      <c r="L280" t="n">
        <v>1</v>
      </c>
      <c r="M280" t="n">
        <v>304</v>
      </c>
      <c r="N280" t="n">
        <v>16.65</v>
      </c>
      <c r="O280" t="n">
        <v>14546.17</v>
      </c>
      <c r="P280" t="n">
        <v>420.36</v>
      </c>
      <c r="Q280" t="n">
        <v>795.75</v>
      </c>
      <c r="R280" t="n">
        <v>451.04</v>
      </c>
      <c r="S280" t="n">
        <v>51.23</v>
      </c>
      <c r="T280" t="n">
        <v>197360.27</v>
      </c>
      <c r="U280" t="n">
        <v>0.11</v>
      </c>
      <c r="V280" t="n">
        <v>0.68</v>
      </c>
      <c r="W280" t="n">
        <v>0.6</v>
      </c>
      <c r="X280" t="n">
        <v>11.84</v>
      </c>
      <c r="Y280" t="n">
        <v>0.5</v>
      </c>
      <c r="Z280" t="n">
        <v>10</v>
      </c>
    </row>
    <row r="281">
      <c r="A281" t="n">
        <v>1</v>
      </c>
      <c r="B281" t="n">
        <v>55</v>
      </c>
      <c r="C281" t="inlineStr">
        <is>
          <t xml:space="preserve">CONCLUIDO	</t>
        </is>
      </c>
      <c r="D281" t="n">
        <v>2.4715</v>
      </c>
      <c r="E281" t="n">
        <v>40.46</v>
      </c>
      <c r="F281" t="n">
        <v>35.39</v>
      </c>
      <c r="G281" t="n">
        <v>16.99</v>
      </c>
      <c r="H281" t="n">
        <v>0.3</v>
      </c>
      <c r="I281" t="n">
        <v>125</v>
      </c>
      <c r="J281" t="n">
        <v>117.34</v>
      </c>
      <c r="K281" t="n">
        <v>43.4</v>
      </c>
      <c r="L281" t="n">
        <v>2</v>
      </c>
      <c r="M281" t="n">
        <v>123</v>
      </c>
      <c r="N281" t="n">
        <v>16.94</v>
      </c>
      <c r="O281" t="n">
        <v>14705.49</v>
      </c>
      <c r="P281" t="n">
        <v>344.03</v>
      </c>
      <c r="Q281" t="n">
        <v>795.75</v>
      </c>
      <c r="R281" t="n">
        <v>210.95</v>
      </c>
      <c r="S281" t="n">
        <v>51.23</v>
      </c>
      <c r="T281" t="n">
        <v>78220.14</v>
      </c>
      <c r="U281" t="n">
        <v>0.24</v>
      </c>
      <c r="V281" t="n">
        <v>0.82</v>
      </c>
      <c r="W281" t="n">
        <v>0.31</v>
      </c>
      <c r="X281" t="n">
        <v>4.68</v>
      </c>
      <c r="Y281" t="n">
        <v>0.5</v>
      </c>
      <c r="Z281" t="n">
        <v>10</v>
      </c>
    </row>
    <row r="282">
      <c r="A282" t="n">
        <v>2</v>
      </c>
      <c r="B282" t="n">
        <v>55</v>
      </c>
      <c r="C282" t="inlineStr">
        <is>
          <t xml:space="preserve">CONCLUIDO	</t>
        </is>
      </c>
      <c r="D282" t="n">
        <v>2.6642</v>
      </c>
      <c r="E282" t="n">
        <v>37.53</v>
      </c>
      <c r="F282" t="n">
        <v>33.59</v>
      </c>
      <c r="G282" t="n">
        <v>25.84</v>
      </c>
      <c r="H282" t="n">
        <v>0.45</v>
      </c>
      <c r="I282" t="n">
        <v>78</v>
      </c>
      <c r="J282" t="n">
        <v>118.63</v>
      </c>
      <c r="K282" t="n">
        <v>43.4</v>
      </c>
      <c r="L282" t="n">
        <v>3</v>
      </c>
      <c r="M282" t="n">
        <v>76</v>
      </c>
      <c r="N282" t="n">
        <v>17.23</v>
      </c>
      <c r="O282" t="n">
        <v>14865.24</v>
      </c>
      <c r="P282" t="n">
        <v>321.48</v>
      </c>
      <c r="Q282" t="n">
        <v>795.72</v>
      </c>
      <c r="R282" t="n">
        <v>150.63</v>
      </c>
      <c r="S282" t="n">
        <v>51.23</v>
      </c>
      <c r="T282" t="n">
        <v>48294.45</v>
      </c>
      <c r="U282" t="n">
        <v>0.34</v>
      </c>
      <c r="V282" t="n">
        <v>0.86</v>
      </c>
      <c r="W282" t="n">
        <v>0.23</v>
      </c>
      <c r="X282" t="n">
        <v>2.88</v>
      </c>
      <c r="Y282" t="n">
        <v>0.5</v>
      </c>
      <c r="Z282" t="n">
        <v>10</v>
      </c>
    </row>
    <row r="283">
      <c r="A283" t="n">
        <v>3</v>
      </c>
      <c r="B283" t="n">
        <v>55</v>
      </c>
      <c r="C283" t="inlineStr">
        <is>
          <t xml:space="preserve">CONCLUIDO	</t>
        </is>
      </c>
      <c r="D283" t="n">
        <v>2.7584</v>
      </c>
      <c r="E283" t="n">
        <v>36.25</v>
      </c>
      <c r="F283" t="n">
        <v>32.81</v>
      </c>
      <c r="G283" t="n">
        <v>34.53</v>
      </c>
      <c r="H283" t="n">
        <v>0.59</v>
      </c>
      <c r="I283" t="n">
        <v>57</v>
      </c>
      <c r="J283" t="n">
        <v>119.93</v>
      </c>
      <c r="K283" t="n">
        <v>43.4</v>
      </c>
      <c r="L283" t="n">
        <v>4</v>
      </c>
      <c r="M283" t="n">
        <v>55</v>
      </c>
      <c r="N283" t="n">
        <v>17.53</v>
      </c>
      <c r="O283" t="n">
        <v>15025.44</v>
      </c>
      <c r="P283" t="n">
        <v>308.44</v>
      </c>
      <c r="Q283" t="n">
        <v>795.65</v>
      </c>
      <c r="R283" t="n">
        <v>124.75</v>
      </c>
      <c r="S283" t="n">
        <v>51.23</v>
      </c>
      <c r="T283" t="n">
        <v>35460.92</v>
      </c>
      <c r="U283" t="n">
        <v>0.41</v>
      </c>
      <c r="V283" t="n">
        <v>0.88</v>
      </c>
      <c r="W283" t="n">
        <v>0.2</v>
      </c>
      <c r="X283" t="n">
        <v>2.1</v>
      </c>
      <c r="Y283" t="n">
        <v>0.5</v>
      </c>
      <c r="Z283" t="n">
        <v>10</v>
      </c>
    </row>
    <row r="284">
      <c r="A284" t="n">
        <v>4</v>
      </c>
      <c r="B284" t="n">
        <v>55</v>
      </c>
      <c r="C284" t="inlineStr">
        <is>
          <t xml:space="preserve">CONCLUIDO	</t>
        </is>
      </c>
      <c r="D284" t="n">
        <v>2.823</v>
      </c>
      <c r="E284" t="n">
        <v>35.42</v>
      </c>
      <c r="F284" t="n">
        <v>32.29</v>
      </c>
      <c r="G284" t="n">
        <v>44.03</v>
      </c>
      <c r="H284" t="n">
        <v>0.73</v>
      </c>
      <c r="I284" t="n">
        <v>44</v>
      </c>
      <c r="J284" t="n">
        <v>121.23</v>
      </c>
      <c r="K284" t="n">
        <v>43.4</v>
      </c>
      <c r="L284" t="n">
        <v>5</v>
      </c>
      <c r="M284" t="n">
        <v>42</v>
      </c>
      <c r="N284" t="n">
        <v>17.83</v>
      </c>
      <c r="O284" t="n">
        <v>15186.08</v>
      </c>
      <c r="P284" t="n">
        <v>298.24</v>
      </c>
      <c r="Q284" t="n">
        <v>795.64</v>
      </c>
      <c r="R284" t="n">
        <v>107.3</v>
      </c>
      <c r="S284" t="n">
        <v>51.23</v>
      </c>
      <c r="T284" t="n">
        <v>26802.43</v>
      </c>
      <c r="U284" t="n">
        <v>0.48</v>
      </c>
      <c r="V284" t="n">
        <v>0.89</v>
      </c>
      <c r="W284" t="n">
        <v>0.18</v>
      </c>
      <c r="X284" t="n">
        <v>1.58</v>
      </c>
      <c r="Y284" t="n">
        <v>0.5</v>
      </c>
      <c r="Z284" t="n">
        <v>10</v>
      </c>
    </row>
    <row r="285">
      <c r="A285" t="n">
        <v>5</v>
      </c>
      <c r="B285" t="n">
        <v>55</v>
      </c>
      <c r="C285" t="inlineStr">
        <is>
          <t xml:space="preserve">CONCLUIDO	</t>
        </is>
      </c>
      <c r="D285" t="n">
        <v>2.879</v>
      </c>
      <c r="E285" t="n">
        <v>34.73</v>
      </c>
      <c r="F285" t="n">
        <v>31.79</v>
      </c>
      <c r="G285" t="n">
        <v>52.98</v>
      </c>
      <c r="H285" t="n">
        <v>0.86</v>
      </c>
      <c r="I285" t="n">
        <v>36</v>
      </c>
      <c r="J285" t="n">
        <v>122.54</v>
      </c>
      <c r="K285" t="n">
        <v>43.4</v>
      </c>
      <c r="L285" t="n">
        <v>6</v>
      </c>
      <c r="M285" t="n">
        <v>34</v>
      </c>
      <c r="N285" t="n">
        <v>18.14</v>
      </c>
      <c r="O285" t="n">
        <v>15347.16</v>
      </c>
      <c r="P285" t="n">
        <v>288.5</v>
      </c>
      <c r="Q285" t="n">
        <v>795.65</v>
      </c>
      <c r="R285" t="n">
        <v>90.06</v>
      </c>
      <c r="S285" t="n">
        <v>51.23</v>
      </c>
      <c r="T285" t="n">
        <v>18222.43</v>
      </c>
      <c r="U285" t="n">
        <v>0.57</v>
      </c>
      <c r="V285" t="n">
        <v>0.91</v>
      </c>
      <c r="W285" t="n">
        <v>0.17</v>
      </c>
      <c r="X285" t="n">
        <v>1.08</v>
      </c>
      <c r="Y285" t="n">
        <v>0.5</v>
      </c>
      <c r="Z285" t="n">
        <v>10</v>
      </c>
    </row>
    <row r="286">
      <c r="A286" t="n">
        <v>6</v>
      </c>
      <c r="B286" t="n">
        <v>55</v>
      </c>
      <c r="C286" t="inlineStr">
        <is>
          <t xml:space="preserve">CONCLUIDO	</t>
        </is>
      </c>
      <c r="D286" t="n">
        <v>2.8892</v>
      </c>
      <c r="E286" t="n">
        <v>34.61</v>
      </c>
      <c r="F286" t="n">
        <v>31.81</v>
      </c>
      <c r="G286" t="n">
        <v>63.62</v>
      </c>
      <c r="H286" t="n">
        <v>1</v>
      </c>
      <c r="I286" t="n">
        <v>30</v>
      </c>
      <c r="J286" t="n">
        <v>123.85</v>
      </c>
      <c r="K286" t="n">
        <v>43.4</v>
      </c>
      <c r="L286" t="n">
        <v>7</v>
      </c>
      <c r="M286" t="n">
        <v>28</v>
      </c>
      <c r="N286" t="n">
        <v>18.45</v>
      </c>
      <c r="O286" t="n">
        <v>15508.69</v>
      </c>
      <c r="P286" t="n">
        <v>282.86</v>
      </c>
      <c r="Q286" t="n">
        <v>795.66</v>
      </c>
      <c r="R286" t="n">
        <v>91.59</v>
      </c>
      <c r="S286" t="n">
        <v>51.23</v>
      </c>
      <c r="T286" t="n">
        <v>19017.76</v>
      </c>
      <c r="U286" t="n">
        <v>0.5600000000000001</v>
      </c>
      <c r="V286" t="n">
        <v>0.91</v>
      </c>
      <c r="W286" t="n">
        <v>0.15</v>
      </c>
      <c r="X286" t="n">
        <v>1.11</v>
      </c>
      <c r="Y286" t="n">
        <v>0.5</v>
      </c>
      <c r="Z286" t="n">
        <v>10</v>
      </c>
    </row>
    <row r="287">
      <c r="A287" t="n">
        <v>7</v>
      </c>
      <c r="B287" t="n">
        <v>55</v>
      </c>
      <c r="C287" t="inlineStr">
        <is>
          <t xml:space="preserve">CONCLUIDO	</t>
        </is>
      </c>
      <c r="D287" t="n">
        <v>2.9114</v>
      </c>
      <c r="E287" t="n">
        <v>34.35</v>
      </c>
      <c r="F287" t="n">
        <v>31.64</v>
      </c>
      <c r="G287" t="n">
        <v>73.02</v>
      </c>
      <c r="H287" t="n">
        <v>1.13</v>
      </c>
      <c r="I287" t="n">
        <v>26</v>
      </c>
      <c r="J287" t="n">
        <v>125.16</v>
      </c>
      <c r="K287" t="n">
        <v>43.4</v>
      </c>
      <c r="L287" t="n">
        <v>8</v>
      </c>
      <c r="M287" t="n">
        <v>24</v>
      </c>
      <c r="N287" t="n">
        <v>18.76</v>
      </c>
      <c r="O287" t="n">
        <v>15670.68</v>
      </c>
      <c r="P287" t="n">
        <v>276.13</v>
      </c>
      <c r="Q287" t="n">
        <v>795.65</v>
      </c>
      <c r="R287" t="n">
        <v>85.79000000000001</v>
      </c>
      <c r="S287" t="n">
        <v>51.23</v>
      </c>
      <c r="T287" t="n">
        <v>16137.29</v>
      </c>
      <c r="U287" t="n">
        <v>0.6</v>
      </c>
      <c r="V287" t="n">
        <v>0.91</v>
      </c>
      <c r="W287" t="n">
        <v>0.15</v>
      </c>
      <c r="X287" t="n">
        <v>0.9399999999999999</v>
      </c>
      <c r="Y287" t="n">
        <v>0.5</v>
      </c>
      <c r="Z287" t="n">
        <v>10</v>
      </c>
    </row>
    <row r="288">
      <c r="A288" t="n">
        <v>8</v>
      </c>
      <c r="B288" t="n">
        <v>55</v>
      </c>
      <c r="C288" t="inlineStr">
        <is>
          <t xml:space="preserve">CONCLUIDO	</t>
        </is>
      </c>
      <c r="D288" t="n">
        <v>2.9265</v>
      </c>
      <c r="E288" t="n">
        <v>34.17</v>
      </c>
      <c r="F288" t="n">
        <v>31.54</v>
      </c>
      <c r="G288" t="n">
        <v>82.27</v>
      </c>
      <c r="H288" t="n">
        <v>1.26</v>
      </c>
      <c r="I288" t="n">
        <v>23</v>
      </c>
      <c r="J288" t="n">
        <v>126.48</v>
      </c>
      <c r="K288" t="n">
        <v>43.4</v>
      </c>
      <c r="L288" t="n">
        <v>9</v>
      </c>
      <c r="M288" t="n">
        <v>21</v>
      </c>
      <c r="N288" t="n">
        <v>19.08</v>
      </c>
      <c r="O288" t="n">
        <v>15833.12</v>
      </c>
      <c r="P288" t="n">
        <v>268.49</v>
      </c>
      <c r="Q288" t="n">
        <v>795.64</v>
      </c>
      <c r="R288" t="n">
        <v>82.34999999999999</v>
      </c>
      <c r="S288" t="n">
        <v>51.23</v>
      </c>
      <c r="T288" t="n">
        <v>14433.34</v>
      </c>
      <c r="U288" t="n">
        <v>0.62</v>
      </c>
      <c r="V288" t="n">
        <v>0.92</v>
      </c>
      <c r="W288" t="n">
        <v>0.14</v>
      </c>
      <c r="X288" t="n">
        <v>0.83</v>
      </c>
      <c r="Y288" t="n">
        <v>0.5</v>
      </c>
      <c r="Z288" t="n">
        <v>10</v>
      </c>
    </row>
    <row r="289">
      <c r="A289" t="n">
        <v>9</v>
      </c>
      <c r="B289" t="n">
        <v>55</v>
      </c>
      <c r="C289" t="inlineStr">
        <is>
          <t xml:space="preserve">CONCLUIDO	</t>
        </is>
      </c>
      <c r="D289" t="n">
        <v>2.9437</v>
      </c>
      <c r="E289" t="n">
        <v>33.97</v>
      </c>
      <c r="F289" t="n">
        <v>31.41</v>
      </c>
      <c r="G289" t="n">
        <v>94.23</v>
      </c>
      <c r="H289" t="n">
        <v>1.38</v>
      </c>
      <c r="I289" t="n">
        <v>20</v>
      </c>
      <c r="J289" t="n">
        <v>127.8</v>
      </c>
      <c r="K289" t="n">
        <v>43.4</v>
      </c>
      <c r="L289" t="n">
        <v>10</v>
      </c>
      <c r="M289" t="n">
        <v>18</v>
      </c>
      <c r="N289" t="n">
        <v>19.4</v>
      </c>
      <c r="O289" t="n">
        <v>15996.02</v>
      </c>
      <c r="P289" t="n">
        <v>261.86</v>
      </c>
      <c r="Q289" t="n">
        <v>795.64</v>
      </c>
      <c r="R289" t="n">
        <v>77.88</v>
      </c>
      <c r="S289" t="n">
        <v>51.23</v>
      </c>
      <c r="T289" t="n">
        <v>12210.49</v>
      </c>
      <c r="U289" t="n">
        <v>0.66</v>
      </c>
      <c r="V289" t="n">
        <v>0.92</v>
      </c>
      <c r="W289" t="n">
        <v>0.14</v>
      </c>
      <c r="X289" t="n">
        <v>0.7</v>
      </c>
      <c r="Y289" t="n">
        <v>0.5</v>
      </c>
      <c r="Z289" t="n">
        <v>10</v>
      </c>
    </row>
    <row r="290">
      <c r="A290" t="n">
        <v>10</v>
      </c>
      <c r="B290" t="n">
        <v>55</v>
      </c>
      <c r="C290" t="inlineStr">
        <is>
          <t xml:space="preserve">CONCLUIDO	</t>
        </is>
      </c>
      <c r="D290" t="n">
        <v>2.9519</v>
      </c>
      <c r="E290" t="n">
        <v>33.88</v>
      </c>
      <c r="F290" t="n">
        <v>31.36</v>
      </c>
      <c r="G290" t="n">
        <v>104.54</v>
      </c>
      <c r="H290" t="n">
        <v>1.5</v>
      </c>
      <c r="I290" t="n">
        <v>18</v>
      </c>
      <c r="J290" t="n">
        <v>129.13</v>
      </c>
      <c r="K290" t="n">
        <v>43.4</v>
      </c>
      <c r="L290" t="n">
        <v>11</v>
      </c>
      <c r="M290" t="n">
        <v>15</v>
      </c>
      <c r="N290" t="n">
        <v>19.73</v>
      </c>
      <c r="O290" t="n">
        <v>16159.39</v>
      </c>
      <c r="P290" t="n">
        <v>254.84</v>
      </c>
      <c r="Q290" t="n">
        <v>795.64</v>
      </c>
      <c r="R290" t="n">
        <v>76.62</v>
      </c>
      <c r="S290" t="n">
        <v>51.23</v>
      </c>
      <c r="T290" t="n">
        <v>11591.78</v>
      </c>
      <c r="U290" t="n">
        <v>0.67</v>
      </c>
      <c r="V290" t="n">
        <v>0.92</v>
      </c>
      <c r="W290" t="n">
        <v>0.13</v>
      </c>
      <c r="X290" t="n">
        <v>0.66</v>
      </c>
      <c r="Y290" t="n">
        <v>0.5</v>
      </c>
      <c r="Z290" t="n">
        <v>10</v>
      </c>
    </row>
    <row r="291">
      <c r="A291" t="n">
        <v>11</v>
      </c>
      <c r="B291" t="n">
        <v>55</v>
      </c>
      <c r="C291" t="inlineStr">
        <is>
          <t xml:space="preserve">CONCLUIDO	</t>
        </is>
      </c>
      <c r="D291" t="n">
        <v>2.9573</v>
      </c>
      <c r="E291" t="n">
        <v>33.81</v>
      </c>
      <c r="F291" t="n">
        <v>31.32</v>
      </c>
      <c r="G291" t="n">
        <v>110.56</v>
      </c>
      <c r="H291" t="n">
        <v>1.63</v>
      </c>
      <c r="I291" t="n">
        <v>17</v>
      </c>
      <c r="J291" t="n">
        <v>130.45</v>
      </c>
      <c r="K291" t="n">
        <v>43.4</v>
      </c>
      <c r="L291" t="n">
        <v>12</v>
      </c>
      <c r="M291" t="n">
        <v>9</v>
      </c>
      <c r="N291" t="n">
        <v>20.05</v>
      </c>
      <c r="O291" t="n">
        <v>16323.22</v>
      </c>
      <c r="P291" t="n">
        <v>249.61</v>
      </c>
      <c r="Q291" t="n">
        <v>795.64</v>
      </c>
      <c r="R291" t="n">
        <v>75.02</v>
      </c>
      <c r="S291" t="n">
        <v>51.23</v>
      </c>
      <c r="T291" t="n">
        <v>10793.59</v>
      </c>
      <c r="U291" t="n">
        <v>0.68</v>
      </c>
      <c r="V291" t="n">
        <v>0.92</v>
      </c>
      <c r="W291" t="n">
        <v>0.14</v>
      </c>
      <c r="X291" t="n">
        <v>0.62</v>
      </c>
      <c r="Y291" t="n">
        <v>0.5</v>
      </c>
      <c r="Z291" t="n">
        <v>10</v>
      </c>
    </row>
    <row r="292">
      <c r="A292" t="n">
        <v>12</v>
      </c>
      <c r="B292" t="n">
        <v>55</v>
      </c>
      <c r="C292" t="inlineStr">
        <is>
          <t xml:space="preserve">CONCLUIDO	</t>
        </is>
      </c>
      <c r="D292" t="n">
        <v>2.9633</v>
      </c>
      <c r="E292" t="n">
        <v>33.75</v>
      </c>
      <c r="F292" t="n">
        <v>31.28</v>
      </c>
      <c r="G292" t="n">
        <v>117.3</v>
      </c>
      <c r="H292" t="n">
        <v>1.74</v>
      </c>
      <c r="I292" t="n">
        <v>16</v>
      </c>
      <c r="J292" t="n">
        <v>131.79</v>
      </c>
      <c r="K292" t="n">
        <v>43.4</v>
      </c>
      <c r="L292" t="n">
        <v>13</v>
      </c>
      <c r="M292" t="n">
        <v>0</v>
      </c>
      <c r="N292" t="n">
        <v>20.39</v>
      </c>
      <c r="O292" t="n">
        <v>16487.53</v>
      </c>
      <c r="P292" t="n">
        <v>249.05</v>
      </c>
      <c r="Q292" t="n">
        <v>795.64</v>
      </c>
      <c r="R292" t="n">
        <v>73.06999999999999</v>
      </c>
      <c r="S292" t="n">
        <v>51.23</v>
      </c>
      <c r="T292" t="n">
        <v>9828.440000000001</v>
      </c>
      <c r="U292" t="n">
        <v>0.7</v>
      </c>
      <c r="V292" t="n">
        <v>0.92</v>
      </c>
      <c r="W292" t="n">
        <v>0.15</v>
      </c>
      <c r="X292" t="n">
        <v>0.58</v>
      </c>
      <c r="Y292" t="n">
        <v>0.5</v>
      </c>
      <c r="Z29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INDEX(resultados!$A$2:$ZZ$292, 1, MATCH($B$1, resultados!$A$1:$ZZ$1, 0))</f>
        <v/>
      </c>
      <c r="B7">
        <f>INDEX(resultados!$A$2:$ZZ$292, 1, MATCH($B$2, resultados!$A$1:$ZZ$1, 0))</f>
        <v/>
      </c>
      <c r="C7">
        <f>INDEX(resultados!$A$2:$ZZ$292, 1, MATCH($B$3, resultados!$A$1:$ZZ$1, 0))</f>
        <v/>
      </c>
    </row>
    <row r="8">
      <c r="A8">
        <f>INDEX(resultados!$A$2:$ZZ$292, 2, MATCH($B$1, resultados!$A$1:$ZZ$1, 0))</f>
        <v/>
      </c>
      <c r="B8">
        <f>INDEX(resultados!$A$2:$ZZ$292, 2, MATCH($B$2, resultados!$A$1:$ZZ$1, 0))</f>
        <v/>
      </c>
      <c r="C8">
        <f>INDEX(resultados!$A$2:$ZZ$292, 2, MATCH($B$3, resultados!$A$1:$ZZ$1, 0))</f>
        <v/>
      </c>
    </row>
    <row r="9">
      <c r="A9">
        <f>INDEX(resultados!$A$2:$ZZ$292, 3, MATCH($B$1, resultados!$A$1:$ZZ$1, 0))</f>
        <v/>
      </c>
      <c r="B9">
        <f>INDEX(resultados!$A$2:$ZZ$292, 3, MATCH($B$2, resultados!$A$1:$ZZ$1, 0))</f>
        <v/>
      </c>
      <c r="C9">
        <f>INDEX(resultados!$A$2:$ZZ$292, 3, MATCH($B$3, resultados!$A$1:$ZZ$1, 0))</f>
        <v/>
      </c>
    </row>
    <row r="10">
      <c r="A10">
        <f>INDEX(resultados!$A$2:$ZZ$292, 4, MATCH($B$1, resultados!$A$1:$ZZ$1, 0))</f>
        <v/>
      </c>
      <c r="B10">
        <f>INDEX(resultados!$A$2:$ZZ$292, 4, MATCH($B$2, resultados!$A$1:$ZZ$1, 0))</f>
        <v/>
      </c>
      <c r="C10">
        <f>INDEX(resultados!$A$2:$ZZ$292, 4, MATCH($B$3, resultados!$A$1:$ZZ$1, 0))</f>
        <v/>
      </c>
    </row>
    <row r="11">
      <c r="A11">
        <f>INDEX(resultados!$A$2:$ZZ$292, 5, MATCH($B$1, resultados!$A$1:$ZZ$1, 0))</f>
        <v/>
      </c>
      <c r="B11">
        <f>INDEX(resultados!$A$2:$ZZ$292, 5, MATCH($B$2, resultados!$A$1:$ZZ$1, 0))</f>
        <v/>
      </c>
      <c r="C11">
        <f>INDEX(resultados!$A$2:$ZZ$292, 5, MATCH($B$3, resultados!$A$1:$ZZ$1, 0))</f>
        <v/>
      </c>
    </row>
    <row r="12">
      <c r="A12">
        <f>INDEX(resultados!$A$2:$ZZ$292, 6, MATCH($B$1, resultados!$A$1:$ZZ$1, 0))</f>
        <v/>
      </c>
      <c r="B12">
        <f>INDEX(resultados!$A$2:$ZZ$292, 6, MATCH($B$2, resultados!$A$1:$ZZ$1, 0))</f>
        <v/>
      </c>
      <c r="C12">
        <f>INDEX(resultados!$A$2:$ZZ$292, 6, MATCH($B$3, resultados!$A$1:$ZZ$1, 0))</f>
        <v/>
      </c>
    </row>
    <row r="13">
      <c r="A13">
        <f>INDEX(resultados!$A$2:$ZZ$292, 7, MATCH($B$1, resultados!$A$1:$ZZ$1, 0))</f>
        <v/>
      </c>
      <c r="B13">
        <f>INDEX(resultados!$A$2:$ZZ$292, 7, MATCH($B$2, resultados!$A$1:$ZZ$1, 0))</f>
        <v/>
      </c>
      <c r="C13">
        <f>INDEX(resultados!$A$2:$ZZ$292, 7, MATCH($B$3, resultados!$A$1:$ZZ$1, 0))</f>
        <v/>
      </c>
    </row>
    <row r="14">
      <c r="A14">
        <f>INDEX(resultados!$A$2:$ZZ$292, 8, MATCH($B$1, resultados!$A$1:$ZZ$1, 0))</f>
        <v/>
      </c>
      <c r="B14">
        <f>INDEX(resultados!$A$2:$ZZ$292, 8, MATCH($B$2, resultados!$A$1:$ZZ$1, 0))</f>
        <v/>
      </c>
      <c r="C14">
        <f>INDEX(resultados!$A$2:$ZZ$292, 8, MATCH($B$3, resultados!$A$1:$ZZ$1, 0))</f>
        <v/>
      </c>
    </row>
    <row r="15">
      <c r="A15">
        <f>INDEX(resultados!$A$2:$ZZ$292, 9, MATCH($B$1, resultados!$A$1:$ZZ$1, 0))</f>
        <v/>
      </c>
      <c r="B15">
        <f>INDEX(resultados!$A$2:$ZZ$292, 9, MATCH($B$2, resultados!$A$1:$ZZ$1, 0))</f>
        <v/>
      </c>
      <c r="C15">
        <f>INDEX(resultados!$A$2:$ZZ$292, 9, MATCH($B$3, resultados!$A$1:$ZZ$1, 0))</f>
        <v/>
      </c>
    </row>
    <row r="16">
      <c r="A16">
        <f>INDEX(resultados!$A$2:$ZZ$292, 10, MATCH($B$1, resultados!$A$1:$ZZ$1, 0))</f>
        <v/>
      </c>
      <c r="B16">
        <f>INDEX(resultados!$A$2:$ZZ$292, 10, MATCH($B$2, resultados!$A$1:$ZZ$1, 0))</f>
        <v/>
      </c>
      <c r="C16">
        <f>INDEX(resultados!$A$2:$ZZ$292, 10, MATCH($B$3, resultados!$A$1:$ZZ$1, 0))</f>
        <v/>
      </c>
    </row>
    <row r="17">
      <c r="A17">
        <f>INDEX(resultados!$A$2:$ZZ$292, 11, MATCH($B$1, resultados!$A$1:$ZZ$1, 0))</f>
        <v/>
      </c>
      <c r="B17">
        <f>INDEX(resultados!$A$2:$ZZ$292, 11, MATCH($B$2, resultados!$A$1:$ZZ$1, 0))</f>
        <v/>
      </c>
      <c r="C17">
        <f>INDEX(resultados!$A$2:$ZZ$292, 11, MATCH($B$3, resultados!$A$1:$ZZ$1, 0))</f>
        <v/>
      </c>
    </row>
    <row r="18">
      <c r="A18">
        <f>INDEX(resultados!$A$2:$ZZ$292, 12, MATCH($B$1, resultados!$A$1:$ZZ$1, 0))</f>
        <v/>
      </c>
      <c r="B18">
        <f>INDEX(resultados!$A$2:$ZZ$292, 12, MATCH($B$2, resultados!$A$1:$ZZ$1, 0))</f>
        <v/>
      </c>
      <c r="C18">
        <f>INDEX(resultados!$A$2:$ZZ$292, 12, MATCH($B$3, resultados!$A$1:$ZZ$1, 0))</f>
        <v/>
      </c>
    </row>
    <row r="19">
      <c r="A19">
        <f>INDEX(resultados!$A$2:$ZZ$292, 13, MATCH($B$1, resultados!$A$1:$ZZ$1, 0))</f>
        <v/>
      </c>
      <c r="B19">
        <f>INDEX(resultados!$A$2:$ZZ$292, 13, MATCH($B$2, resultados!$A$1:$ZZ$1, 0))</f>
        <v/>
      </c>
      <c r="C19">
        <f>INDEX(resultados!$A$2:$ZZ$292, 13, MATCH($B$3, resultados!$A$1:$ZZ$1, 0))</f>
        <v/>
      </c>
    </row>
    <row r="20">
      <c r="A20">
        <f>INDEX(resultados!$A$2:$ZZ$292, 14, MATCH($B$1, resultados!$A$1:$ZZ$1, 0))</f>
        <v/>
      </c>
      <c r="B20">
        <f>INDEX(resultados!$A$2:$ZZ$292, 14, MATCH($B$2, resultados!$A$1:$ZZ$1, 0))</f>
        <v/>
      </c>
      <c r="C20">
        <f>INDEX(resultados!$A$2:$ZZ$292, 14, MATCH($B$3, resultados!$A$1:$ZZ$1, 0))</f>
        <v/>
      </c>
    </row>
    <row r="21">
      <c r="A21">
        <f>INDEX(resultados!$A$2:$ZZ$292, 15, MATCH($B$1, resultados!$A$1:$ZZ$1, 0))</f>
        <v/>
      </c>
      <c r="B21">
        <f>INDEX(resultados!$A$2:$ZZ$292, 15, MATCH($B$2, resultados!$A$1:$ZZ$1, 0))</f>
        <v/>
      </c>
      <c r="C21">
        <f>INDEX(resultados!$A$2:$ZZ$292, 15, MATCH($B$3, resultados!$A$1:$ZZ$1, 0))</f>
        <v/>
      </c>
    </row>
    <row r="22">
      <c r="A22">
        <f>INDEX(resultados!$A$2:$ZZ$292, 16, MATCH($B$1, resultados!$A$1:$ZZ$1, 0))</f>
        <v/>
      </c>
      <c r="B22">
        <f>INDEX(resultados!$A$2:$ZZ$292, 16, MATCH($B$2, resultados!$A$1:$ZZ$1, 0))</f>
        <v/>
      </c>
      <c r="C22">
        <f>INDEX(resultados!$A$2:$ZZ$292, 16, MATCH($B$3, resultados!$A$1:$ZZ$1, 0))</f>
        <v/>
      </c>
    </row>
    <row r="23">
      <c r="A23">
        <f>INDEX(resultados!$A$2:$ZZ$292, 17, MATCH($B$1, resultados!$A$1:$ZZ$1, 0))</f>
        <v/>
      </c>
      <c r="B23">
        <f>INDEX(resultados!$A$2:$ZZ$292, 17, MATCH($B$2, resultados!$A$1:$ZZ$1, 0))</f>
        <v/>
      </c>
      <c r="C23">
        <f>INDEX(resultados!$A$2:$ZZ$292, 17, MATCH($B$3, resultados!$A$1:$ZZ$1, 0))</f>
        <v/>
      </c>
    </row>
    <row r="24">
      <c r="A24">
        <f>INDEX(resultados!$A$2:$ZZ$292, 18, MATCH($B$1, resultados!$A$1:$ZZ$1, 0))</f>
        <v/>
      </c>
      <c r="B24">
        <f>INDEX(resultados!$A$2:$ZZ$292, 18, MATCH($B$2, resultados!$A$1:$ZZ$1, 0))</f>
        <v/>
      </c>
      <c r="C24">
        <f>INDEX(resultados!$A$2:$ZZ$292, 18, MATCH($B$3, resultados!$A$1:$ZZ$1, 0))</f>
        <v/>
      </c>
    </row>
    <row r="25">
      <c r="A25">
        <f>INDEX(resultados!$A$2:$ZZ$292, 19, MATCH($B$1, resultados!$A$1:$ZZ$1, 0))</f>
        <v/>
      </c>
      <c r="B25">
        <f>INDEX(resultados!$A$2:$ZZ$292, 19, MATCH($B$2, resultados!$A$1:$ZZ$1, 0))</f>
        <v/>
      </c>
      <c r="C25">
        <f>INDEX(resultados!$A$2:$ZZ$292, 19, MATCH($B$3, resultados!$A$1:$ZZ$1, 0))</f>
        <v/>
      </c>
    </row>
    <row r="26">
      <c r="A26">
        <f>INDEX(resultados!$A$2:$ZZ$292, 20, MATCH($B$1, resultados!$A$1:$ZZ$1, 0))</f>
        <v/>
      </c>
      <c r="B26">
        <f>INDEX(resultados!$A$2:$ZZ$292, 20, MATCH($B$2, resultados!$A$1:$ZZ$1, 0))</f>
        <v/>
      </c>
      <c r="C26">
        <f>INDEX(resultados!$A$2:$ZZ$292, 20, MATCH($B$3, resultados!$A$1:$ZZ$1, 0))</f>
        <v/>
      </c>
    </row>
    <row r="27">
      <c r="A27">
        <f>INDEX(resultados!$A$2:$ZZ$292, 21, MATCH($B$1, resultados!$A$1:$ZZ$1, 0))</f>
        <v/>
      </c>
      <c r="B27">
        <f>INDEX(resultados!$A$2:$ZZ$292, 21, MATCH($B$2, resultados!$A$1:$ZZ$1, 0))</f>
        <v/>
      </c>
      <c r="C27">
        <f>INDEX(resultados!$A$2:$ZZ$292, 21, MATCH($B$3, resultados!$A$1:$ZZ$1, 0))</f>
        <v/>
      </c>
    </row>
    <row r="28">
      <c r="A28">
        <f>INDEX(resultados!$A$2:$ZZ$292, 22, MATCH($B$1, resultados!$A$1:$ZZ$1, 0))</f>
        <v/>
      </c>
      <c r="B28">
        <f>INDEX(resultados!$A$2:$ZZ$292, 22, MATCH($B$2, resultados!$A$1:$ZZ$1, 0))</f>
        <v/>
      </c>
      <c r="C28">
        <f>INDEX(resultados!$A$2:$ZZ$292, 22, MATCH($B$3, resultados!$A$1:$ZZ$1, 0))</f>
        <v/>
      </c>
    </row>
    <row r="29">
      <c r="A29">
        <f>INDEX(resultados!$A$2:$ZZ$292, 23, MATCH($B$1, resultados!$A$1:$ZZ$1, 0))</f>
        <v/>
      </c>
      <c r="B29">
        <f>INDEX(resultados!$A$2:$ZZ$292, 23, MATCH($B$2, resultados!$A$1:$ZZ$1, 0))</f>
        <v/>
      </c>
      <c r="C29">
        <f>INDEX(resultados!$A$2:$ZZ$292, 23, MATCH($B$3, resultados!$A$1:$ZZ$1, 0))</f>
        <v/>
      </c>
    </row>
    <row r="30">
      <c r="A30">
        <f>INDEX(resultados!$A$2:$ZZ$292, 24, MATCH($B$1, resultados!$A$1:$ZZ$1, 0))</f>
        <v/>
      </c>
      <c r="B30">
        <f>INDEX(resultados!$A$2:$ZZ$292, 24, MATCH($B$2, resultados!$A$1:$ZZ$1, 0))</f>
        <v/>
      </c>
      <c r="C30">
        <f>INDEX(resultados!$A$2:$ZZ$292, 24, MATCH($B$3, resultados!$A$1:$ZZ$1, 0))</f>
        <v/>
      </c>
    </row>
    <row r="31">
      <c r="A31">
        <f>INDEX(resultados!$A$2:$ZZ$292, 25, MATCH($B$1, resultados!$A$1:$ZZ$1, 0))</f>
        <v/>
      </c>
      <c r="B31">
        <f>INDEX(resultados!$A$2:$ZZ$292, 25, MATCH($B$2, resultados!$A$1:$ZZ$1, 0))</f>
        <v/>
      </c>
      <c r="C31">
        <f>INDEX(resultados!$A$2:$ZZ$292, 25, MATCH($B$3, resultados!$A$1:$ZZ$1, 0))</f>
        <v/>
      </c>
    </row>
    <row r="32">
      <c r="A32">
        <f>INDEX(resultados!$A$2:$ZZ$292, 26, MATCH($B$1, resultados!$A$1:$ZZ$1, 0))</f>
        <v/>
      </c>
      <c r="B32">
        <f>INDEX(resultados!$A$2:$ZZ$292, 26, MATCH($B$2, resultados!$A$1:$ZZ$1, 0))</f>
        <v/>
      </c>
      <c r="C32">
        <f>INDEX(resultados!$A$2:$ZZ$292, 26, MATCH($B$3, resultados!$A$1:$ZZ$1, 0))</f>
        <v/>
      </c>
    </row>
    <row r="33">
      <c r="A33">
        <f>INDEX(resultados!$A$2:$ZZ$292, 27, MATCH($B$1, resultados!$A$1:$ZZ$1, 0))</f>
        <v/>
      </c>
      <c r="B33">
        <f>INDEX(resultados!$A$2:$ZZ$292, 27, MATCH($B$2, resultados!$A$1:$ZZ$1, 0))</f>
        <v/>
      </c>
      <c r="C33">
        <f>INDEX(resultados!$A$2:$ZZ$292, 27, MATCH($B$3, resultados!$A$1:$ZZ$1, 0))</f>
        <v/>
      </c>
    </row>
    <row r="34">
      <c r="A34">
        <f>INDEX(resultados!$A$2:$ZZ$292, 28, MATCH($B$1, resultados!$A$1:$ZZ$1, 0))</f>
        <v/>
      </c>
      <c r="B34">
        <f>INDEX(resultados!$A$2:$ZZ$292, 28, MATCH($B$2, resultados!$A$1:$ZZ$1, 0))</f>
        <v/>
      </c>
      <c r="C34">
        <f>INDEX(resultados!$A$2:$ZZ$292, 28, MATCH($B$3, resultados!$A$1:$ZZ$1, 0))</f>
        <v/>
      </c>
    </row>
    <row r="35">
      <c r="A35">
        <f>INDEX(resultados!$A$2:$ZZ$292, 29, MATCH($B$1, resultados!$A$1:$ZZ$1, 0))</f>
        <v/>
      </c>
      <c r="B35">
        <f>INDEX(resultados!$A$2:$ZZ$292, 29, MATCH($B$2, resultados!$A$1:$ZZ$1, 0))</f>
        <v/>
      </c>
      <c r="C35">
        <f>INDEX(resultados!$A$2:$ZZ$292, 29, MATCH($B$3, resultados!$A$1:$ZZ$1, 0))</f>
        <v/>
      </c>
    </row>
    <row r="36">
      <c r="A36">
        <f>INDEX(resultados!$A$2:$ZZ$292, 30, MATCH($B$1, resultados!$A$1:$ZZ$1, 0))</f>
        <v/>
      </c>
      <c r="B36">
        <f>INDEX(resultados!$A$2:$ZZ$292, 30, MATCH($B$2, resultados!$A$1:$ZZ$1, 0))</f>
        <v/>
      </c>
      <c r="C36">
        <f>INDEX(resultados!$A$2:$ZZ$292, 30, MATCH($B$3, resultados!$A$1:$ZZ$1, 0))</f>
        <v/>
      </c>
    </row>
    <row r="37">
      <c r="A37">
        <f>INDEX(resultados!$A$2:$ZZ$292, 31, MATCH($B$1, resultados!$A$1:$ZZ$1, 0))</f>
        <v/>
      </c>
      <c r="B37">
        <f>INDEX(resultados!$A$2:$ZZ$292, 31, MATCH($B$2, resultados!$A$1:$ZZ$1, 0))</f>
        <v/>
      </c>
      <c r="C37">
        <f>INDEX(resultados!$A$2:$ZZ$292, 31, MATCH($B$3, resultados!$A$1:$ZZ$1, 0))</f>
        <v/>
      </c>
    </row>
    <row r="38">
      <c r="A38">
        <f>INDEX(resultados!$A$2:$ZZ$292, 32, MATCH($B$1, resultados!$A$1:$ZZ$1, 0))</f>
        <v/>
      </c>
      <c r="B38">
        <f>INDEX(resultados!$A$2:$ZZ$292, 32, MATCH($B$2, resultados!$A$1:$ZZ$1, 0))</f>
        <v/>
      </c>
      <c r="C38">
        <f>INDEX(resultados!$A$2:$ZZ$292, 32, MATCH($B$3, resultados!$A$1:$ZZ$1, 0))</f>
        <v/>
      </c>
    </row>
    <row r="39">
      <c r="A39">
        <f>INDEX(resultados!$A$2:$ZZ$292, 33, MATCH($B$1, resultados!$A$1:$ZZ$1, 0))</f>
        <v/>
      </c>
      <c r="B39">
        <f>INDEX(resultados!$A$2:$ZZ$292, 33, MATCH($B$2, resultados!$A$1:$ZZ$1, 0))</f>
        <v/>
      </c>
      <c r="C39">
        <f>INDEX(resultados!$A$2:$ZZ$292, 33, MATCH($B$3, resultados!$A$1:$ZZ$1, 0))</f>
        <v/>
      </c>
    </row>
    <row r="40">
      <c r="A40">
        <f>INDEX(resultados!$A$2:$ZZ$292, 34, MATCH($B$1, resultados!$A$1:$ZZ$1, 0))</f>
        <v/>
      </c>
      <c r="B40">
        <f>INDEX(resultados!$A$2:$ZZ$292, 34, MATCH($B$2, resultados!$A$1:$ZZ$1, 0))</f>
        <v/>
      </c>
      <c r="C40">
        <f>INDEX(resultados!$A$2:$ZZ$292, 34, MATCH($B$3, resultados!$A$1:$ZZ$1, 0))</f>
        <v/>
      </c>
    </row>
    <row r="41">
      <c r="A41">
        <f>INDEX(resultados!$A$2:$ZZ$292, 35, MATCH($B$1, resultados!$A$1:$ZZ$1, 0))</f>
        <v/>
      </c>
      <c r="B41">
        <f>INDEX(resultados!$A$2:$ZZ$292, 35, MATCH($B$2, resultados!$A$1:$ZZ$1, 0))</f>
        <v/>
      </c>
      <c r="C41">
        <f>INDEX(resultados!$A$2:$ZZ$292, 35, MATCH($B$3, resultados!$A$1:$ZZ$1, 0))</f>
        <v/>
      </c>
    </row>
    <row r="42">
      <c r="A42">
        <f>INDEX(resultados!$A$2:$ZZ$292, 36, MATCH($B$1, resultados!$A$1:$ZZ$1, 0))</f>
        <v/>
      </c>
      <c r="B42">
        <f>INDEX(resultados!$A$2:$ZZ$292, 36, MATCH($B$2, resultados!$A$1:$ZZ$1, 0))</f>
        <v/>
      </c>
      <c r="C42">
        <f>INDEX(resultados!$A$2:$ZZ$292, 36, MATCH($B$3, resultados!$A$1:$ZZ$1, 0))</f>
        <v/>
      </c>
    </row>
    <row r="43">
      <c r="A43">
        <f>INDEX(resultados!$A$2:$ZZ$292, 37, MATCH($B$1, resultados!$A$1:$ZZ$1, 0))</f>
        <v/>
      </c>
      <c r="B43">
        <f>INDEX(resultados!$A$2:$ZZ$292, 37, MATCH($B$2, resultados!$A$1:$ZZ$1, 0))</f>
        <v/>
      </c>
      <c r="C43">
        <f>INDEX(resultados!$A$2:$ZZ$292, 37, MATCH($B$3, resultados!$A$1:$ZZ$1, 0))</f>
        <v/>
      </c>
    </row>
    <row r="44">
      <c r="A44">
        <f>INDEX(resultados!$A$2:$ZZ$292, 38, MATCH($B$1, resultados!$A$1:$ZZ$1, 0))</f>
        <v/>
      </c>
      <c r="B44">
        <f>INDEX(resultados!$A$2:$ZZ$292, 38, MATCH($B$2, resultados!$A$1:$ZZ$1, 0))</f>
        <v/>
      </c>
      <c r="C44">
        <f>INDEX(resultados!$A$2:$ZZ$292, 38, MATCH($B$3, resultados!$A$1:$ZZ$1, 0))</f>
        <v/>
      </c>
    </row>
    <row r="45">
      <c r="A45">
        <f>INDEX(resultados!$A$2:$ZZ$292, 39, MATCH($B$1, resultados!$A$1:$ZZ$1, 0))</f>
        <v/>
      </c>
      <c r="B45">
        <f>INDEX(resultados!$A$2:$ZZ$292, 39, MATCH($B$2, resultados!$A$1:$ZZ$1, 0))</f>
        <v/>
      </c>
      <c r="C45">
        <f>INDEX(resultados!$A$2:$ZZ$292, 39, MATCH($B$3, resultados!$A$1:$ZZ$1, 0))</f>
        <v/>
      </c>
    </row>
    <row r="46">
      <c r="A46">
        <f>INDEX(resultados!$A$2:$ZZ$292, 40, MATCH($B$1, resultados!$A$1:$ZZ$1, 0))</f>
        <v/>
      </c>
      <c r="B46">
        <f>INDEX(resultados!$A$2:$ZZ$292, 40, MATCH($B$2, resultados!$A$1:$ZZ$1, 0))</f>
        <v/>
      </c>
      <c r="C46">
        <f>INDEX(resultados!$A$2:$ZZ$292, 40, MATCH($B$3, resultados!$A$1:$ZZ$1, 0))</f>
        <v/>
      </c>
    </row>
    <row r="47">
      <c r="A47">
        <f>INDEX(resultados!$A$2:$ZZ$292, 41, MATCH($B$1, resultados!$A$1:$ZZ$1, 0))</f>
        <v/>
      </c>
      <c r="B47">
        <f>INDEX(resultados!$A$2:$ZZ$292, 41, MATCH($B$2, resultados!$A$1:$ZZ$1, 0))</f>
        <v/>
      </c>
      <c r="C47">
        <f>INDEX(resultados!$A$2:$ZZ$292, 41, MATCH($B$3, resultados!$A$1:$ZZ$1, 0))</f>
        <v/>
      </c>
    </row>
    <row r="48">
      <c r="A48">
        <f>INDEX(resultados!$A$2:$ZZ$292, 42, MATCH($B$1, resultados!$A$1:$ZZ$1, 0))</f>
        <v/>
      </c>
      <c r="B48">
        <f>INDEX(resultados!$A$2:$ZZ$292, 42, MATCH($B$2, resultados!$A$1:$ZZ$1, 0))</f>
        <v/>
      </c>
      <c r="C48">
        <f>INDEX(resultados!$A$2:$ZZ$292, 42, MATCH($B$3, resultados!$A$1:$ZZ$1, 0))</f>
        <v/>
      </c>
    </row>
    <row r="49">
      <c r="A49">
        <f>INDEX(resultados!$A$2:$ZZ$292, 43, MATCH($B$1, resultados!$A$1:$ZZ$1, 0))</f>
        <v/>
      </c>
      <c r="B49">
        <f>INDEX(resultados!$A$2:$ZZ$292, 43, MATCH($B$2, resultados!$A$1:$ZZ$1, 0))</f>
        <v/>
      </c>
      <c r="C49">
        <f>INDEX(resultados!$A$2:$ZZ$292, 43, MATCH($B$3, resultados!$A$1:$ZZ$1, 0))</f>
        <v/>
      </c>
    </row>
    <row r="50">
      <c r="A50">
        <f>INDEX(resultados!$A$2:$ZZ$292, 44, MATCH($B$1, resultados!$A$1:$ZZ$1, 0))</f>
        <v/>
      </c>
      <c r="B50">
        <f>INDEX(resultados!$A$2:$ZZ$292, 44, MATCH($B$2, resultados!$A$1:$ZZ$1, 0))</f>
        <v/>
      </c>
      <c r="C50">
        <f>INDEX(resultados!$A$2:$ZZ$292, 44, MATCH($B$3, resultados!$A$1:$ZZ$1, 0))</f>
        <v/>
      </c>
    </row>
    <row r="51">
      <c r="A51">
        <f>INDEX(resultados!$A$2:$ZZ$292, 45, MATCH($B$1, resultados!$A$1:$ZZ$1, 0))</f>
        <v/>
      </c>
      <c r="B51">
        <f>INDEX(resultados!$A$2:$ZZ$292, 45, MATCH($B$2, resultados!$A$1:$ZZ$1, 0))</f>
        <v/>
      </c>
      <c r="C51">
        <f>INDEX(resultados!$A$2:$ZZ$292, 45, MATCH($B$3, resultados!$A$1:$ZZ$1, 0))</f>
        <v/>
      </c>
    </row>
    <row r="52">
      <c r="A52">
        <f>INDEX(resultados!$A$2:$ZZ$292, 46, MATCH($B$1, resultados!$A$1:$ZZ$1, 0))</f>
        <v/>
      </c>
      <c r="B52">
        <f>INDEX(resultados!$A$2:$ZZ$292, 46, MATCH($B$2, resultados!$A$1:$ZZ$1, 0))</f>
        <v/>
      </c>
      <c r="C52">
        <f>INDEX(resultados!$A$2:$ZZ$292, 46, MATCH($B$3, resultados!$A$1:$ZZ$1, 0))</f>
        <v/>
      </c>
    </row>
    <row r="53">
      <c r="A53">
        <f>INDEX(resultados!$A$2:$ZZ$292, 47, MATCH($B$1, resultados!$A$1:$ZZ$1, 0))</f>
        <v/>
      </c>
      <c r="B53">
        <f>INDEX(resultados!$A$2:$ZZ$292, 47, MATCH($B$2, resultados!$A$1:$ZZ$1, 0))</f>
        <v/>
      </c>
      <c r="C53">
        <f>INDEX(resultados!$A$2:$ZZ$292, 47, MATCH($B$3, resultados!$A$1:$ZZ$1, 0))</f>
        <v/>
      </c>
    </row>
    <row r="54">
      <c r="A54">
        <f>INDEX(resultados!$A$2:$ZZ$292, 48, MATCH($B$1, resultados!$A$1:$ZZ$1, 0))</f>
        <v/>
      </c>
      <c r="B54">
        <f>INDEX(resultados!$A$2:$ZZ$292, 48, MATCH($B$2, resultados!$A$1:$ZZ$1, 0))</f>
        <v/>
      </c>
      <c r="C54">
        <f>INDEX(resultados!$A$2:$ZZ$292, 48, MATCH($B$3, resultados!$A$1:$ZZ$1, 0))</f>
        <v/>
      </c>
    </row>
    <row r="55">
      <c r="A55">
        <f>INDEX(resultados!$A$2:$ZZ$292, 49, MATCH($B$1, resultados!$A$1:$ZZ$1, 0))</f>
        <v/>
      </c>
      <c r="B55">
        <f>INDEX(resultados!$A$2:$ZZ$292, 49, MATCH($B$2, resultados!$A$1:$ZZ$1, 0))</f>
        <v/>
      </c>
      <c r="C55">
        <f>INDEX(resultados!$A$2:$ZZ$292, 49, MATCH($B$3, resultados!$A$1:$ZZ$1, 0))</f>
        <v/>
      </c>
    </row>
    <row r="56">
      <c r="A56">
        <f>INDEX(resultados!$A$2:$ZZ$292, 50, MATCH($B$1, resultados!$A$1:$ZZ$1, 0))</f>
        <v/>
      </c>
      <c r="B56">
        <f>INDEX(resultados!$A$2:$ZZ$292, 50, MATCH($B$2, resultados!$A$1:$ZZ$1, 0))</f>
        <v/>
      </c>
      <c r="C56">
        <f>INDEX(resultados!$A$2:$ZZ$292, 50, MATCH($B$3, resultados!$A$1:$ZZ$1, 0))</f>
        <v/>
      </c>
    </row>
    <row r="57">
      <c r="A57">
        <f>INDEX(resultados!$A$2:$ZZ$292, 51, MATCH($B$1, resultados!$A$1:$ZZ$1, 0))</f>
        <v/>
      </c>
      <c r="B57">
        <f>INDEX(resultados!$A$2:$ZZ$292, 51, MATCH($B$2, resultados!$A$1:$ZZ$1, 0))</f>
        <v/>
      </c>
      <c r="C57">
        <f>INDEX(resultados!$A$2:$ZZ$292, 51, MATCH($B$3, resultados!$A$1:$ZZ$1, 0))</f>
        <v/>
      </c>
    </row>
    <row r="58">
      <c r="A58">
        <f>INDEX(resultados!$A$2:$ZZ$292, 52, MATCH($B$1, resultados!$A$1:$ZZ$1, 0))</f>
        <v/>
      </c>
      <c r="B58">
        <f>INDEX(resultados!$A$2:$ZZ$292, 52, MATCH($B$2, resultados!$A$1:$ZZ$1, 0))</f>
        <v/>
      </c>
      <c r="C58">
        <f>INDEX(resultados!$A$2:$ZZ$292, 52, MATCH($B$3, resultados!$A$1:$ZZ$1, 0))</f>
        <v/>
      </c>
    </row>
    <row r="59">
      <c r="A59">
        <f>INDEX(resultados!$A$2:$ZZ$292, 53, MATCH($B$1, resultados!$A$1:$ZZ$1, 0))</f>
        <v/>
      </c>
      <c r="B59">
        <f>INDEX(resultados!$A$2:$ZZ$292, 53, MATCH($B$2, resultados!$A$1:$ZZ$1, 0))</f>
        <v/>
      </c>
      <c r="C59">
        <f>INDEX(resultados!$A$2:$ZZ$292, 53, MATCH($B$3, resultados!$A$1:$ZZ$1, 0))</f>
        <v/>
      </c>
    </row>
    <row r="60">
      <c r="A60">
        <f>INDEX(resultados!$A$2:$ZZ$292, 54, MATCH($B$1, resultados!$A$1:$ZZ$1, 0))</f>
        <v/>
      </c>
      <c r="B60">
        <f>INDEX(resultados!$A$2:$ZZ$292, 54, MATCH($B$2, resultados!$A$1:$ZZ$1, 0))</f>
        <v/>
      </c>
      <c r="C60">
        <f>INDEX(resultados!$A$2:$ZZ$292, 54, MATCH($B$3, resultados!$A$1:$ZZ$1, 0))</f>
        <v/>
      </c>
    </row>
    <row r="61">
      <c r="A61">
        <f>INDEX(resultados!$A$2:$ZZ$292, 55, MATCH($B$1, resultados!$A$1:$ZZ$1, 0))</f>
        <v/>
      </c>
      <c r="B61">
        <f>INDEX(resultados!$A$2:$ZZ$292, 55, MATCH($B$2, resultados!$A$1:$ZZ$1, 0))</f>
        <v/>
      </c>
      <c r="C61">
        <f>INDEX(resultados!$A$2:$ZZ$292, 55, MATCH($B$3, resultados!$A$1:$ZZ$1, 0))</f>
        <v/>
      </c>
    </row>
    <row r="62">
      <c r="A62">
        <f>INDEX(resultados!$A$2:$ZZ$292, 56, MATCH($B$1, resultados!$A$1:$ZZ$1, 0))</f>
        <v/>
      </c>
      <c r="B62">
        <f>INDEX(resultados!$A$2:$ZZ$292, 56, MATCH($B$2, resultados!$A$1:$ZZ$1, 0))</f>
        <v/>
      </c>
      <c r="C62">
        <f>INDEX(resultados!$A$2:$ZZ$292, 56, MATCH($B$3, resultados!$A$1:$ZZ$1, 0))</f>
        <v/>
      </c>
    </row>
    <row r="63">
      <c r="A63">
        <f>INDEX(resultados!$A$2:$ZZ$292, 57, MATCH($B$1, resultados!$A$1:$ZZ$1, 0))</f>
        <v/>
      </c>
      <c r="B63">
        <f>INDEX(resultados!$A$2:$ZZ$292, 57, MATCH($B$2, resultados!$A$1:$ZZ$1, 0))</f>
        <v/>
      </c>
      <c r="C63">
        <f>INDEX(resultados!$A$2:$ZZ$292, 57, MATCH($B$3, resultados!$A$1:$ZZ$1, 0))</f>
        <v/>
      </c>
    </row>
    <row r="64">
      <c r="A64">
        <f>INDEX(resultados!$A$2:$ZZ$292, 58, MATCH($B$1, resultados!$A$1:$ZZ$1, 0))</f>
        <v/>
      </c>
      <c r="B64">
        <f>INDEX(resultados!$A$2:$ZZ$292, 58, MATCH($B$2, resultados!$A$1:$ZZ$1, 0))</f>
        <v/>
      </c>
      <c r="C64">
        <f>INDEX(resultados!$A$2:$ZZ$292, 58, MATCH($B$3, resultados!$A$1:$ZZ$1, 0))</f>
        <v/>
      </c>
    </row>
    <row r="65">
      <c r="A65">
        <f>INDEX(resultados!$A$2:$ZZ$292, 59, MATCH($B$1, resultados!$A$1:$ZZ$1, 0))</f>
        <v/>
      </c>
      <c r="B65">
        <f>INDEX(resultados!$A$2:$ZZ$292, 59, MATCH($B$2, resultados!$A$1:$ZZ$1, 0))</f>
        <v/>
      </c>
      <c r="C65">
        <f>INDEX(resultados!$A$2:$ZZ$292, 59, MATCH($B$3, resultados!$A$1:$ZZ$1, 0))</f>
        <v/>
      </c>
    </row>
    <row r="66">
      <c r="A66">
        <f>INDEX(resultados!$A$2:$ZZ$292, 60, MATCH($B$1, resultados!$A$1:$ZZ$1, 0))</f>
        <v/>
      </c>
      <c r="B66">
        <f>INDEX(resultados!$A$2:$ZZ$292, 60, MATCH($B$2, resultados!$A$1:$ZZ$1, 0))</f>
        <v/>
      </c>
      <c r="C66">
        <f>INDEX(resultados!$A$2:$ZZ$292, 60, MATCH($B$3, resultados!$A$1:$ZZ$1, 0))</f>
        <v/>
      </c>
    </row>
    <row r="67">
      <c r="A67">
        <f>INDEX(resultados!$A$2:$ZZ$292, 61, MATCH($B$1, resultados!$A$1:$ZZ$1, 0))</f>
        <v/>
      </c>
      <c r="B67">
        <f>INDEX(resultados!$A$2:$ZZ$292, 61, MATCH($B$2, resultados!$A$1:$ZZ$1, 0))</f>
        <v/>
      </c>
      <c r="C67">
        <f>INDEX(resultados!$A$2:$ZZ$292, 61, MATCH($B$3, resultados!$A$1:$ZZ$1, 0))</f>
        <v/>
      </c>
    </row>
    <row r="68">
      <c r="A68">
        <f>INDEX(resultados!$A$2:$ZZ$292, 62, MATCH($B$1, resultados!$A$1:$ZZ$1, 0))</f>
        <v/>
      </c>
      <c r="B68">
        <f>INDEX(resultados!$A$2:$ZZ$292, 62, MATCH($B$2, resultados!$A$1:$ZZ$1, 0))</f>
        <v/>
      </c>
      <c r="C68">
        <f>INDEX(resultados!$A$2:$ZZ$292, 62, MATCH($B$3, resultados!$A$1:$ZZ$1, 0))</f>
        <v/>
      </c>
    </row>
    <row r="69">
      <c r="A69">
        <f>INDEX(resultados!$A$2:$ZZ$292, 63, MATCH($B$1, resultados!$A$1:$ZZ$1, 0))</f>
        <v/>
      </c>
      <c r="B69">
        <f>INDEX(resultados!$A$2:$ZZ$292, 63, MATCH($B$2, resultados!$A$1:$ZZ$1, 0))</f>
        <v/>
      </c>
      <c r="C69">
        <f>INDEX(resultados!$A$2:$ZZ$292, 63, MATCH($B$3, resultados!$A$1:$ZZ$1, 0))</f>
        <v/>
      </c>
    </row>
    <row r="70">
      <c r="A70">
        <f>INDEX(resultados!$A$2:$ZZ$292, 64, MATCH($B$1, resultados!$A$1:$ZZ$1, 0))</f>
        <v/>
      </c>
      <c r="B70">
        <f>INDEX(resultados!$A$2:$ZZ$292, 64, MATCH($B$2, resultados!$A$1:$ZZ$1, 0))</f>
        <v/>
      </c>
      <c r="C70">
        <f>INDEX(resultados!$A$2:$ZZ$292, 64, MATCH($B$3, resultados!$A$1:$ZZ$1, 0))</f>
        <v/>
      </c>
    </row>
    <row r="71">
      <c r="A71">
        <f>INDEX(resultados!$A$2:$ZZ$292, 65, MATCH($B$1, resultados!$A$1:$ZZ$1, 0))</f>
        <v/>
      </c>
      <c r="B71">
        <f>INDEX(resultados!$A$2:$ZZ$292, 65, MATCH($B$2, resultados!$A$1:$ZZ$1, 0))</f>
        <v/>
      </c>
      <c r="C71">
        <f>INDEX(resultados!$A$2:$ZZ$292, 65, MATCH($B$3, resultados!$A$1:$ZZ$1, 0))</f>
        <v/>
      </c>
    </row>
    <row r="72">
      <c r="A72">
        <f>INDEX(resultados!$A$2:$ZZ$292, 66, MATCH($B$1, resultados!$A$1:$ZZ$1, 0))</f>
        <v/>
      </c>
      <c r="B72">
        <f>INDEX(resultados!$A$2:$ZZ$292, 66, MATCH($B$2, resultados!$A$1:$ZZ$1, 0))</f>
        <v/>
      </c>
      <c r="C72">
        <f>INDEX(resultados!$A$2:$ZZ$292, 66, MATCH($B$3, resultados!$A$1:$ZZ$1, 0))</f>
        <v/>
      </c>
    </row>
    <row r="73">
      <c r="A73">
        <f>INDEX(resultados!$A$2:$ZZ$292, 67, MATCH($B$1, resultados!$A$1:$ZZ$1, 0))</f>
        <v/>
      </c>
      <c r="B73">
        <f>INDEX(resultados!$A$2:$ZZ$292, 67, MATCH($B$2, resultados!$A$1:$ZZ$1, 0))</f>
        <v/>
      </c>
      <c r="C73">
        <f>INDEX(resultados!$A$2:$ZZ$292, 67, MATCH($B$3, resultados!$A$1:$ZZ$1, 0))</f>
        <v/>
      </c>
    </row>
    <row r="74">
      <c r="A74">
        <f>INDEX(resultados!$A$2:$ZZ$292, 68, MATCH($B$1, resultados!$A$1:$ZZ$1, 0))</f>
        <v/>
      </c>
      <c r="B74">
        <f>INDEX(resultados!$A$2:$ZZ$292, 68, MATCH($B$2, resultados!$A$1:$ZZ$1, 0))</f>
        <v/>
      </c>
      <c r="C74">
        <f>INDEX(resultados!$A$2:$ZZ$292, 68, MATCH($B$3, resultados!$A$1:$ZZ$1, 0))</f>
        <v/>
      </c>
    </row>
    <row r="75">
      <c r="A75">
        <f>INDEX(resultados!$A$2:$ZZ$292, 69, MATCH($B$1, resultados!$A$1:$ZZ$1, 0))</f>
        <v/>
      </c>
      <c r="B75">
        <f>INDEX(resultados!$A$2:$ZZ$292, 69, MATCH($B$2, resultados!$A$1:$ZZ$1, 0))</f>
        <v/>
      </c>
      <c r="C75">
        <f>INDEX(resultados!$A$2:$ZZ$292, 69, MATCH($B$3, resultados!$A$1:$ZZ$1, 0))</f>
        <v/>
      </c>
    </row>
    <row r="76">
      <c r="A76">
        <f>INDEX(resultados!$A$2:$ZZ$292, 70, MATCH($B$1, resultados!$A$1:$ZZ$1, 0))</f>
        <v/>
      </c>
      <c r="B76">
        <f>INDEX(resultados!$A$2:$ZZ$292, 70, MATCH($B$2, resultados!$A$1:$ZZ$1, 0))</f>
        <v/>
      </c>
      <c r="C76">
        <f>INDEX(resultados!$A$2:$ZZ$292, 70, MATCH($B$3, resultados!$A$1:$ZZ$1, 0))</f>
        <v/>
      </c>
    </row>
    <row r="77">
      <c r="A77">
        <f>INDEX(resultados!$A$2:$ZZ$292, 71, MATCH($B$1, resultados!$A$1:$ZZ$1, 0))</f>
        <v/>
      </c>
      <c r="B77">
        <f>INDEX(resultados!$A$2:$ZZ$292, 71, MATCH($B$2, resultados!$A$1:$ZZ$1, 0))</f>
        <v/>
      </c>
      <c r="C77">
        <f>INDEX(resultados!$A$2:$ZZ$292, 71, MATCH($B$3, resultados!$A$1:$ZZ$1, 0))</f>
        <v/>
      </c>
    </row>
    <row r="78">
      <c r="A78">
        <f>INDEX(resultados!$A$2:$ZZ$292, 72, MATCH($B$1, resultados!$A$1:$ZZ$1, 0))</f>
        <v/>
      </c>
      <c r="B78">
        <f>INDEX(resultados!$A$2:$ZZ$292, 72, MATCH($B$2, resultados!$A$1:$ZZ$1, 0))</f>
        <v/>
      </c>
      <c r="C78">
        <f>INDEX(resultados!$A$2:$ZZ$292, 72, MATCH($B$3, resultados!$A$1:$ZZ$1, 0))</f>
        <v/>
      </c>
    </row>
    <row r="79">
      <c r="A79">
        <f>INDEX(resultados!$A$2:$ZZ$292, 73, MATCH($B$1, resultados!$A$1:$ZZ$1, 0))</f>
        <v/>
      </c>
      <c r="B79">
        <f>INDEX(resultados!$A$2:$ZZ$292, 73, MATCH($B$2, resultados!$A$1:$ZZ$1, 0))</f>
        <v/>
      </c>
      <c r="C79">
        <f>INDEX(resultados!$A$2:$ZZ$292, 73, MATCH($B$3, resultados!$A$1:$ZZ$1, 0))</f>
        <v/>
      </c>
    </row>
    <row r="80">
      <c r="A80">
        <f>INDEX(resultados!$A$2:$ZZ$292, 74, MATCH($B$1, resultados!$A$1:$ZZ$1, 0))</f>
        <v/>
      </c>
      <c r="B80">
        <f>INDEX(resultados!$A$2:$ZZ$292, 74, MATCH($B$2, resultados!$A$1:$ZZ$1, 0))</f>
        <v/>
      </c>
      <c r="C80">
        <f>INDEX(resultados!$A$2:$ZZ$292, 74, MATCH($B$3, resultados!$A$1:$ZZ$1, 0))</f>
        <v/>
      </c>
    </row>
    <row r="81">
      <c r="A81">
        <f>INDEX(resultados!$A$2:$ZZ$292, 75, MATCH($B$1, resultados!$A$1:$ZZ$1, 0))</f>
        <v/>
      </c>
      <c r="B81">
        <f>INDEX(resultados!$A$2:$ZZ$292, 75, MATCH($B$2, resultados!$A$1:$ZZ$1, 0))</f>
        <v/>
      </c>
      <c r="C81">
        <f>INDEX(resultados!$A$2:$ZZ$292, 75, MATCH($B$3, resultados!$A$1:$ZZ$1, 0))</f>
        <v/>
      </c>
    </row>
    <row r="82">
      <c r="A82">
        <f>INDEX(resultados!$A$2:$ZZ$292, 76, MATCH($B$1, resultados!$A$1:$ZZ$1, 0))</f>
        <v/>
      </c>
      <c r="B82">
        <f>INDEX(resultados!$A$2:$ZZ$292, 76, MATCH($B$2, resultados!$A$1:$ZZ$1, 0))</f>
        <v/>
      </c>
      <c r="C82">
        <f>INDEX(resultados!$A$2:$ZZ$292, 76, MATCH($B$3, resultados!$A$1:$ZZ$1, 0))</f>
        <v/>
      </c>
    </row>
    <row r="83">
      <c r="A83">
        <f>INDEX(resultados!$A$2:$ZZ$292, 77, MATCH($B$1, resultados!$A$1:$ZZ$1, 0))</f>
        <v/>
      </c>
      <c r="B83">
        <f>INDEX(resultados!$A$2:$ZZ$292, 77, MATCH($B$2, resultados!$A$1:$ZZ$1, 0))</f>
        <v/>
      </c>
      <c r="C83">
        <f>INDEX(resultados!$A$2:$ZZ$292, 77, MATCH($B$3, resultados!$A$1:$ZZ$1, 0))</f>
        <v/>
      </c>
    </row>
    <row r="84">
      <c r="A84">
        <f>INDEX(resultados!$A$2:$ZZ$292, 78, MATCH($B$1, resultados!$A$1:$ZZ$1, 0))</f>
        <v/>
      </c>
      <c r="B84">
        <f>INDEX(resultados!$A$2:$ZZ$292, 78, MATCH($B$2, resultados!$A$1:$ZZ$1, 0))</f>
        <v/>
      </c>
      <c r="C84">
        <f>INDEX(resultados!$A$2:$ZZ$292, 78, MATCH($B$3, resultados!$A$1:$ZZ$1, 0))</f>
        <v/>
      </c>
    </row>
    <row r="85">
      <c r="A85">
        <f>INDEX(resultados!$A$2:$ZZ$292, 79, MATCH($B$1, resultados!$A$1:$ZZ$1, 0))</f>
        <v/>
      </c>
      <c r="B85">
        <f>INDEX(resultados!$A$2:$ZZ$292, 79, MATCH($B$2, resultados!$A$1:$ZZ$1, 0))</f>
        <v/>
      </c>
      <c r="C85">
        <f>INDEX(resultados!$A$2:$ZZ$292, 79, MATCH($B$3, resultados!$A$1:$ZZ$1, 0))</f>
        <v/>
      </c>
    </row>
    <row r="86">
      <c r="A86">
        <f>INDEX(resultados!$A$2:$ZZ$292, 80, MATCH($B$1, resultados!$A$1:$ZZ$1, 0))</f>
        <v/>
      </c>
      <c r="B86">
        <f>INDEX(resultados!$A$2:$ZZ$292, 80, MATCH($B$2, resultados!$A$1:$ZZ$1, 0))</f>
        <v/>
      </c>
      <c r="C86">
        <f>INDEX(resultados!$A$2:$ZZ$292, 80, MATCH($B$3, resultados!$A$1:$ZZ$1, 0))</f>
        <v/>
      </c>
    </row>
    <row r="87">
      <c r="A87">
        <f>INDEX(resultados!$A$2:$ZZ$292, 81, MATCH($B$1, resultados!$A$1:$ZZ$1, 0))</f>
        <v/>
      </c>
      <c r="B87">
        <f>INDEX(resultados!$A$2:$ZZ$292, 81, MATCH($B$2, resultados!$A$1:$ZZ$1, 0))</f>
        <v/>
      </c>
      <c r="C87">
        <f>INDEX(resultados!$A$2:$ZZ$292, 81, MATCH($B$3, resultados!$A$1:$ZZ$1, 0))</f>
        <v/>
      </c>
    </row>
    <row r="88">
      <c r="A88">
        <f>INDEX(resultados!$A$2:$ZZ$292, 82, MATCH($B$1, resultados!$A$1:$ZZ$1, 0))</f>
        <v/>
      </c>
      <c r="B88">
        <f>INDEX(resultados!$A$2:$ZZ$292, 82, MATCH($B$2, resultados!$A$1:$ZZ$1, 0))</f>
        <v/>
      </c>
      <c r="C88">
        <f>INDEX(resultados!$A$2:$ZZ$292, 82, MATCH($B$3, resultados!$A$1:$ZZ$1, 0))</f>
        <v/>
      </c>
    </row>
    <row r="89">
      <c r="A89">
        <f>INDEX(resultados!$A$2:$ZZ$292, 83, MATCH($B$1, resultados!$A$1:$ZZ$1, 0))</f>
        <v/>
      </c>
      <c r="B89">
        <f>INDEX(resultados!$A$2:$ZZ$292, 83, MATCH($B$2, resultados!$A$1:$ZZ$1, 0))</f>
        <v/>
      </c>
      <c r="C89">
        <f>INDEX(resultados!$A$2:$ZZ$292, 83, MATCH($B$3, resultados!$A$1:$ZZ$1, 0))</f>
        <v/>
      </c>
    </row>
    <row r="90">
      <c r="A90">
        <f>INDEX(resultados!$A$2:$ZZ$292, 84, MATCH($B$1, resultados!$A$1:$ZZ$1, 0))</f>
        <v/>
      </c>
      <c r="B90">
        <f>INDEX(resultados!$A$2:$ZZ$292, 84, MATCH($B$2, resultados!$A$1:$ZZ$1, 0))</f>
        <v/>
      </c>
      <c r="C90">
        <f>INDEX(resultados!$A$2:$ZZ$292, 84, MATCH($B$3, resultados!$A$1:$ZZ$1, 0))</f>
        <v/>
      </c>
    </row>
    <row r="91">
      <c r="A91">
        <f>INDEX(resultados!$A$2:$ZZ$292, 85, MATCH($B$1, resultados!$A$1:$ZZ$1, 0))</f>
        <v/>
      </c>
      <c r="B91">
        <f>INDEX(resultados!$A$2:$ZZ$292, 85, MATCH($B$2, resultados!$A$1:$ZZ$1, 0))</f>
        <v/>
      </c>
      <c r="C91">
        <f>INDEX(resultados!$A$2:$ZZ$292, 85, MATCH($B$3, resultados!$A$1:$ZZ$1, 0))</f>
        <v/>
      </c>
    </row>
    <row r="92">
      <c r="A92">
        <f>INDEX(resultados!$A$2:$ZZ$292, 86, MATCH($B$1, resultados!$A$1:$ZZ$1, 0))</f>
        <v/>
      </c>
      <c r="B92">
        <f>INDEX(resultados!$A$2:$ZZ$292, 86, MATCH($B$2, resultados!$A$1:$ZZ$1, 0))</f>
        <v/>
      </c>
      <c r="C92">
        <f>INDEX(resultados!$A$2:$ZZ$292, 86, MATCH($B$3, resultados!$A$1:$ZZ$1, 0))</f>
        <v/>
      </c>
    </row>
    <row r="93">
      <c r="A93">
        <f>INDEX(resultados!$A$2:$ZZ$292, 87, MATCH($B$1, resultados!$A$1:$ZZ$1, 0))</f>
        <v/>
      </c>
      <c r="B93">
        <f>INDEX(resultados!$A$2:$ZZ$292, 87, MATCH($B$2, resultados!$A$1:$ZZ$1, 0))</f>
        <v/>
      </c>
      <c r="C93">
        <f>INDEX(resultados!$A$2:$ZZ$292, 87, MATCH($B$3, resultados!$A$1:$ZZ$1, 0))</f>
        <v/>
      </c>
    </row>
    <row r="94">
      <c r="A94">
        <f>INDEX(resultados!$A$2:$ZZ$292, 88, MATCH($B$1, resultados!$A$1:$ZZ$1, 0))</f>
        <v/>
      </c>
      <c r="B94">
        <f>INDEX(resultados!$A$2:$ZZ$292, 88, MATCH($B$2, resultados!$A$1:$ZZ$1, 0))</f>
        <v/>
      </c>
      <c r="C94">
        <f>INDEX(resultados!$A$2:$ZZ$292, 88, MATCH($B$3, resultados!$A$1:$ZZ$1, 0))</f>
        <v/>
      </c>
    </row>
    <row r="95">
      <c r="A95">
        <f>INDEX(resultados!$A$2:$ZZ$292, 89, MATCH($B$1, resultados!$A$1:$ZZ$1, 0))</f>
        <v/>
      </c>
      <c r="B95">
        <f>INDEX(resultados!$A$2:$ZZ$292, 89, MATCH($B$2, resultados!$A$1:$ZZ$1, 0))</f>
        <v/>
      </c>
      <c r="C95">
        <f>INDEX(resultados!$A$2:$ZZ$292, 89, MATCH($B$3, resultados!$A$1:$ZZ$1, 0))</f>
        <v/>
      </c>
    </row>
    <row r="96">
      <c r="A96">
        <f>INDEX(resultados!$A$2:$ZZ$292, 90, MATCH($B$1, resultados!$A$1:$ZZ$1, 0))</f>
        <v/>
      </c>
      <c r="B96">
        <f>INDEX(resultados!$A$2:$ZZ$292, 90, MATCH($B$2, resultados!$A$1:$ZZ$1, 0))</f>
        <v/>
      </c>
      <c r="C96">
        <f>INDEX(resultados!$A$2:$ZZ$292, 90, MATCH($B$3, resultados!$A$1:$ZZ$1, 0))</f>
        <v/>
      </c>
    </row>
    <row r="97">
      <c r="A97">
        <f>INDEX(resultados!$A$2:$ZZ$292, 91, MATCH($B$1, resultados!$A$1:$ZZ$1, 0))</f>
        <v/>
      </c>
      <c r="B97">
        <f>INDEX(resultados!$A$2:$ZZ$292, 91, MATCH($B$2, resultados!$A$1:$ZZ$1, 0))</f>
        <v/>
      </c>
      <c r="C97">
        <f>INDEX(resultados!$A$2:$ZZ$292, 91, MATCH($B$3, resultados!$A$1:$ZZ$1, 0))</f>
        <v/>
      </c>
    </row>
    <row r="98">
      <c r="A98">
        <f>INDEX(resultados!$A$2:$ZZ$292, 92, MATCH($B$1, resultados!$A$1:$ZZ$1, 0))</f>
        <v/>
      </c>
      <c r="B98">
        <f>INDEX(resultados!$A$2:$ZZ$292, 92, MATCH($B$2, resultados!$A$1:$ZZ$1, 0))</f>
        <v/>
      </c>
      <c r="C98">
        <f>INDEX(resultados!$A$2:$ZZ$292, 92, MATCH($B$3, resultados!$A$1:$ZZ$1, 0))</f>
        <v/>
      </c>
    </row>
    <row r="99">
      <c r="A99">
        <f>INDEX(resultados!$A$2:$ZZ$292, 93, MATCH($B$1, resultados!$A$1:$ZZ$1, 0))</f>
        <v/>
      </c>
      <c r="B99">
        <f>INDEX(resultados!$A$2:$ZZ$292, 93, MATCH($B$2, resultados!$A$1:$ZZ$1, 0))</f>
        <v/>
      </c>
      <c r="C99">
        <f>INDEX(resultados!$A$2:$ZZ$292, 93, MATCH($B$3, resultados!$A$1:$ZZ$1, 0))</f>
        <v/>
      </c>
    </row>
    <row r="100">
      <c r="A100">
        <f>INDEX(resultados!$A$2:$ZZ$292, 94, MATCH($B$1, resultados!$A$1:$ZZ$1, 0))</f>
        <v/>
      </c>
      <c r="B100">
        <f>INDEX(resultados!$A$2:$ZZ$292, 94, MATCH($B$2, resultados!$A$1:$ZZ$1, 0))</f>
        <v/>
      </c>
      <c r="C100">
        <f>INDEX(resultados!$A$2:$ZZ$292, 94, MATCH($B$3, resultados!$A$1:$ZZ$1, 0))</f>
        <v/>
      </c>
    </row>
    <row r="101">
      <c r="A101">
        <f>INDEX(resultados!$A$2:$ZZ$292, 95, MATCH($B$1, resultados!$A$1:$ZZ$1, 0))</f>
        <v/>
      </c>
      <c r="B101">
        <f>INDEX(resultados!$A$2:$ZZ$292, 95, MATCH($B$2, resultados!$A$1:$ZZ$1, 0))</f>
        <v/>
      </c>
      <c r="C101">
        <f>INDEX(resultados!$A$2:$ZZ$292, 95, MATCH($B$3, resultados!$A$1:$ZZ$1, 0))</f>
        <v/>
      </c>
    </row>
    <row r="102">
      <c r="A102">
        <f>INDEX(resultados!$A$2:$ZZ$292, 96, MATCH($B$1, resultados!$A$1:$ZZ$1, 0))</f>
        <v/>
      </c>
      <c r="B102">
        <f>INDEX(resultados!$A$2:$ZZ$292, 96, MATCH($B$2, resultados!$A$1:$ZZ$1, 0))</f>
        <v/>
      </c>
      <c r="C102">
        <f>INDEX(resultados!$A$2:$ZZ$292, 96, MATCH($B$3, resultados!$A$1:$ZZ$1, 0))</f>
        <v/>
      </c>
    </row>
    <row r="103">
      <c r="A103">
        <f>INDEX(resultados!$A$2:$ZZ$292, 97, MATCH($B$1, resultados!$A$1:$ZZ$1, 0))</f>
        <v/>
      </c>
      <c r="B103">
        <f>INDEX(resultados!$A$2:$ZZ$292, 97, MATCH($B$2, resultados!$A$1:$ZZ$1, 0))</f>
        <v/>
      </c>
      <c r="C103">
        <f>INDEX(resultados!$A$2:$ZZ$292, 97, MATCH($B$3, resultados!$A$1:$ZZ$1, 0))</f>
        <v/>
      </c>
    </row>
    <row r="104">
      <c r="A104">
        <f>INDEX(resultados!$A$2:$ZZ$292, 98, MATCH($B$1, resultados!$A$1:$ZZ$1, 0))</f>
        <v/>
      </c>
      <c r="B104">
        <f>INDEX(resultados!$A$2:$ZZ$292, 98, MATCH($B$2, resultados!$A$1:$ZZ$1, 0))</f>
        <v/>
      </c>
      <c r="C104">
        <f>INDEX(resultados!$A$2:$ZZ$292, 98, MATCH($B$3, resultados!$A$1:$ZZ$1, 0))</f>
        <v/>
      </c>
    </row>
    <row r="105">
      <c r="A105">
        <f>INDEX(resultados!$A$2:$ZZ$292, 99, MATCH($B$1, resultados!$A$1:$ZZ$1, 0))</f>
        <v/>
      </c>
      <c r="B105">
        <f>INDEX(resultados!$A$2:$ZZ$292, 99, MATCH($B$2, resultados!$A$1:$ZZ$1, 0))</f>
        <v/>
      </c>
      <c r="C105">
        <f>INDEX(resultados!$A$2:$ZZ$292, 99, MATCH($B$3, resultados!$A$1:$ZZ$1, 0))</f>
        <v/>
      </c>
    </row>
    <row r="106">
      <c r="A106">
        <f>INDEX(resultados!$A$2:$ZZ$292, 100, MATCH($B$1, resultados!$A$1:$ZZ$1, 0))</f>
        <v/>
      </c>
      <c r="B106">
        <f>INDEX(resultados!$A$2:$ZZ$292, 100, MATCH($B$2, resultados!$A$1:$ZZ$1, 0))</f>
        <v/>
      </c>
      <c r="C106">
        <f>INDEX(resultados!$A$2:$ZZ$292, 100, MATCH($B$3, resultados!$A$1:$ZZ$1, 0))</f>
        <v/>
      </c>
    </row>
    <row r="107">
      <c r="A107">
        <f>INDEX(resultados!$A$2:$ZZ$292, 101, MATCH($B$1, resultados!$A$1:$ZZ$1, 0))</f>
        <v/>
      </c>
      <c r="B107">
        <f>INDEX(resultados!$A$2:$ZZ$292, 101, MATCH($B$2, resultados!$A$1:$ZZ$1, 0))</f>
        <v/>
      </c>
      <c r="C107">
        <f>INDEX(resultados!$A$2:$ZZ$292, 101, MATCH($B$3, resultados!$A$1:$ZZ$1, 0))</f>
        <v/>
      </c>
    </row>
    <row r="108">
      <c r="A108">
        <f>INDEX(resultados!$A$2:$ZZ$292, 102, MATCH($B$1, resultados!$A$1:$ZZ$1, 0))</f>
        <v/>
      </c>
      <c r="B108">
        <f>INDEX(resultados!$A$2:$ZZ$292, 102, MATCH($B$2, resultados!$A$1:$ZZ$1, 0))</f>
        <v/>
      </c>
      <c r="C108">
        <f>INDEX(resultados!$A$2:$ZZ$292, 102, MATCH($B$3, resultados!$A$1:$ZZ$1, 0))</f>
        <v/>
      </c>
    </row>
    <row r="109">
      <c r="A109">
        <f>INDEX(resultados!$A$2:$ZZ$292, 103, MATCH($B$1, resultados!$A$1:$ZZ$1, 0))</f>
        <v/>
      </c>
      <c r="B109">
        <f>INDEX(resultados!$A$2:$ZZ$292, 103, MATCH($B$2, resultados!$A$1:$ZZ$1, 0))</f>
        <v/>
      </c>
      <c r="C109">
        <f>INDEX(resultados!$A$2:$ZZ$292, 103, MATCH($B$3, resultados!$A$1:$ZZ$1, 0))</f>
        <v/>
      </c>
    </row>
    <row r="110">
      <c r="A110">
        <f>INDEX(resultados!$A$2:$ZZ$292, 104, MATCH($B$1, resultados!$A$1:$ZZ$1, 0))</f>
        <v/>
      </c>
      <c r="B110">
        <f>INDEX(resultados!$A$2:$ZZ$292, 104, MATCH($B$2, resultados!$A$1:$ZZ$1, 0))</f>
        <v/>
      </c>
      <c r="C110">
        <f>INDEX(resultados!$A$2:$ZZ$292, 104, MATCH($B$3, resultados!$A$1:$ZZ$1, 0))</f>
        <v/>
      </c>
    </row>
    <row r="111">
      <c r="A111">
        <f>INDEX(resultados!$A$2:$ZZ$292, 105, MATCH($B$1, resultados!$A$1:$ZZ$1, 0))</f>
        <v/>
      </c>
      <c r="B111">
        <f>INDEX(resultados!$A$2:$ZZ$292, 105, MATCH($B$2, resultados!$A$1:$ZZ$1, 0))</f>
        <v/>
      </c>
      <c r="C111">
        <f>INDEX(resultados!$A$2:$ZZ$292, 105, MATCH($B$3, resultados!$A$1:$ZZ$1, 0))</f>
        <v/>
      </c>
    </row>
    <row r="112">
      <c r="A112">
        <f>INDEX(resultados!$A$2:$ZZ$292, 106, MATCH($B$1, resultados!$A$1:$ZZ$1, 0))</f>
        <v/>
      </c>
      <c r="B112">
        <f>INDEX(resultados!$A$2:$ZZ$292, 106, MATCH($B$2, resultados!$A$1:$ZZ$1, 0))</f>
        <v/>
      </c>
      <c r="C112">
        <f>INDEX(resultados!$A$2:$ZZ$292, 106, MATCH($B$3, resultados!$A$1:$ZZ$1, 0))</f>
        <v/>
      </c>
    </row>
    <row r="113">
      <c r="A113">
        <f>INDEX(resultados!$A$2:$ZZ$292, 107, MATCH($B$1, resultados!$A$1:$ZZ$1, 0))</f>
        <v/>
      </c>
      <c r="B113">
        <f>INDEX(resultados!$A$2:$ZZ$292, 107, MATCH($B$2, resultados!$A$1:$ZZ$1, 0))</f>
        <v/>
      </c>
      <c r="C113">
        <f>INDEX(resultados!$A$2:$ZZ$292, 107, MATCH($B$3, resultados!$A$1:$ZZ$1, 0))</f>
        <v/>
      </c>
    </row>
    <row r="114">
      <c r="A114">
        <f>INDEX(resultados!$A$2:$ZZ$292, 108, MATCH($B$1, resultados!$A$1:$ZZ$1, 0))</f>
        <v/>
      </c>
      <c r="B114">
        <f>INDEX(resultados!$A$2:$ZZ$292, 108, MATCH($B$2, resultados!$A$1:$ZZ$1, 0))</f>
        <v/>
      </c>
      <c r="C114">
        <f>INDEX(resultados!$A$2:$ZZ$292, 108, MATCH($B$3, resultados!$A$1:$ZZ$1, 0))</f>
        <v/>
      </c>
    </row>
    <row r="115">
      <c r="A115">
        <f>INDEX(resultados!$A$2:$ZZ$292, 109, MATCH($B$1, resultados!$A$1:$ZZ$1, 0))</f>
        <v/>
      </c>
      <c r="B115">
        <f>INDEX(resultados!$A$2:$ZZ$292, 109, MATCH($B$2, resultados!$A$1:$ZZ$1, 0))</f>
        <v/>
      </c>
      <c r="C115">
        <f>INDEX(resultados!$A$2:$ZZ$292, 109, MATCH($B$3, resultados!$A$1:$ZZ$1, 0))</f>
        <v/>
      </c>
    </row>
    <row r="116">
      <c r="A116">
        <f>INDEX(resultados!$A$2:$ZZ$292, 110, MATCH($B$1, resultados!$A$1:$ZZ$1, 0))</f>
        <v/>
      </c>
      <c r="B116">
        <f>INDEX(resultados!$A$2:$ZZ$292, 110, MATCH($B$2, resultados!$A$1:$ZZ$1, 0))</f>
        <v/>
      </c>
      <c r="C116">
        <f>INDEX(resultados!$A$2:$ZZ$292, 110, MATCH($B$3, resultados!$A$1:$ZZ$1, 0))</f>
        <v/>
      </c>
    </row>
    <row r="117">
      <c r="A117">
        <f>INDEX(resultados!$A$2:$ZZ$292, 111, MATCH($B$1, resultados!$A$1:$ZZ$1, 0))</f>
        <v/>
      </c>
      <c r="B117">
        <f>INDEX(resultados!$A$2:$ZZ$292, 111, MATCH($B$2, resultados!$A$1:$ZZ$1, 0))</f>
        <v/>
      </c>
      <c r="C117">
        <f>INDEX(resultados!$A$2:$ZZ$292, 111, MATCH($B$3, resultados!$A$1:$ZZ$1, 0))</f>
        <v/>
      </c>
    </row>
    <row r="118">
      <c r="A118">
        <f>INDEX(resultados!$A$2:$ZZ$292, 112, MATCH($B$1, resultados!$A$1:$ZZ$1, 0))</f>
        <v/>
      </c>
      <c r="B118">
        <f>INDEX(resultados!$A$2:$ZZ$292, 112, MATCH($B$2, resultados!$A$1:$ZZ$1, 0))</f>
        <v/>
      </c>
      <c r="C118">
        <f>INDEX(resultados!$A$2:$ZZ$292, 112, MATCH($B$3, resultados!$A$1:$ZZ$1, 0))</f>
        <v/>
      </c>
    </row>
    <row r="119">
      <c r="A119">
        <f>INDEX(resultados!$A$2:$ZZ$292, 113, MATCH($B$1, resultados!$A$1:$ZZ$1, 0))</f>
        <v/>
      </c>
      <c r="B119">
        <f>INDEX(resultados!$A$2:$ZZ$292, 113, MATCH($B$2, resultados!$A$1:$ZZ$1, 0))</f>
        <v/>
      </c>
      <c r="C119">
        <f>INDEX(resultados!$A$2:$ZZ$292, 113, MATCH($B$3, resultados!$A$1:$ZZ$1, 0))</f>
        <v/>
      </c>
    </row>
    <row r="120">
      <c r="A120">
        <f>INDEX(resultados!$A$2:$ZZ$292, 114, MATCH($B$1, resultados!$A$1:$ZZ$1, 0))</f>
        <v/>
      </c>
      <c r="B120">
        <f>INDEX(resultados!$A$2:$ZZ$292, 114, MATCH($B$2, resultados!$A$1:$ZZ$1, 0))</f>
        <v/>
      </c>
      <c r="C120">
        <f>INDEX(resultados!$A$2:$ZZ$292, 114, MATCH($B$3, resultados!$A$1:$ZZ$1, 0))</f>
        <v/>
      </c>
    </row>
    <row r="121">
      <c r="A121">
        <f>INDEX(resultados!$A$2:$ZZ$292, 115, MATCH($B$1, resultados!$A$1:$ZZ$1, 0))</f>
        <v/>
      </c>
      <c r="B121">
        <f>INDEX(resultados!$A$2:$ZZ$292, 115, MATCH($B$2, resultados!$A$1:$ZZ$1, 0))</f>
        <v/>
      </c>
      <c r="C121">
        <f>INDEX(resultados!$A$2:$ZZ$292, 115, MATCH($B$3, resultados!$A$1:$ZZ$1, 0))</f>
        <v/>
      </c>
    </row>
    <row r="122">
      <c r="A122">
        <f>INDEX(resultados!$A$2:$ZZ$292, 116, MATCH($B$1, resultados!$A$1:$ZZ$1, 0))</f>
        <v/>
      </c>
      <c r="B122">
        <f>INDEX(resultados!$A$2:$ZZ$292, 116, MATCH($B$2, resultados!$A$1:$ZZ$1, 0))</f>
        <v/>
      </c>
      <c r="C122">
        <f>INDEX(resultados!$A$2:$ZZ$292, 116, MATCH($B$3, resultados!$A$1:$ZZ$1, 0))</f>
        <v/>
      </c>
    </row>
    <row r="123">
      <c r="A123">
        <f>INDEX(resultados!$A$2:$ZZ$292, 117, MATCH($B$1, resultados!$A$1:$ZZ$1, 0))</f>
        <v/>
      </c>
      <c r="B123">
        <f>INDEX(resultados!$A$2:$ZZ$292, 117, MATCH($B$2, resultados!$A$1:$ZZ$1, 0))</f>
        <v/>
      </c>
      <c r="C123">
        <f>INDEX(resultados!$A$2:$ZZ$292, 117, MATCH($B$3, resultados!$A$1:$ZZ$1, 0))</f>
        <v/>
      </c>
    </row>
    <row r="124">
      <c r="A124">
        <f>INDEX(resultados!$A$2:$ZZ$292, 118, MATCH($B$1, resultados!$A$1:$ZZ$1, 0))</f>
        <v/>
      </c>
      <c r="B124">
        <f>INDEX(resultados!$A$2:$ZZ$292, 118, MATCH($B$2, resultados!$A$1:$ZZ$1, 0))</f>
        <v/>
      </c>
      <c r="C124">
        <f>INDEX(resultados!$A$2:$ZZ$292, 118, MATCH($B$3, resultados!$A$1:$ZZ$1, 0))</f>
        <v/>
      </c>
    </row>
    <row r="125">
      <c r="A125">
        <f>INDEX(resultados!$A$2:$ZZ$292, 119, MATCH($B$1, resultados!$A$1:$ZZ$1, 0))</f>
        <v/>
      </c>
      <c r="B125">
        <f>INDEX(resultados!$A$2:$ZZ$292, 119, MATCH($B$2, resultados!$A$1:$ZZ$1, 0))</f>
        <v/>
      </c>
      <c r="C125">
        <f>INDEX(resultados!$A$2:$ZZ$292, 119, MATCH($B$3, resultados!$A$1:$ZZ$1, 0))</f>
        <v/>
      </c>
    </row>
    <row r="126">
      <c r="A126">
        <f>INDEX(resultados!$A$2:$ZZ$292, 120, MATCH($B$1, resultados!$A$1:$ZZ$1, 0))</f>
        <v/>
      </c>
      <c r="B126">
        <f>INDEX(resultados!$A$2:$ZZ$292, 120, MATCH($B$2, resultados!$A$1:$ZZ$1, 0))</f>
        <v/>
      </c>
      <c r="C126">
        <f>INDEX(resultados!$A$2:$ZZ$292, 120, MATCH($B$3, resultados!$A$1:$ZZ$1, 0))</f>
        <v/>
      </c>
    </row>
    <row r="127">
      <c r="A127">
        <f>INDEX(resultados!$A$2:$ZZ$292, 121, MATCH($B$1, resultados!$A$1:$ZZ$1, 0))</f>
        <v/>
      </c>
      <c r="B127">
        <f>INDEX(resultados!$A$2:$ZZ$292, 121, MATCH($B$2, resultados!$A$1:$ZZ$1, 0))</f>
        <v/>
      </c>
      <c r="C127">
        <f>INDEX(resultados!$A$2:$ZZ$292, 121, MATCH($B$3, resultados!$A$1:$ZZ$1, 0))</f>
        <v/>
      </c>
    </row>
    <row r="128">
      <c r="A128">
        <f>INDEX(resultados!$A$2:$ZZ$292, 122, MATCH($B$1, resultados!$A$1:$ZZ$1, 0))</f>
        <v/>
      </c>
      <c r="B128">
        <f>INDEX(resultados!$A$2:$ZZ$292, 122, MATCH($B$2, resultados!$A$1:$ZZ$1, 0))</f>
        <v/>
      </c>
      <c r="C128">
        <f>INDEX(resultados!$A$2:$ZZ$292, 122, MATCH($B$3, resultados!$A$1:$ZZ$1, 0))</f>
        <v/>
      </c>
    </row>
    <row r="129">
      <c r="A129">
        <f>INDEX(resultados!$A$2:$ZZ$292, 123, MATCH($B$1, resultados!$A$1:$ZZ$1, 0))</f>
        <v/>
      </c>
      <c r="B129">
        <f>INDEX(resultados!$A$2:$ZZ$292, 123, MATCH($B$2, resultados!$A$1:$ZZ$1, 0))</f>
        <v/>
      </c>
      <c r="C129">
        <f>INDEX(resultados!$A$2:$ZZ$292, 123, MATCH($B$3, resultados!$A$1:$ZZ$1, 0))</f>
        <v/>
      </c>
    </row>
    <row r="130">
      <c r="A130">
        <f>INDEX(resultados!$A$2:$ZZ$292, 124, MATCH($B$1, resultados!$A$1:$ZZ$1, 0))</f>
        <v/>
      </c>
      <c r="B130">
        <f>INDEX(resultados!$A$2:$ZZ$292, 124, MATCH($B$2, resultados!$A$1:$ZZ$1, 0))</f>
        <v/>
      </c>
      <c r="C130">
        <f>INDEX(resultados!$A$2:$ZZ$292, 124, MATCH($B$3, resultados!$A$1:$ZZ$1, 0))</f>
        <v/>
      </c>
    </row>
    <row r="131">
      <c r="A131">
        <f>INDEX(resultados!$A$2:$ZZ$292, 125, MATCH($B$1, resultados!$A$1:$ZZ$1, 0))</f>
        <v/>
      </c>
      <c r="B131">
        <f>INDEX(resultados!$A$2:$ZZ$292, 125, MATCH($B$2, resultados!$A$1:$ZZ$1, 0))</f>
        <v/>
      </c>
      <c r="C131">
        <f>INDEX(resultados!$A$2:$ZZ$292, 125, MATCH($B$3, resultados!$A$1:$ZZ$1, 0))</f>
        <v/>
      </c>
    </row>
    <row r="132">
      <c r="A132">
        <f>INDEX(resultados!$A$2:$ZZ$292, 126, MATCH($B$1, resultados!$A$1:$ZZ$1, 0))</f>
        <v/>
      </c>
      <c r="B132">
        <f>INDEX(resultados!$A$2:$ZZ$292, 126, MATCH($B$2, resultados!$A$1:$ZZ$1, 0))</f>
        <v/>
      </c>
      <c r="C132">
        <f>INDEX(resultados!$A$2:$ZZ$292, 126, MATCH($B$3, resultados!$A$1:$ZZ$1, 0))</f>
        <v/>
      </c>
    </row>
    <row r="133">
      <c r="A133">
        <f>INDEX(resultados!$A$2:$ZZ$292, 127, MATCH($B$1, resultados!$A$1:$ZZ$1, 0))</f>
        <v/>
      </c>
      <c r="B133">
        <f>INDEX(resultados!$A$2:$ZZ$292, 127, MATCH($B$2, resultados!$A$1:$ZZ$1, 0))</f>
        <v/>
      </c>
      <c r="C133">
        <f>INDEX(resultados!$A$2:$ZZ$292, 127, MATCH($B$3, resultados!$A$1:$ZZ$1, 0))</f>
        <v/>
      </c>
    </row>
    <row r="134">
      <c r="A134">
        <f>INDEX(resultados!$A$2:$ZZ$292, 128, MATCH($B$1, resultados!$A$1:$ZZ$1, 0))</f>
        <v/>
      </c>
      <c r="B134">
        <f>INDEX(resultados!$A$2:$ZZ$292, 128, MATCH($B$2, resultados!$A$1:$ZZ$1, 0))</f>
        <v/>
      </c>
      <c r="C134">
        <f>INDEX(resultados!$A$2:$ZZ$292, 128, MATCH($B$3, resultados!$A$1:$ZZ$1, 0))</f>
        <v/>
      </c>
    </row>
    <row r="135">
      <c r="A135">
        <f>INDEX(resultados!$A$2:$ZZ$292, 129, MATCH($B$1, resultados!$A$1:$ZZ$1, 0))</f>
        <v/>
      </c>
      <c r="B135">
        <f>INDEX(resultados!$A$2:$ZZ$292, 129, MATCH($B$2, resultados!$A$1:$ZZ$1, 0))</f>
        <v/>
      </c>
      <c r="C135">
        <f>INDEX(resultados!$A$2:$ZZ$292, 129, MATCH($B$3, resultados!$A$1:$ZZ$1, 0))</f>
        <v/>
      </c>
    </row>
    <row r="136">
      <c r="A136">
        <f>INDEX(resultados!$A$2:$ZZ$292, 130, MATCH($B$1, resultados!$A$1:$ZZ$1, 0))</f>
        <v/>
      </c>
      <c r="B136">
        <f>INDEX(resultados!$A$2:$ZZ$292, 130, MATCH($B$2, resultados!$A$1:$ZZ$1, 0))</f>
        <v/>
      </c>
      <c r="C136">
        <f>INDEX(resultados!$A$2:$ZZ$292, 130, MATCH($B$3, resultados!$A$1:$ZZ$1, 0))</f>
        <v/>
      </c>
    </row>
    <row r="137">
      <c r="A137">
        <f>INDEX(resultados!$A$2:$ZZ$292, 131, MATCH($B$1, resultados!$A$1:$ZZ$1, 0))</f>
        <v/>
      </c>
      <c r="B137">
        <f>INDEX(resultados!$A$2:$ZZ$292, 131, MATCH($B$2, resultados!$A$1:$ZZ$1, 0))</f>
        <v/>
      </c>
      <c r="C137">
        <f>INDEX(resultados!$A$2:$ZZ$292, 131, MATCH($B$3, resultados!$A$1:$ZZ$1, 0))</f>
        <v/>
      </c>
    </row>
    <row r="138">
      <c r="A138">
        <f>INDEX(resultados!$A$2:$ZZ$292, 132, MATCH($B$1, resultados!$A$1:$ZZ$1, 0))</f>
        <v/>
      </c>
      <c r="B138">
        <f>INDEX(resultados!$A$2:$ZZ$292, 132, MATCH($B$2, resultados!$A$1:$ZZ$1, 0))</f>
        <v/>
      </c>
      <c r="C138">
        <f>INDEX(resultados!$A$2:$ZZ$292, 132, MATCH($B$3, resultados!$A$1:$ZZ$1, 0))</f>
        <v/>
      </c>
    </row>
    <row r="139">
      <c r="A139">
        <f>INDEX(resultados!$A$2:$ZZ$292, 133, MATCH($B$1, resultados!$A$1:$ZZ$1, 0))</f>
        <v/>
      </c>
      <c r="B139">
        <f>INDEX(resultados!$A$2:$ZZ$292, 133, MATCH($B$2, resultados!$A$1:$ZZ$1, 0))</f>
        <v/>
      </c>
      <c r="C139">
        <f>INDEX(resultados!$A$2:$ZZ$292, 133, MATCH($B$3, resultados!$A$1:$ZZ$1, 0))</f>
        <v/>
      </c>
    </row>
    <row r="140">
      <c r="A140">
        <f>INDEX(resultados!$A$2:$ZZ$292, 134, MATCH($B$1, resultados!$A$1:$ZZ$1, 0))</f>
        <v/>
      </c>
      <c r="B140">
        <f>INDEX(resultados!$A$2:$ZZ$292, 134, MATCH($B$2, resultados!$A$1:$ZZ$1, 0))</f>
        <v/>
      </c>
      <c r="C140">
        <f>INDEX(resultados!$A$2:$ZZ$292, 134, MATCH($B$3, resultados!$A$1:$ZZ$1, 0))</f>
        <v/>
      </c>
    </row>
    <row r="141">
      <c r="A141">
        <f>INDEX(resultados!$A$2:$ZZ$292, 135, MATCH($B$1, resultados!$A$1:$ZZ$1, 0))</f>
        <v/>
      </c>
      <c r="B141">
        <f>INDEX(resultados!$A$2:$ZZ$292, 135, MATCH($B$2, resultados!$A$1:$ZZ$1, 0))</f>
        <v/>
      </c>
      <c r="C141">
        <f>INDEX(resultados!$A$2:$ZZ$292, 135, MATCH($B$3, resultados!$A$1:$ZZ$1, 0))</f>
        <v/>
      </c>
    </row>
    <row r="142">
      <c r="A142">
        <f>INDEX(resultados!$A$2:$ZZ$292, 136, MATCH($B$1, resultados!$A$1:$ZZ$1, 0))</f>
        <v/>
      </c>
      <c r="B142">
        <f>INDEX(resultados!$A$2:$ZZ$292, 136, MATCH($B$2, resultados!$A$1:$ZZ$1, 0))</f>
        <v/>
      </c>
      <c r="C142">
        <f>INDEX(resultados!$A$2:$ZZ$292, 136, MATCH($B$3, resultados!$A$1:$ZZ$1, 0))</f>
        <v/>
      </c>
    </row>
    <row r="143">
      <c r="A143">
        <f>INDEX(resultados!$A$2:$ZZ$292, 137, MATCH($B$1, resultados!$A$1:$ZZ$1, 0))</f>
        <v/>
      </c>
      <c r="B143">
        <f>INDEX(resultados!$A$2:$ZZ$292, 137, MATCH($B$2, resultados!$A$1:$ZZ$1, 0))</f>
        <v/>
      </c>
      <c r="C143">
        <f>INDEX(resultados!$A$2:$ZZ$292, 137, MATCH($B$3, resultados!$A$1:$ZZ$1, 0))</f>
        <v/>
      </c>
    </row>
    <row r="144">
      <c r="A144">
        <f>INDEX(resultados!$A$2:$ZZ$292, 138, MATCH($B$1, resultados!$A$1:$ZZ$1, 0))</f>
        <v/>
      </c>
      <c r="B144">
        <f>INDEX(resultados!$A$2:$ZZ$292, 138, MATCH($B$2, resultados!$A$1:$ZZ$1, 0))</f>
        <v/>
      </c>
      <c r="C144">
        <f>INDEX(resultados!$A$2:$ZZ$292, 138, MATCH($B$3, resultados!$A$1:$ZZ$1, 0))</f>
        <v/>
      </c>
    </row>
    <row r="145">
      <c r="A145">
        <f>INDEX(resultados!$A$2:$ZZ$292, 139, MATCH($B$1, resultados!$A$1:$ZZ$1, 0))</f>
        <v/>
      </c>
      <c r="B145">
        <f>INDEX(resultados!$A$2:$ZZ$292, 139, MATCH($B$2, resultados!$A$1:$ZZ$1, 0))</f>
        <v/>
      </c>
      <c r="C145">
        <f>INDEX(resultados!$A$2:$ZZ$292, 139, MATCH($B$3, resultados!$A$1:$ZZ$1, 0))</f>
        <v/>
      </c>
    </row>
    <row r="146">
      <c r="A146">
        <f>INDEX(resultados!$A$2:$ZZ$292, 140, MATCH($B$1, resultados!$A$1:$ZZ$1, 0))</f>
        <v/>
      </c>
      <c r="B146">
        <f>INDEX(resultados!$A$2:$ZZ$292, 140, MATCH($B$2, resultados!$A$1:$ZZ$1, 0))</f>
        <v/>
      </c>
      <c r="C146">
        <f>INDEX(resultados!$A$2:$ZZ$292, 140, MATCH($B$3, resultados!$A$1:$ZZ$1, 0))</f>
        <v/>
      </c>
    </row>
    <row r="147">
      <c r="A147">
        <f>INDEX(resultados!$A$2:$ZZ$292, 141, MATCH($B$1, resultados!$A$1:$ZZ$1, 0))</f>
        <v/>
      </c>
      <c r="B147">
        <f>INDEX(resultados!$A$2:$ZZ$292, 141, MATCH($B$2, resultados!$A$1:$ZZ$1, 0))</f>
        <v/>
      </c>
      <c r="C147">
        <f>INDEX(resultados!$A$2:$ZZ$292, 141, MATCH($B$3, resultados!$A$1:$ZZ$1, 0))</f>
        <v/>
      </c>
    </row>
    <row r="148">
      <c r="A148">
        <f>INDEX(resultados!$A$2:$ZZ$292, 142, MATCH($B$1, resultados!$A$1:$ZZ$1, 0))</f>
        <v/>
      </c>
      <c r="B148">
        <f>INDEX(resultados!$A$2:$ZZ$292, 142, MATCH($B$2, resultados!$A$1:$ZZ$1, 0))</f>
        <v/>
      </c>
      <c r="C148">
        <f>INDEX(resultados!$A$2:$ZZ$292, 142, MATCH($B$3, resultados!$A$1:$ZZ$1, 0))</f>
        <v/>
      </c>
    </row>
    <row r="149">
      <c r="A149">
        <f>INDEX(resultados!$A$2:$ZZ$292, 143, MATCH($B$1, resultados!$A$1:$ZZ$1, 0))</f>
        <v/>
      </c>
      <c r="B149">
        <f>INDEX(resultados!$A$2:$ZZ$292, 143, MATCH($B$2, resultados!$A$1:$ZZ$1, 0))</f>
        <v/>
      </c>
      <c r="C149">
        <f>INDEX(resultados!$A$2:$ZZ$292, 143, MATCH($B$3, resultados!$A$1:$ZZ$1, 0))</f>
        <v/>
      </c>
    </row>
    <row r="150">
      <c r="A150">
        <f>INDEX(resultados!$A$2:$ZZ$292, 144, MATCH($B$1, resultados!$A$1:$ZZ$1, 0))</f>
        <v/>
      </c>
      <c r="B150">
        <f>INDEX(resultados!$A$2:$ZZ$292, 144, MATCH($B$2, resultados!$A$1:$ZZ$1, 0))</f>
        <v/>
      </c>
      <c r="C150">
        <f>INDEX(resultados!$A$2:$ZZ$292, 144, MATCH($B$3, resultados!$A$1:$ZZ$1, 0))</f>
        <v/>
      </c>
    </row>
    <row r="151">
      <c r="A151">
        <f>INDEX(resultados!$A$2:$ZZ$292, 145, MATCH($B$1, resultados!$A$1:$ZZ$1, 0))</f>
        <v/>
      </c>
      <c r="B151">
        <f>INDEX(resultados!$A$2:$ZZ$292, 145, MATCH($B$2, resultados!$A$1:$ZZ$1, 0))</f>
        <v/>
      </c>
      <c r="C151">
        <f>INDEX(resultados!$A$2:$ZZ$292, 145, MATCH($B$3, resultados!$A$1:$ZZ$1, 0))</f>
        <v/>
      </c>
    </row>
    <row r="152">
      <c r="A152">
        <f>INDEX(resultados!$A$2:$ZZ$292, 146, MATCH($B$1, resultados!$A$1:$ZZ$1, 0))</f>
        <v/>
      </c>
      <c r="B152">
        <f>INDEX(resultados!$A$2:$ZZ$292, 146, MATCH($B$2, resultados!$A$1:$ZZ$1, 0))</f>
        <v/>
      </c>
      <c r="C152">
        <f>INDEX(resultados!$A$2:$ZZ$292, 146, MATCH($B$3, resultados!$A$1:$ZZ$1, 0))</f>
        <v/>
      </c>
    </row>
    <row r="153">
      <c r="A153">
        <f>INDEX(resultados!$A$2:$ZZ$292, 147, MATCH($B$1, resultados!$A$1:$ZZ$1, 0))</f>
        <v/>
      </c>
      <c r="B153">
        <f>INDEX(resultados!$A$2:$ZZ$292, 147, MATCH($B$2, resultados!$A$1:$ZZ$1, 0))</f>
        <v/>
      </c>
      <c r="C153">
        <f>INDEX(resultados!$A$2:$ZZ$292, 147, MATCH($B$3, resultados!$A$1:$ZZ$1, 0))</f>
        <v/>
      </c>
    </row>
    <row r="154">
      <c r="A154">
        <f>INDEX(resultados!$A$2:$ZZ$292, 148, MATCH($B$1, resultados!$A$1:$ZZ$1, 0))</f>
        <v/>
      </c>
      <c r="B154">
        <f>INDEX(resultados!$A$2:$ZZ$292, 148, MATCH($B$2, resultados!$A$1:$ZZ$1, 0))</f>
        <v/>
      </c>
      <c r="C154">
        <f>INDEX(resultados!$A$2:$ZZ$292, 148, MATCH($B$3, resultados!$A$1:$ZZ$1, 0))</f>
        <v/>
      </c>
    </row>
    <row r="155">
      <c r="A155">
        <f>INDEX(resultados!$A$2:$ZZ$292, 149, MATCH($B$1, resultados!$A$1:$ZZ$1, 0))</f>
        <v/>
      </c>
      <c r="B155">
        <f>INDEX(resultados!$A$2:$ZZ$292, 149, MATCH($B$2, resultados!$A$1:$ZZ$1, 0))</f>
        <v/>
      </c>
      <c r="C155">
        <f>INDEX(resultados!$A$2:$ZZ$292, 149, MATCH($B$3, resultados!$A$1:$ZZ$1, 0))</f>
        <v/>
      </c>
    </row>
    <row r="156">
      <c r="A156">
        <f>INDEX(resultados!$A$2:$ZZ$292, 150, MATCH($B$1, resultados!$A$1:$ZZ$1, 0))</f>
        <v/>
      </c>
      <c r="B156">
        <f>INDEX(resultados!$A$2:$ZZ$292, 150, MATCH($B$2, resultados!$A$1:$ZZ$1, 0))</f>
        <v/>
      </c>
      <c r="C156">
        <f>INDEX(resultados!$A$2:$ZZ$292, 150, MATCH($B$3, resultados!$A$1:$ZZ$1, 0))</f>
        <v/>
      </c>
    </row>
    <row r="157">
      <c r="A157">
        <f>INDEX(resultados!$A$2:$ZZ$292, 151, MATCH($B$1, resultados!$A$1:$ZZ$1, 0))</f>
        <v/>
      </c>
      <c r="B157">
        <f>INDEX(resultados!$A$2:$ZZ$292, 151, MATCH($B$2, resultados!$A$1:$ZZ$1, 0))</f>
        <v/>
      </c>
      <c r="C157">
        <f>INDEX(resultados!$A$2:$ZZ$292, 151, MATCH($B$3, resultados!$A$1:$ZZ$1, 0))</f>
        <v/>
      </c>
    </row>
    <row r="158">
      <c r="A158">
        <f>INDEX(resultados!$A$2:$ZZ$292, 152, MATCH($B$1, resultados!$A$1:$ZZ$1, 0))</f>
        <v/>
      </c>
      <c r="B158">
        <f>INDEX(resultados!$A$2:$ZZ$292, 152, MATCH($B$2, resultados!$A$1:$ZZ$1, 0))</f>
        <v/>
      </c>
      <c r="C158">
        <f>INDEX(resultados!$A$2:$ZZ$292, 152, MATCH($B$3, resultados!$A$1:$ZZ$1, 0))</f>
        <v/>
      </c>
    </row>
    <row r="159">
      <c r="A159">
        <f>INDEX(resultados!$A$2:$ZZ$292, 153, MATCH($B$1, resultados!$A$1:$ZZ$1, 0))</f>
        <v/>
      </c>
      <c r="B159">
        <f>INDEX(resultados!$A$2:$ZZ$292, 153, MATCH($B$2, resultados!$A$1:$ZZ$1, 0))</f>
        <v/>
      </c>
      <c r="C159">
        <f>INDEX(resultados!$A$2:$ZZ$292, 153, MATCH($B$3, resultados!$A$1:$ZZ$1, 0))</f>
        <v/>
      </c>
    </row>
    <row r="160">
      <c r="A160">
        <f>INDEX(resultados!$A$2:$ZZ$292, 154, MATCH($B$1, resultados!$A$1:$ZZ$1, 0))</f>
        <v/>
      </c>
      <c r="B160">
        <f>INDEX(resultados!$A$2:$ZZ$292, 154, MATCH($B$2, resultados!$A$1:$ZZ$1, 0))</f>
        <v/>
      </c>
      <c r="C160">
        <f>INDEX(resultados!$A$2:$ZZ$292, 154, MATCH($B$3, resultados!$A$1:$ZZ$1, 0))</f>
        <v/>
      </c>
    </row>
    <row r="161">
      <c r="A161">
        <f>INDEX(resultados!$A$2:$ZZ$292, 155, MATCH($B$1, resultados!$A$1:$ZZ$1, 0))</f>
        <v/>
      </c>
      <c r="B161">
        <f>INDEX(resultados!$A$2:$ZZ$292, 155, MATCH($B$2, resultados!$A$1:$ZZ$1, 0))</f>
        <v/>
      </c>
      <c r="C161">
        <f>INDEX(resultados!$A$2:$ZZ$292, 155, MATCH($B$3, resultados!$A$1:$ZZ$1, 0))</f>
        <v/>
      </c>
    </row>
    <row r="162">
      <c r="A162">
        <f>INDEX(resultados!$A$2:$ZZ$292, 156, MATCH($B$1, resultados!$A$1:$ZZ$1, 0))</f>
        <v/>
      </c>
      <c r="B162">
        <f>INDEX(resultados!$A$2:$ZZ$292, 156, MATCH($B$2, resultados!$A$1:$ZZ$1, 0))</f>
        <v/>
      </c>
      <c r="C162">
        <f>INDEX(resultados!$A$2:$ZZ$292, 156, MATCH($B$3, resultados!$A$1:$ZZ$1, 0))</f>
        <v/>
      </c>
    </row>
    <row r="163">
      <c r="A163">
        <f>INDEX(resultados!$A$2:$ZZ$292, 157, MATCH($B$1, resultados!$A$1:$ZZ$1, 0))</f>
        <v/>
      </c>
      <c r="B163">
        <f>INDEX(resultados!$A$2:$ZZ$292, 157, MATCH($B$2, resultados!$A$1:$ZZ$1, 0))</f>
        <v/>
      </c>
      <c r="C163">
        <f>INDEX(resultados!$A$2:$ZZ$292, 157, MATCH($B$3, resultados!$A$1:$ZZ$1, 0))</f>
        <v/>
      </c>
    </row>
    <row r="164">
      <c r="A164">
        <f>INDEX(resultados!$A$2:$ZZ$292, 158, MATCH($B$1, resultados!$A$1:$ZZ$1, 0))</f>
        <v/>
      </c>
      <c r="B164">
        <f>INDEX(resultados!$A$2:$ZZ$292, 158, MATCH($B$2, resultados!$A$1:$ZZ$1, 0))</f>
        <v/>
      </c>
      <c r="C164">
        <f>INDEX(resultados!$A$2:$ZZ$292, 158, MATCH($B$3, resultados!$A$1:$ZZ$1, 0))</f>
        <v/>
      </c>
    </row>
    <row r="165">
      <c r="A165">
        <f>INDEX(resultados!$A$2:$ZZ$292, 159, MATCH($B$1, resultados!$A$1:$ZZ$1, 0))</f>
        <v/>
      </c>
      <c r="B165">
        <f>INDEX(resultados!$A$2:$ZZ$292, 159, MATCH($B$2, resultados!$A$1:$ZZ$1, 0))</f>
        <v/>
      </c>
      <c r="C165">
        <f>INDEX(resultados!$A$2:$ZZ$292, 159, MATCH($B$3, resultados!$A$1:$ZZ$1, 0))</f>
        <v/>
      </c>
    </row>
    <row r="166">
      <c r="A166">
        <f>INDEX(resultados!$A$2:$ZZ$292, 160, MATCH($B$1, resultados!$A$1:$ZZ$1, 0))</f>
        <v/>
      </c>
      <c r="B166">
        <f>INDEX(resultados!$A$2:$ZZ$292, 160, MATCH($B$2, resultados!$A$1:$ZZ$1, 0))</f>
        <v/>
      </c>
      <c r="C166">
        <f>INDEX(resultados!$A$2:$ZZ$292, 160, MATCH($B$3, resultados!$A$1:$ZZ$1, 0))</f>
        <v/>
      </c>
    </row>
    <row r="167">
      <c r="A167">
        <f>INDEX(resultados!$A$2:$ZZ$292, 161, MATCH($B$1, resultados!$A$1:$ZZ$1, 0))</f>
        <v/>
      </c>
      <c r="B167">
        <f>INDEX(resultados!$A$2:$ZZ$292, 161, MATCH($B$2, resultados!$A$1:$ZZ$1, 0))</f>
        <v/>
      </c>
      <c r="C167">
        <f>INDEX(resultados!$A$2:$ZZ$292, 161, MATCH($B$3, resultados!$A$1:$ZZ$1, 0))</f>
        <v/>
      </c>
    </row>
    <row r="168">
      <c r="A168">
        <f>INDEX(resultados!$A$2:$ZZ$292, 162, MATCH($B$1, resultados!$A$1:$ZZ$1, 0))</f>
        <v/>
      </c>
      <c r="B168">
        <f>INDEX(resultados!$A$2:$ZZ$292, 162, MATCH($B$2, resultados!$A$1:$ZZ$1, 0))</f>
        <v/>
      </c>
      <c r="C168">
        <f>INDEX(resultados!$A$2:$ZZ$292, 162, MATCH($B$3, resultados!$A$1:$ZZ$1, 0))</f>
        <v/>
      </c>
    </row>
    <row r="169">
      <c r="A169">
        <f>INDEX(resultados!$A$2:$ZZ$292, 163, MATCH($B$1, resultados!$A$1:$ZZ$1, 0))</f>
        <v/>
      </c>
      <c r="B169">
        <f>INDEX(resultados!$A$2:$ZZ$292, 163, MATCH($B$2, resultados!$A$1:$ZZ$1, 0))</f>
        <v/>
      </c>
      <c r="C169">
        <f>INDEX(resultados!$A$2:$ZZ$292, 163, MATCH($B$3, resultados!$A$1:$ZZ$1, 0))</f>
        <v/>
      </c>
    </row>
    <row r="170">
      <c r="A170">
        <f>INDEX(resultados!$A$2:$ZZ$292, 164, MATCH($B$1, resultados!$A$1:$ZZ$1, 0))</f>
        <v/>
      </c>
      <c r="B170">
        <f>INDEX(resultados!$A$2:$ZZ$292, 164, MATCH($B$2, resultados!$A$1:$ZZ$1, 0))</f>
        <v/>
      </c>
      <c r="C170">
        <f>INDEX(resultados!$A$2:$ZZ$292, 164, MATCH($B$3, resultados!$A$1:$ZZ$1, 0))</f>
        <v/>
      </c>
    </row>
    <row r="171">
      <c r="A171">
        <f>INDEX(resultados!$A$2:$ZZ$292, 165, MATCH($B$1, resultados!$A$1:$ZZ$1, 0))</f>
        <v/>
      </c>
      <c r="B171">
        <f>INDEX(resultados!$A$2:$ZZ$292, 165, MATCH($B$2, resultados!$A$1:$ZZ$1, 0))</f>
        <v/>
      </c>
      <c r="C171">
        <f>INDEX(resultados!$A$2:$ZZ$292, 165, MATCH($B$3, resultados!$A$1:$ZZ$1, 0))</f>
        <v/>
      </c>
    </row>
    <row r="172">
      <c r="A172">
        <f>INDEX(resultados!$A$2:$ZZ$292, 166, MATCH($B$1, resultados!$A$1:$ZZ$1, 0))</f>
        <v/>
      </c>
      <c r="B172">
        <f>INDEX(resultados!$A$2:$ZZ$292, 166, MATCH($B$2, resultados!$A$1:$ZZ$1, 0))</f>
        <v/>
      </c>
      <c r="C172">
        <f>INDEX(resultados!$A$2:$ZZ$292, 166, MATCH($B$3, resultados!$A$1:$ZZ$1, 0))</f>
        <v/>
      </c>
    </row>
    <row r="173">
      <c r="A173">
        <f>INDEX(resultados!$A$2:$ZZ$292, 167, MATCH($B$1, resultados!$A$1:$ZZ$1, 0))</f>
        <v/>
      </c>
      <c r="B173">
        <f>INDEX(resultados!$A$2:$ZZ$292, 167, MATCH($B$2, resultados!$A$1:$ZZ$1, 0))</f>
        <v/>
      </c>
      <c r="C173">
        <f>INDEX(resultados!$A$2:$ZZ$292, 167, MATCH($B$3, resultados!$A$1:$ZZ$1, 0))</f>
        <v/>
      </c>
    </row>
    <row r="174">
      <c r="A174">
        <f>INDEX(resultados!$A$2:$ZZ$292, 168, MATCH($B$1, resultados!$A$1:$ZZ$1, 0))</f>
        <v/>
      </c>
      <c r="B174">
        <f>INDEX(resultados!$A$2:$ZZ$292, 168, MATCH($B$2, resultados!$A$1:$ZZ$1, 0))</f>
        <v/>
      </c>
      <c r="C174">
        <f>INDEX(resultados!$A$2:$ZZ$292, 168, MATCH($B$3, resultados!$A$1:$ZZ$1, 0))</f>
        <v/>
      </c>
    </row>
    <row r="175">
      <c r="A175">
        <f>INDEX(resultados!$A$2:$ZZ$292, 169, MATCH($B$1, resultados!$A$1:$ZZ$1, 0))</f>
        <v/>
      </c>
      <c r="B175">
        <f>INDEX(resultados!$A$2:$ZZ$292, 169, MATCH($B$2, resultados!$A$1:$ZZ$1, 0))</f>
        <v/>
      </c>
      <c r="C175">
        <f>INDEX(resultados!$A$2:$ZZ$292, 169, MATCH($B$3, resultados!$A$1:$ZZ$1, 0))</f>
        <v/>
      </c>
    </row>
    <row r="176">
      <c r="A176">
        <f>INDEX(resultados!$A$2:$ZZ$292, 170, MATCH($B$1, resultados!$A$1:$ZZ$1, 0))</f>
        <v/>
      </c>
      <c r="B176">
        <f>INDEX(resultados!$A$2:$ZZ$292, 170, MATCH($B$2, resultados!$A$1:$ZZ$1, 0))</f>
        <v/>
      </c>
      <c r="C176">
        <f>INDEX(resultados!$A$2:$ZZ$292, 170, MATCH($B$3, resultados!$A$1:$ZZ$1, 0))</f>
        <v/>
      </c>
    </row>
    <row r="177">
      <c r="A177">
        <f>INDEX(resultados!$A$2:$ZZ$292, 171, MATCH($B$1, resultados!$A$1:$ZZ$1, 0))</f>
        <v/>
      </c>
      <c r="B177">
        <f>INDEX(resultados!$A$2:$ZZ$292, 171, MATCH($B$2, resultados!$A$1:$ZZ$1, 0))</f>
        <v/>
      </c>
      <c r="C177">
        <f>INDEX(resultados!$A$2:$ZZ$292, 171, MATCH($B$3, resultados!$A$1:$ZZ$1, 0))</f>
        <v/>
      </c>
    </row>
    <row r="178">
      <c r="A178">
        <f>INDEX(resultados!$A$2:$ZZ$292, 172, MATCH($B$1, resultados!$A$1:$ZZ$1, 0))</f>
        <v/>
      </c>
      <c r="B178">
        <f>INDEX(resultados!$A$2:$ZZ$292, 172, MATCH($B$2, resultados!$A$1:$ZZ$1, 0))</f>
        <v/>
      </c>
      <c r="C178">
        <f>INDEX(resultados!$A$2:$ZZ$292, 172, MATCH($B$3, resultados!$A$1:$ZZ$1, 0))</f>
        <v/>
      </c>
    </row>
    <row r="179">
      <c r="A179">
        <f>INDEX(resultados!$A$2:$ZZ$292, 173, MATCH($B$1, resultados!$A$1:$ZZ$1, 0))</f>
        <v/>
      </c>
      <c r="B179">
        <f>INDEX(resultados!$A$2:$ZZ$292, 173, MATCH($B$2, resultados!$A$1:$ZZ$1, 0))</f>
        <v/>
      </c>
      <c r="C179">
        <f>INDEX(resultados!$A$2:$ZZ$292, 173, MATCH($B$3, resultados!$A$1:$ZZ$1, 0))</f>
        <v/>
      </c>
    </row>
    <row r="180">
      <c r="A180">
        <f>INDEX(resultados!$A$2:$ZZ$292, 174, MATCH($B$1, resultados!$A$1:$ZZ$1, 0))</f>
        <v/>
      </c>
      <c r="B180">
        <f>INDEX(resultados!$A$2:$ZZ$292, 174, MATCH($B$2, resultados!$A$1:$ZZ$1, 0))</f>
        <v/>
      </c>
      <c r="C180">
        <f>INDEX(resultados!$A$2:$ZZ$292, 174, MATCH($B$3, resultados!$A$1:$ZZ$1, 0))</f>
        <v/>
      </c>
    </row>
    <row r="181">
      <c r="A181">
        <f>INDEX(resultados!$A$2:$ZZ$292, 175, MATCH($B$1, resultados!$A$1:$ZZ$1, 0))</f>
        <v/>
      </c>
      <c r="B181">
        <f>INDEX(resultados!$A$2:$ZZ$292, 175, MATCH($B$2, resultados!$A$1:$ZZ$1, 0))</f>
        <v/>
      </c>
      <c r="C181">
        <f>INDEX(resultados!$A$2:$ZZ$292, 175, MATCH($B$3, resultados!$A$1:$ZZ$1, 0))</f>
        <v/>
      </c>
    </row>
    <row r="182">
      <c r="A182">
        <f>INDEX(resultados!$A$2:$ZZ$292, 176, MATCH($B$1, resultados!$A$1:$ZZ$1, 0))</f>
        <v/>
      </c>
      <c r="B182">
        <f>INDEX(resultados!$A$2:$ZZ$292, 176, MATCH($B$2, resultados!$A$1:$ZZ$1, 0))</f>
        <v/>
      </c>
      <c r="C182">
        <f>INDEX(resultados!$A$2:$ZZ$292, 176, MATCH($B$3, resultados!$A$1:$ZZ$1, 0))</f>
        <v/>
      </c>
    </row>
    <row r="183">
      <c r="A183">
        <f>INDEX(resultados!$A$2:$ZZ$292, 177, MATCH($B$1, resultados!$A$1:$ZZ$1, 0))</f>
        <v/>
      </c>
      <c r="B183">
        <f>INDEX(resultados!$A$2:$ZZ$292, 177, MATCH($B$2, resultados!$A$1:$ZZ$1, 0))</f>
        <v/>
      </c>
      <c r="C183">
        <f>INDEX(resultados!$A$2:$ZZ$292, 177, MATCH($B$3, resultados!$A$1:$ZZ$1, 0))</f>
        <v/>
      </c>
    </row>
    <row r="184">
      <c r="A184">
        <f>INDEX(resultados!$A$2:$ZZ$292, 178, MATCH($B$1, resultados!$A$1:$ZZ$1, 0))</f>
        <v/>
      </c>
      <c r="B184">
        <f>INDEX(resultados!$A$2:$ZZ$292, 178, MATCH($B$2, resultados!$A$1:$ZZ$1, 0))</f>
        <v/>
      </c>
      <c r="C184">
        <f>INDEX(resultados!$A$2:$ZZ$292, 178, MATCH($B$3, resultados!$A$1:$ZZ$1, 0))</f>
        <v/>
      </c>
    </row>
    <row r="185">
      <c r="A185">
        <f>INDEX(resultados!$A$2:$ZZ$292, 179, MATCH($B$1, resultados!$A$1:$ZZ$1, 0))</f>
        <v/>
      </c>
      <c r="B185">
        <f>INDEX(resultados!$A$2:$ZZ$292, 179, MATCH($B$2, resultados!$A$1:$ZZ$1, 0))</f>
        <v/>
      </c>
      <c r="C185">
        <f>INDEX(resultados!$A$2:$ZZ$292, 179, MATCH($B$3, resultados!$A$1:$ZZ$1, 0))</f>
        <v/>
      </c>
    </row>
    <row r="186">
      <c r="A186">
        <f>INDEX(resultados!$A$2:$ZZ$292, 180, MATCH($B$1, resultados!$A$1:$ZZ$1, 0))</f>
        <v/>
      </c>
      <c r="B186">
        <f>INDEX(resultados!$A$2:$ZZ$292, 180, MATCH($B$2, resultados!$A$1:$ZZ$1, 0))</f>
        <v/>
      </c>
      <c r="C186">
        <f>INDEX(resultados!$A$2:$ZZ$292, 180, MATCH($B$3, resultados!$A$1:$ZZ$1, 0))</f>
        <v/>
      </c>
    </row>
    <row r="187">
      <c r="A187">
        <f>INDEX(resultados!$A$2:$ZZ$292, 181, MATCH($B$1, resultados!$A$1:$ZZ$1, 0))</f>
        <v/>
      </c>
      <c r="B187">
        <f>INDEX(resultados!$A$2:$ZZ$292, 181, MATCH($B$2, resultados!$A$1:$ZZ$1, 0))</f>
        <v/>
      </c>
      <c r="C187">
        <f>INDEX(resultados!$A$2:$ZZ$292, 181, MATCH($B$3, resultados!$A$1:$ZZ$1, 0))</f>
        <v/>
      </c>
    </row>
    <row r="188">
      <c r="A188">
        <f>INDEX(resultados!$A$2:$ZZ$292, 182, MATCH($B$1, resultados!$A$1:$ZZ$1, 0))</f>
        <v/>
      </c>
      <c r="B188">
        <f>INDEX(resultados!$A$2:$ZZ$292, 182, MATCH($B$2, resultados!$A$1:$ZZ$1, 0))</f>
        <v/>
      </c>
      <c r="C188">
        <f>INDEX(resultados!$A$2:$ZZ$292, 182, MATCH($B$3, resultados!$A$1:$ZZ$1, 0))</f>
        <v/>
      </c>
    </row>
    <row r="189">
      <c r="A189">
        <f>INDEX(resultados!$A$2:$ZZ$292, 183, MATCH($B$1, resultados!$A$1:$ZZ$1, 0))</f>
        <v/>
      </c>
      <c r="B189">
        <f>INDEX(resultados!$A$2:$ZZ$292, 183, MATCH($B$2, resultados!$A$1:$ZZ$1, 0))</f>
        <v/>
      </c>
      <c r="C189">
        <f>INDEX(resultados!$A$2:$ZZ$292, 183, MATCH($B$3, resultados!$A$1:$ZZ$1, 0))</f>
        <v/>
      </c>
    </row>
    <row r="190">
      <c r="A190">
        <f>INDEX(resultados!$A$2:$ZZ$292, 184, MATCH($B$1, resultados!$A$1:$ZZ$1, 0))</f>
        <v/>
      </c>
      <c r="B190">
        <f>INDEX(resultados!$A$2:$ZZ$292, 184, MATCH($B$2, resultados!$A$1:$ZZ$1, 0))</f>
        <v/>
      </c>
      <c r="C190">
        <f>INDEX(resultados!$A$2:$ZZ$292, 184, MATCH($B$3, resultados!$A$1:$ZZ$1, 0))</f>
        <v/>
      </c>
    </row>
    <row r="191">
      <c r="A191">
        <f>INDEX(resultados!$A$2:$ZZ$292, 185, MATCH($B$1, resultados!$A$1:$ZZ$1, 0))</f>
        <v/>
      </c>
      <c r="B191">
        <f>INDEX(resultados!$A$2:$ZZ$292, 185, MATCH($B$2, resultados!$A$1:$ZZ$1, 0))</f>
        <v/>
      </c>
      <c r="C191">
        <f>INDEX(resultados!$A$2:$ZZ$292, 185, MATCH($B$3, resultados!$A$1:$ZZ$1, 0))</f>
        <v/>
      </c>
    </row>
    <row r="192">
      <c r="A192">
        <f>INDEX(resultados!$A$2:$ZZ$292, 186, MATCH($B$1, resultados!$A$1:$ZZ$1, 0))</f>
        <v/>
      </c>
      <c r="B192">
        <f>INDEX(resultados!$A$2:$ZZ$292, 186, MATCH($B$2, resultados!$A$1:$ZZ$1, 0))</f>
        <v/>
      </c>
      <c r="C192">
        <f>INDEX(resultados!$A$2:$ZZ$292, 186, MATCH($B$3, resultados!$A$1:$ZZ$1, 0))</f>
        <v/>
      </c>
    </row>
    <row r="193">
      <c r="A193">
        <f>INDEX(resultados!$A$2:$ZZ$292, 187, MATCH($B$1, resultados!$A$1:$ZZ$1, 0))</f>
        <v/>
      </c>
      <c r="B193">
        <f>INDEX(resultados!$A$2:$ZZ$292, 187, MATCH($B$2, resultados!$A$1:$ZZ$1, 0))</f>
        <v/>
      </c>
      <c r="C193">
        <f>INDEX(resultados!$A$2:$ZZ$292, 187, MATCH($B$3, resultados!$A$1:$ZZ$1, 0))</f>
        <v/>
      </c>
    </row>
    <row r="194">
      <c r="A194">
        <f>INDEX(resultados!$A$2:$ZZ$292, 188, MATCH($B$1, resultados!$A$1:$ZZ$1, 0))</f>
        <v/>
      </c>
      <c r="B194">
        <f>INDEX(resultados!$A$2:$ZZ$292, 188, MATCH($B$2, resultados!$A$1:$ZZ$1, 0))</f>
        <v/>
      </c>
      <c r="C194">
        <f>INDEX(resultados!$A$2:$ZZ$292, 188, MATCH($B$3, resultados!$A$1:$ZZ$1, 0))</f>
        <v/>
      </c>
    </row>
    <row r="195">
      <c r="A195">
        <f>INDEX(resultados!$A$2:$ZZ$292, 189, MATCH($B$1, resultados!$A$1:$ZZ$1, 0))</f>
        <v/>
      </c>
      <c r="B195">
        <f>INDEX(resultados!$A$2:$ZZ$292, 189, MATCH($B$2, resultados!$A$1:$ZZ$1, 0))</f>
        <v/>
      </c>
      <c r="C195">
        <f>INDEX(resultados!$A$2:$ZZ$292, 189, MATCH($B$3, resultados!$A$1:$ZZ$1, 0))</f>
        <v/>
      </c>
    </row>
    <row r="196">
      <c r="A196">
        <f>INDEX(resultados!$A$2:$ZZ$292, 190, MATCH($B$1, resultados!$A$1:$ZZ$1, 0))</f>
        <v/>
      </c>
      <c r="B196">
        <f>INDEX(resultados!$A$2:$ZZ$292, 190, MATCH($B$2, resultados!$A$1:$ZZ$1, 0))</f>
        <v/>
      </c>
      <c r="C196">
        <f>INDEX(resultados!$A$2:$ZZ$292, 190, MATCH($B$3, resultados!$A$1:$ZZ$1, 0))</f>
        <v/>
      </c>
    </row>
    <row r="197">
      <c r="A197">
        <f>INDEX(resultados!$A$2:$ZZ$292, 191, MATCH($B$1, resultados!$A$1:$ZZ$1, 0))</f>
        <v/>
      </c>
      <c r="B197">
        <f>INDEX(resultados!$A$2:$ZZ$292, 191, MATCH($B$2, resultados!$A$1:$ZZ$1, 0))</f>
        <v/>
      </c>
      <c r="C197">
        <f>INDEX(resultados!$A$2:$ZZ$292, 191, MATCH($B$3, resultados!$A$1:$ZZ$1, 0))</f>
        <v/>
      </c>
    </row>
    <row r="198">
      <c r="A198">
        <f>INDEX(resultados!$A$2:$ZZ$292, 192, MATCH($B$1, resultados!$A$1:$ZZ$1, 0))</f>
        <v/>
      </c>
      <c r="B198">
        <f>INDEX(resultados!$A$2:$ZZ$292, 192, MATCH($B$2, resultados!$A$1:$ZZ$1, 0))</f>
        <v/>
      </c>
      <c r="C198">
        <f>INDEX(resultados!$A$2:$ZZ$292, 192, MATCH($B$3, resultados!$A$1:$ZZ$1, 0))</f>
        <v/>
      </c>
    </row>
    <row r="199">
      <c r="A199">
        <f>INDEX(resultados!$A$2:$ZZ$292, 193, MATCH($B$1, resultados!$A$1:$ZZ$1, 0))</f>
        <v/>
      </c>
      <c r="B199">
        <f>INDEX(resultados!$A$2:$ZZ$292, 193, MATCH($B$2, resultados!$A$1:$ZZ$1, 0))</f>
        <v/>
      </c>
      <c r="C199">
        <f>INDEX(resultados!$A$2:$ZZ$292, 193, MATCH($B$3, resultados!$A$1:$ZZ$1, 0))</f>
        <v/>
      </c>
    </row>
    <row r="200">
      <c r="A200">
        <f>INDEX(resultados!$A$2:$ZZ$292, 194, MATCH($B$1, resultados!$A$1:$ZZ$1, 0))</f>
        <v/>
      </c>
      <c r="B200">
        <f>INDEX(resultados!$A$2:$ZZ$292, 194, MATCH($B$2, resultados!$A$1:$ZZ$1, 0))</f>
        <v/>
      </c>
      <c r="C200">
        <f>INDEX(resultados!$A$2:$ZZ$292, 194, MATCH($B$3, resultados!$A$1:$ZZ$1, 0))</f>
        <v/>
      </c>
    </row>
    <row r="201">
      <c r="A201">
        <f>INDEX(resultados!$A$2:$ZZ$292, 195, MATCH($B$1, resultados!$A$1:$ZZ$1, 0))</f>
        <v/>
      </c>
      <c r="B201">
        <f>INDEX(resultados!$A$2:$ZZ$292, 195, MATCH($B$2, resultados!$A$1:$ZZ$1, 0))</f>
        <v/>
      </c>
      <c r="C201">
        <f>INDEX(resultados!$A$2:$ZZ$292, 195, MATCH($B$3, resultados!$A$1:$ZZ$1, 0))</f>
        <v/>
      </c>
    </row>
    <row r="202">
      <c r="A202">
        <f>INDEX(resultados!$A$2:$ZZ$292, 196, MATCH($B$1, resultados!$A$1:$ZZ$1, 0))</f>
        <v/>
      </c>
      <c r="B202">
        <f>INDEX(resultados!$A$2:$ZZ$292, 196, MATCH($B$2, resultados!$A$1:$ZZ$1, 0))</f>
        <v/>
      </c>
      <c r="C202">
        <f>INDEX(resultados!$A$2:$ZZ$292, 196, MATCH($B$3, resultados!$A$1:$ZZ$1, 0))</f>
        <v/>
      </c>
    </row>
    <row r="203">
      <c r="A203">
        <f>INDEX(resultados!$A$2:$ZZ$292, 197, MATCH($B$1, resultados!$A$1:$ZZ$1, 0))</f>
        <v/>
      </c>
      <c r="B203">
        <f>INDEX(resultados!$A$2:$ZZ$292, 197, MATCH($B$2, resultados!$A$1:$ZZ$1, 0))</f>
        <v/>
      </c>
      <c r="C203">
        <f>INDEX(resultados!$A$2:$ZZ$292, 197, MATCH($B$3, resultados!$A$1:$ZZ$1, 0))</f>
        <v/>
      </c>
    </row>
    <row r="204">
      <c r="A204">
        <f>INDEX(resultados!$A$2:$ZZ$292, 198, MATCH($B$1, resultados!$A$1:$ZZ$1, 0))</f>
        <v/>
      </c>
      <c r="B204">
        <f>INDEX(resultados!$A$2:$ZZ$292, 198, MATCH($B$2, resultados!$A$1:$ZZ$1, 0))</f>
        <v/>
      </c>
      <c r="C204">
        <f>INDEX(resultados!$A$2:$ZZ$292, 198, MATCH($B$3, resultados!$A$1:$ZZ$1, 0))</f>
        <v/>
      </c>
    </row>
    <row r="205">
      <c r="A205">
        <f>INDEX(resultados!$A$2:$ZZ$292, 199, MATCH($B$1, resultados!$A$1:$ZZ$1, 0))</f>
        <v/>
      </c>
      <c r="B205">
        <f>INDEX(resultados!$A$2:$ZZ$292, 199, MATCH($B$2, resultados!$A$1:$ZZ$1, 0))</f>
        <v/>
      </c>
      <c r="C205">
        <f>INDEX(resultados!$A$2:$ZZ$292, 199, MATCH($B$3, resultados!$A$1:$ZZ$1, 0))</f>
        <v/>
      </c>
    </row>
    <row r="206">
      <c r="A206">
        <f>INDEX(resultados!$A$2:$ZZ$292, 200, MATCH($B$1, resultados!$A$1:$ZZ$1, 0))</f>
        <v/>
      </c>
      <c r="B206">
        <f>INDEX(resultados!$A$2:$ZZ$292, 200, MATCH($B$2, resultados!$A$1:$ZZ$1, 0))</f>
        <v/>
      </c>
      <c r="C206">
        <f>INDEX(resultados!$A$2:$ZZ$292, 200, MATCH($B$3, resultados!$A$1:$ZZ$1, 0))</f>
        <v/>
      </c>
    </row>
    <row r="207">
      <c r="A207">
        <f>INDEX(resultados!$A$2:$ZZ$292, 201, MATCH($B$1, resultados!$A$1:$ZZ$1, 0))</f>
        <v/>
      </c>
      <c r="B207">
        <f>INDEX(resultados!$A$2:$ZZ$292, 201, MATCH($B$2, resultados!$A$1:$ZZ$1, 0))</f>
        <v/>
      </c>
      <c r="C207">
        <f>INDEX(resultados!$A$2:$ZZ$292, 201, MATCH($B$3, resultados!$A$1:$ZZ$1, 0))</f>
        <v/>
      </c>
    </row>
    <row r="208">
      <c r="A208">
        <f>INDEX(resultados!$A$2:$ZZ$292, 202, MATCH($B$1, resultados!$A$1:$ZZ$1, 0))</f>
        <v/>
      </c>
      <c r="B208">
        <f>INDEX(resultados!$A$2:$ZZ$292, 202, MATCH($B$2, resultados!$A$1:$ZZ$1, 0))</f>
        <v/>
      </c>
      <c r="C208">
        <f>INDEX(resultados!$A$2:$ZZ$292, 202, MATCH($B$3, resultados!$A$1:$ZZ$1, 0))</f>
        <v/>
      </c>
    </row>
    <row r="209">
      <c r="A209">
        <f>INDEX(resultados!$A$2:$ZZ$292, 203, MATCH($B$1, resultados!$A$1:$ZZ$1, 0))</f>
        <v/>
      </c>
      <c r="B209">
        <f>INDEX(resultados!$A$2:$ZZ$292, 203, MATCH($B$2, resultados!$A$1:$ZZ$1, 0))</f>
        <v/>
      </c>
      <c r="C209">
        <f>INDEX(resultados!$A$2:$ZZ$292, 203, MATCH($B$3, resultados!$A$1:$ZZ$1, 0))</f>
        <v/>
      </c>
    </row>
    <row r="210">
      <c r="A210">
        <f>INDEX(resultados!$A$2:$ZZ$292, 204, MATCH($B$1, resultados!$A$1:$ZZ$1, 0))</f>
        <v/>
      </c>
      <c r="B210">
        <f>INDEX(resultados!$A$2:$ZZ$292, 204, MATCH($B$2, resultados!$A$1:$ZZ$1, 0))</f>
        <v/>
      </c>
      <c r="C210">
        <f>INDEX(resultados!$A$2:$ZZ$292, 204, MATCH($B$3, resultados!$A$1:$ZZ$1, 0))</f>
        <v/>
      </c>
    </row>
    <row r="211">
      <c r="A211">
        <f>INDEX(resultados!$A$2:$ZZ$292, 205, MATCH($B$1, resultados!$A$1:$ZZ$1, 0))</f>
        <v/>
      </c>
      <c r="B211">
        <f>INDEX(resultados!$A$2:$ZZ$292, 205, MATCH($B$2, resultados!$A$1:$ZZ$1, 0))</f>
        <v/>
      </c>
      <c r="C211">
        <f>INDEX(resultados!$A$2:$ZZ$292, 205, MATCH($B$3, resultados!$A$1:$ZZ$1, 0))</f>
        <v/>
      </c>
    </row>
    <row r="212">
      <c r="A212">
        <f>INDEX(resultados!$A$2:$ZZ$292, 206, MATCH($B$1, resultados!$A$1:$ZZ$1, 0))</f>
        <v/>
      </c>
      <c r="B212">
        <f>INDEX(resultados!$A$2:$ZZ$292, 206, MATCH($B$2, resultados!$A$1:$ZZ$1, 0))</f>
        <v/>
      </c>
      <c r="C212">
        <f>INDEX(resultados!$A$2:$ZZ$292, 206, MATCH($B$3, resultados!$A$1:$ZZ$1, 0))</f>
        <v/>
      </c>
    </row>
    <row r="213">
      <c r="A213">
        <f>INDEX(resultados!$A$2:$ZZ$292, 207, MATCH($B$1, resultados!$A$1:$ZZ$1, 0))</f>
        <v/>
      </c>
      <c r="B213">
        <f>INDEX(resultados!$A$2:$ZZ$292, 207, MATCH($B$2, resultados!$A$1:$ZZ$1, 0))</f>
        <v/>
      </c>
      <c r="C213">
        <f>INDEX(resultados!$A$2:$ZZ$292, 207, MATCH($B$3, resultados!$A$1:$ZZ$1, 0))</f>
        <v/>
      </c>
    </row>
    <row r="214">
      <c r="A214">
        <f>INDEX(resultados!$A$2:$ZZ$292, 208, MATCH($B$1, resultados!$A$1:$ZZ$1, 0))</f>
        <v/>
      </c>
      <c r="B214">
        <f>INDEX(resultados!$A$2:$ZZ$292, 208, MATCH($B$2, resultados!$A$1:$ZZ$1, 0))</f>
        <v/>
      </c>
      <c r="C214">
        <f>INDEX(resultados!$A$2:$ZZ$292, 208, MATCH($B$3, resultados!$A$1:$ZZ$1, 0))</f>
        <v/>
      </c>
    </row>
    <row r="215">
      <c r="A215">
        <f>INDEX(resultados!$A$2:$ZZ$292, 209, MATCH($B$1, resultados!$A$1:$ZZ$1, 0))</f>
        <v/>
      </c>
      <c r="B215">
        <f>INDEX(resultados!$A$2:$ZZ$292, 209, MATCH($B$2, resultados!$A$1:$ZZ$1, 0))</f>
        <v/>
      </c>
      <c r="C215">
        <f>INDEX(resultados!$A$2:$ZZ$292, 209, MATCH($B$3, resultados!$A$1:$ZZ$1, 0))</f>
        <v/>
      </c>
    </row>
    <row r="216">
      <c r="A216">
        <f>INDEX(resultados!$A$2:$ZZ$292, 210, MATCH($B$1, resultados!$A$1:$ZZ$1, 0))</f>
        <v/>
      </c>
      <c r="B216">
        <f>INDEX(resultados!$A$2:$ZZ$292, 210, MATCH($B$2, resultados!$A$1:$ZZ$1, 0))</f>
        <v/>
      </c>
      <c r="C216">
        <f>INDEX(resultados!$A$2:$ZZ$292, 210, MATCH($B$3, resultados!$A$1:$ZZ$1, 0))</f>
        <v/>
      </c>
    </row>
    <row r="217">
      <c r="A217">
        <f>INDEX(resultados!$A$2:$ZZ$292, 211, MATCH($B$1, resultados!$A$1:$ZZ$1, 0))</f>
        <v/>
      </c>
      <c r="B217">
        <f>INDEX(resultados!$A$2:$ZZ$292, 211, MATCH($B$2, resultados!$A$1:$ZZ$1, 0))</f>
        <v/>
      </c>
      <c r="C217">
        <f>INDEX(resultados!$A$2:$ZZ$292, 211, MATCH($B$3, resultados!$A$1:$ZZ$1, 0))</f>
        <v/>
      </c>
    </row>
    <row r="218">
      <c r="A218">
        <f>INDEX(resultados!$A$2:$ZZ$292, 212, MATCH($B$1, resultados!$A$1:$ZZ$1, 0))</f>
        <v/>
      </c>
      <c r="B218">
        <f>INDEX(resultados!$A$2:$ZZ$292, 212, MATCH($B$2, resultados!$A$1:$ZZ$1, 0))</f>
        <v/>
      </c>
      <c r="C218">
        <f>INDEX(resultados!$A$2:$ZZ$292, 212, MATCH($B$3, resultados!$A$1:$ZZ$1, 0))</f>
        <v/>
      </c>
    </row>
    <row r="219">
      <c r="A219">
        <f>INDEX(resultados!$A$2:$ZZ$292, 213, MATCH($B$1, resultados!$A$1:$ZZ$1, 0))</f>
        <v/>
      </c>
      <c r="B219">
        <f>INDEX(resultados!$A$2:$ZZ$292, 213, MATCH($B$2, resultados!$A$1:$ZZ$1, 0))</f>
        <v/>
      </c>
      <c r="C219">
        <f>INDEX(resultados!$A$2:$ZZ$292, 213, MATCH($B$3, resultados!$A$1:$ZZ$1, 0))</f>
        <v/>
      </c>
    </row>
    <row r="220">
      <c r="A220">
        <f>INDEX(resultados!$A$2:$ZZ$292, 214, MATCH($B$1, resultados!$A$1:$ZZ$1, 0))</f>
        <v/>
      </c>
      <c r="B220">
        <f>INDEX(resultados!$A$2:$ZZ$292, 214, MATCH($B$2, resultados!$A$1:$ZZ$1, 0))</f>
        <v/>
      </c>
      <c r="C220">
        <f>INDEX(resultados!$A$2:$ZZ$292, 214, MATCH($B$3, resultados!$A$1:$ZZ$1, 0))</f>
        <v/>
      </c>
    </row>
    <row r="221">
      <c r="A221">
        <f>INDEX(resultados!$A$2:$ZZ$292, 215, MATCH($B$1, resultados!$A$1:$ZZ$1, 0))</f>
        <v/>
      </c>
      <c r="B221">
        <f>INDEX(resultados!$A$2:$ZZ$292, 215, MATCH($B$2, resultados!$A$1:$ZZ$1, 0))</f>
        <v/>
      </c>
      <c r="C221">
        <f>INDEX(resultados!$A$2:$ZZ$292, 215, MATCH($B$3, resultados!$A$1:$ZZ$1, 0))</f>
        <v/>
      </c>
    </row>
    <row r="222">
      <c r="A222">
        <f>INDEX(resultados!$A$2:$ZZ$292, 216, MATCH($B$1, resultados!$A$1:$ZZ$1, 0))</f>
        <v/>
      </c>
      <c r="B222">
        <f>INDEX(resultados!$A$2:$ZZ$292, 216, MATCH($B$2, resultados!$A$1:$ZZ$1, 0))</f>
        <v/>
      </c>
      <c r="C222">
        <f>INDEX(resultados!$A$2:$ZZ$292, 216, MATCH($B$3, resultados!$A$1:$ZZ$1, 0))</f>
        <v/>
      </c>
    </row>
    <row r="223">
      <c r="A223">
        <f>INDEX(resultados!$A$2:$ZZ$292, 217, MATCH($B$1, resultados!$A$1:$ZZ$1, 0))</f>
        <v/>
      </c>
      <c r="B223">
        <f>INDEX(resultados!$A$2:$ZZ$292, 217, MATCH($B$2, resultados!$A$1:$ZZ$1, 0))</f>
        <v/>
      </c>
      <c r="C223">
        <f>INDEX(resultados!$A$2:$ZZ$292, 217, MATCH($B$3, resultados!$A$1:$ZZ$1, 0))</f>
        <v/>
      </c>
    </row>
    <row r="224">
      <c r="A224">
        <f>INDEX(resultados!$A$2:$ZZ$292, 218, MATCH($B$1, resultados!$A$1:$ZZ$1, 0))</f>
        <v/>
      </c>
      <c r="B224">
        <f>INDEX(resultados!$A$2:$ZZ$292, 218, MATCH($B$2, resultados!$A$1:$ZZ$1, 0))</f>
        <v/>
      </c>
      <c r="C224">
        <f>INDEX(resultados!$A$2:$ZZ$292, 218, MATCH($B$3, resultados!$A$1:$ZZ$1, 0))</f>
        <v/>
      </c>
    </row>
    <row r="225">
      <c r="A225">
        <f>INDEX(resultados!$A$2:$ZZ$292, 219, MATCH($B$1, resultados!$A$1:$ZZ$1, 0))</f>
        <v/>
      </c>
      <c r="B225">
        <f>INDEX(resultados!$A$2:$ZZ$292, 219, MATCH($B$2, resultados!$A$1:$ZZ$1, 0))</f>
        <v/>
      </c>
      <c r="C225">
        <f>INDEX(resultados!$A$2:$ZZ$292, 219, MATCH($B$3, resultados!$A$1:$ZZ$1, 0))</f>
        <v/>
      </c>
    </row>
    <row r="226">
      <c r="A226">
        <f>INDEX(resultados!$A$2:$ZZ$292, 220, MATCH($B$1, resultados!$A$1:$ZZ$1, 0))</f>
        <v/>
      </c>
      <c r="B226">
        <f>INDEX(resultados!$A$2:$ZZ$292, 220, MATCH($B$2, resultados!$A$1:$ZZ$1, 0))</f>
        <v/>
      </c>
      <c r="C226">
        <f>INDEX(resultados!$A$2:$ZZ$292, 220, MATCH($B$3, resultados!$A$1:$ZZ$1, 0))</f>
        <v/>
      </c>
    </row>
    <row r="227">
      <c r="A227">
        <f>INDEX(resultados!$A$2:$ZZ$292, 221, MATCH($B$1, resultados!$A$1:$ZZ$1, 0))</f>
        <v/>
      </c>
      <c r="B227">
        <f>INDEX(resultados!$A$2:$ZZ$292, 221, MATCH($B$2, resultados!$A$1:$ZZ$1, 0))</f>
        <v/>
      </c>
      <c r="C227">
        <f>INDEX(resultados!$A$2:$ZZ$292, 221, MATCH($B$3, resultados!$A$1:$ZZ$1, 0))</f>
        <v/>
      </c>
    </row>
    <row r="228">
      <c r="A228">
        <f>INDEX(resultados!$A$2:$ZZ$292, 222, MATCH($B$1, resultados!$A$1:$ZZ$1, 0))</f>
        <v/>
      </c>
      <c r="B228">
        <f>INDEX(resultados!$A$2:$ZZ$292, 222, MATCH($B$2, resultados!$A$1:$ZZ$1, 0))</f>
        <v/>
      </c>
      <c r="C228">
        <f>INDEX(resultados!$A$2:$ZZ$292, 222, MATCH($B$3, resultados!$A$1:$ZZ$1, 0))</f>
        <v/>
      </c>
    </row>
    <row r="229">
      <c r="A229">
        <f>INDEX(resultados!$A$2:$ZZ$292, 223, MATCH($B$1, resultados!$A$1:$ZZ$1, 0))</f>
        <v/>
      </c>
      <c r="B229">
        <f>INDEX(resultados!$A$2:$ZZ$292, 223, MATCH($B$2, resultados!$A$1:$ZZ$1, 0))</f>
        <v/>
      </c>
      <c r="C229">
        <f>INDEX(resultados!$A$2:$ZZ$292, 223, MATCH($B$3, resultados!$A$1:$ZZ$1, 0))</f>
        <v/>
      </c>
    </row>
    <row r="230">
      <c r="A230">
        <f>INDEX(resultados!$A$2:$ZZ$292, 224, MATCH($B$1, resultados!$A$1:$ZZ$1, 0))</f>
        <v/>
      </c>
      <c r="B230">
        <f>INDEX(resultados!$A$2:$ZZ$292, 224, MATCH($B$2, resultados!$A$1:$ZZ$1, 0))</f>
        <v/>
      </c>
      <c r="C230">
        <f>INDEX(resultados!$A$2:$ZZ$292, 224, MATCH($B$3, resultados!$A$1:$ZZ$1, 0))</f>
        <v/>
      </c>
    </row>
    <row r="231">
      <c r="A231">
        <f>INDEX(resultados!$A$2:$ZZ$292, 225, MATCH($B$1, resultados!$A$1:$ZZ$1, 0))</f>
        <v/>
      </c>
      <c r="B231">
        <f>INDEX(resultados!$A$2:$ZZ$292, 225, MATCH($B$2, resultados!$A$1:$ZZ$1, 0))</f>
        <v/>
      </c>
      <c r="C231">
        <f>INDEX(resultados!$A$2:$ZZ$292, 225, MATCH($B$3, resultados!$A$1:$ZZ$1, 0))</f>
        <v/>
      </c>
    </row>
    <row r="232">
      <c r="A232">
        <f>INDEX(resultados!$A$2:$ZZ$292, 226, MATCH($B$1, resultados!$A$1:$ZZ$1, 0))</f>
        <v/>
      </c>
      <c r="B232">
        <f>INDEX(resultados!$A$2:$ZZ$292, 226, MATCH($B$2, resultados!$A$1:$ZZ$1, 0))</f>
        <v/>
      </c>
      <c r="C232">
        <f>INDEX(resultados!$A$2:$ZZ$292, 226, MATCH($B$3, resultados!$A$1:$ZZ$1, 0))</f>
        <v/>
      </c>
    </row>
    <row r="233">
      <c r="A233">
        <f>INDEX(resultados!$A$2:$ZZ$292, 227, MATCH($B$1, resultados!$A$1:$ZZ$1, 0))</f>
        <v/>
      </c>
      <c r="B233">
        <f>INDEX(resultados!$A$2:$ZZ$292, 227, MATCH($B$2, resultados!$A$1:$ZZ$1, 0))</f>
        <v/>
      </c>
      <c r="C233">
        <f>INDEX(resultados!$A$2:$ZZ$292, 227, MATCH($B$3, resultados!$A$1:$ZZ$1, 0))</f>
        <v/>
      </c>
    </row>
    <row r="234">
      <c r="A234">
        <f>INDEX(resultados!$A$2:$ZZ$292, 228, MATCH($B$1, resultados!$A$1:$ZZ$1, 0))</f>
        <v/>
      </c>
      <c r="B234">
        <f>INDEX(resultados!$A$2:$ZZ$292, 228, MATCH($B$2, resultados!$A$1:$ZZ$1, 0))</f>
        <v/>
      </c>
      <c r="C234">
        <f>INDEX(resultados!$A$2:$ZZ$292, 228, MATCH($B$3, resultados!$A$1:$ZZ$1, 0))</f>
        <v/>
      </c>
    </row>
    <row r="235">
      <c r="A235">
        <f>INDEX(resultados!$A$2:$ZZ$292, 229, MATCH($B$1, resultados!$A$1:$ZZ$1, 0))</f>
        <v/>
      </c>
      <c r="B235">
        <f>INDEX(resultados!$A$2:$ZZ$292, 229, MATCH($B$2, resultados!$A$1:$ZZ$1, 0))</f>
        <v/>
      </c>
      <c r="C235">
        <f>INDEX(resultados!$A$2:$ZZ$292, 229, MATCH($B$3, resultados!$A$1:$ZZ$1, 0))</f>
        <v/>
      </c>
    </row>
    <row r="236">
      <c r="A236">
        <f>INDEX(resultados!$A$2:$ZZ$292, 230, MATCH($B$1, resultados!$A$1:$ZZ$1, 0))</f>
        <v/>
      </c>
      <c r="B236">
        <f>INDEX(resultados!$A$2:$ZZ$292, 230, MATCH($B$2, resultados!$A$1:$ZZ$1, 0))</f>
        <v/>
      </c>
      <c r="C236">
        <f>INDEX(resultados!$A$2:$ZZ$292, 230, MATCH($B$3, resultados!$A$1:$ZZ$1, 0))</f>
        <v/>
      </c>
    </row>
    <row r="237">
      <c r="A237">
        <f>INDEX(resultados!$A$2:$ZZ$292, 231, MATCH($B$1, resultados!$A$1:$ZZ$1, 0))</f>
        <v/>
      </c>
      <c r="B237">
        <f>INDEX(resultados!$A$2:$ZZ$292, 231, MATCH($B$2, resultados!$A$1:$ZZ$1, 0))</f>
        <v/>
      </c>
      <c r="C237">
        <f>INDEX(resultados!$A$2:$ZZ$292, 231, MATCH($B$3, resultados!$A$1:$ZZ$1, 0))</f>
        <v/>
      </c>
    </row>
    <row r="238">
      <c r="A238">
        <f>INDEX(resultados!$A$2:$ZZ$292, 232, MATCH($B$1, resultados!$A$1:$ZZ$1, 0))</f>
        <v/>
      </c>
      <c r="B238">
        <f>INDEX(resultados!$A$2:$ZZ$292, 232, MATCH($B$2, resultados!$A$1:$ZZ$1, 0))</f>
        <v/>
      </c>
      <c r="C238">
        <f>INDEX(resultados!$A$2:$ZZ$292, 232, MATCH($B$3, resultados!$A$1:$ZZ$1, 0))</f>
        <v/>
      </c>
    </row>
    <row r="239">
      <c r="A239">
        <f>INDEX(resultados!$A$2:$ZZ$292, 233, MATCH($B$1, resultados!$A$1:$ZZ$1, 0))</f>
        <v/>
      </c>
      <c r="B239">
        <f>INDEX(resultados!$A$2:$ZZ$292, 233, MATCH($B$2, resultados!$A$1:$ZZ$1, 0))</f>
        <v/>
      </c>
      <c r="C239">
        <f>INDEX(resultados!$A$2:$ZZ$292, 233, MATCH($B$3, resultados!$A$1:$ZZ$1, 0))</f>
        <v/>
      </c>
    </row>
    <row r="240">
      <c r="A240">
        <f>INDEX(resultados!$A$2:$ZZ$292, 234, MATCH($B$1, resultados!$A$1:$ZZ$1, 0))</f>
        <v/>
      </c>
      <c r="B240">
        <f>INDEX(resultados!$A$2:$ZZ$292, 234, MATCH($B$2, resultados!$A$1:$ZZ$1, 0))</f>
        <v/>
      </c>
      <c r="C240">
        <f>INDEX(resultados!$A$2:$ZZ$292, 234, MATCH($B$3, resultados!$A$1:$ZZ$1, 0))</f>
        <v/>
      </c>
    </row>
    <row r="241">
      <c r="A241">
        <f>INDEX(resultados!$A$2:$ZZ$292, 235, MATCH($B$1, resultados!$A$1:$ZZ$1, 0))</f>
        <v/>
      </c>
      <c r="B241">
        <f>INDEX(resultados!$A$2:$ZZ$292, 235, MATCH($B$2, resultados!$A$1:$ZZ$1, 0))</f>
        <v/>
      </c>
      <c r="C241">
        <f>INDEX(resultados!$A$2:$ZZ$292, 235, MATCH($B$3, resultados!$A$1:$ZZ$1, 0))</f>
        <v/>
      </c>
    </row>
    <row r="242">
      <c r="A242">
        <f>INDEX(resultados!$A$2:$ZZ$292, 236, MATCH($B$1, resultados!$A$1:$ZZ$1, 0))</f>
        <v/>
      </c>
      <c r="B242">
        <f>INDEX(resultados!$A$2:$ZZ$292, 236, MATCH($B$2, resultados!$A$1:$ZZ$1, 0))</f>
        <v/>
      </c>
      <c r="C242">
        <f>INDEX(resultados!$A$2:$ZZ$292, 236, MATCH($B$3, resultados!$A$1:$ZZ$1, 0))</f>
        <v/>
      </c>
    </row>
    <row r="243">
      <c r="A243">
        <f>INDEX(resultados!$A$2:$ZZ$292, 237, MATCH($B$1, resultados!$A$1:$ZZ$1, 0))</f>
        <v/>
      </c>
      <c r="B243">
        <f>INDEX(resultados!$A$2:$ZZ$292, 237, MATCH($B$2, resultados!$A$1:$ZZ$1, 0))</f>
        <v/>
      </c>
      <c r="C243">
        <f>INDEX(resultados!$A$2:$ZZ$292, 237, MATCH($B$3, resultados!$A$1:$ZZ$1, 0))</f>
        <v/>
      </c>
    </row>
    <row r="244">
      <c r="A244">
        <f>INDEX(resultados!$A$2:$ZZ$292, 238, MATCH($B$1, resultados!$A$1:$ZZ$1, 0))</f>
        <v/>
      </c>
      <c r="B244">
        <f>INDEX(resultados!$A$2:$ZZ$292, 238, MATCH($B$2, resultados!$A$1:$ZZ$1, 0))</f>
        <v/>
      </c>
      <c r="C244">
        <f>INDEX(resultados!$A$2:$ZZ$292, 238, MATCH($B$3, resultados!$A$1:$ZZ$1, 0))</f>
        <v/>
      </c>
    </row>
    <row r="245">
      <c r="A245">
        <f>INDEX(resultados!$A$2:$ZZ$292, 239, MATCH($B$1, resultados!$A$1:$ZZ$1, 0))</f>
        <v/>
      </c>
      <c r="B245">
        <f>INDEX(resultados!$A$2:$ZZ$292, 239, MATCH($B$2, resultados!$A$1:$ZZ$1, 0))</f>
        <v/>
      </c>
      <c r="C245">
        <f>INDEX(resultados!$A$2:$ZZ$292, 239, MATCH($B$3, resultados!$A$1:$ZZ$1, 0))</f>
        <v/>
      </c>
    </row>
    <row r="246">
      <c r="A246">
        <f>INDEX(resultados!$A$2:$ZZ$292, 240, MATCH($B$1, resultados!$A$1:$ZZ$1, 0))</f>
        <v/>
      </c>
      <c r="B246">
        <f>INDEX(resultados!$A$2:$ZZ$292, 240, MATCH($B$2, resultados!$A$1:$ZZ$1, 0))</f>
        <v/>
      </c>
      <c r="C246">
        <f>INDEX(resultados!$A$2:$ZZ$292, 240, MATCH($B$3, resultados!$A$1:$ZZ$1, 0))</f>
        <v/>
      </c>
    </row>
    <row r="247">
      <c r="A247">
        <f>INDEX(resultados!$A$2:$ZZ$292, 241, MATCH($B$1, resultados!$A$1:$ZZ$1, 0))</f>
        <v/>
      </c>
      <c r="B247">
        <f>INDEX(resultados!$A$2:$ZZ$292, 241, MATCH($B$2, resultados!$A$1:$ZZ$1, 0))</f>
        <v/>
      </c>
      <c r="C247">
        <f>INDEX(resultados!$A$2:$ZZ$292, 241, MATCH($B$3, resultados!$A$1:$ZZ$1, 0))</f>
        <v/>
      </c>
    </row>
    <row r="248">
      <c r="A248">
        <f>INDEX(resultados!$A$2:$ZZ$292, 242, MATCH($B$1, resultados!$A$1:$ZZ$1, 0))</f>
        <v/>
      </c>
      <c r="B248">
        <f>INDEX(resultados!$A$2:$ZZ$292, 242, MATCH($B$2, resultados!$A$1:$ZZ$1, 0))</f>
        <v/>
      </c>
      <c r="C248">
        <f>INDEX(resultados!$A$2:$ZZ$292, 242, MATCH($B$3, resultados!$A$1:$ZZ$1, 0))</f>
        <v/>
      </c>
    </row>
    <row r="249">
      <c r="A249">
        <f>INDEX(resultados!$A$2:$ZZ$292, 243, MATCH($B$1, resultados!$A$1:$ZZ$1, 0))</f>
        <v/>
      </c>
      <c r="B249">
        <f>INDEX(resultados!$A$2:$ZZ$292, 243, MATCH($B$2, resultados!$A$1:$ZZ$1, 0))</f>
        <v/>
      </c>
      <c r="C249">
        <f>INDEX(resultados!$A$2:$ZZ$292, 243, MATCH($B$3, resultados!$A$1:$ZZ$1, 0))</f>
        <v/>
      </c>
    </row>
    <row r="250">
      <c r="A250">
        <f>INDEX(resultados!$A$2:$ZZ$292, 244, MATCH($B$1, resultados!$A$1:$ZZ$1, 0))</f>
        <v/>
      </c>
      <c r="B250">
        <f>INDEX(resultados!$A$2:$ZZ$292, 244, MATCH($B$2, resultados!$A$1:$ZZ$1, 0))</f>
        <v/>
      </c>
      <c r="C250">
        <f>INDEX(resultados!$A$2:$ZZ$292, 244, MATCH($B$3, resultados!$A$1:$ZZ$1, 0))</f>
        <v/>
      </c>
    </row>
    <row r="251">
      <c r="A251">
        <f>INDEX(resultados!$A$2:$ZZ$292, 245, MATCH($B$1, resultados!$A$1:$ZZ$1, 0))</f>
        <v/>
      </c>
      <c r="B251">
        <f>INDEX(resultados!$A$2:$ZZ$292, 245, MATCH($B$2, resultados!$A$1:$ZZ$1, 0))</f>
        <v/>
      </c>
      <c r="C251">
        <f>INDEX(resultados!$A$2:$ZZ$292, 245, MATCH($B$3, resultados!$A$1:$ZZ$1, 0))</f>
        <v/>
      </c>
    </row>
    <row r="252">
      <c r="A252">
        <f>INDEX(resultados!$A$2:$ZZ$292, 246, MATCH($B$1, resultados!$A$1:$ZZ$1, 0))</f>
        <v/>
      </c>
      <c r="B252">
        <f>INDEX(resultados!$A$2:$ZZ$292, 246, MATCH($B$2, resultados!$A$1:$ZZ$1, 0))</f>
        <v/>
      </c>
      <c r="C252">
        <f>INDEX(resultados!$A$2:$ZZ$292, 246, MATCH($B$3, resultados!$A$1:$ZZ$1, 0))</f>
        <v/>
      </c>
    </row>
    <row r="253">
      <c r="A253">
        <f>INDEX(resultados!$A$2:$ZZ$292, 247, MATCH($B$1, resultados!$A$1:$ZZ$1, 0))</f>
        <v/>
      </c>
      <c r="B253">
        <f>INDEX(resultados!$A$2:$ZZ$292, 247, MATCH($B$2, resultados!$A$1:$ZZ$1, 0))</f>
        <v/>
      </c>
      <c r="C253">
        <f>INDEX(resultados!$A$2:$ZZ$292, 247, MATCH($B$3, resultados!$A$1:$ZZ$1, 0))</f>
        <v/>
      </c>
    </row>
    <row r="254">
      <c r="A254">
        <f>INDEX(resultados!$A$2:$ZZ$292, 248, MATCH($B$1, resultados!$A$1:$ZZ$1, 0))</f>
        <v/>
      </c>
      <c r="B254">
        <f>INDEX(resultados!$A$2:$ZZ$292, 248, MATCH($B$2, resultados!$A$1:$ZZ$1, 0))</f>
        <v/>
      </c>
      <c r="C254">
        <f>INDEX(resultados!$A$2:$ZZ$292, 248, MATCH($B$3, resultados!$A$1:$ZZ$1, 0))</f>
        <v/>
      </c>
    </row>
    <row r="255">
      <c r="A255">
        <f>INDEX(resultados!$A$2:$ZZ$292, 249, MATCH($B$1, resultados!$A$1:$ZZ$1, 0))</f>
        <v/>
      </c>
      <c r="B255">
        <f>INDEX(resultados!$A$2:$ZZ$292, 249, MATCH($B$2, resultados!$A$1:$ZZ$1, 0))</f>
        <v/>
      </c>
      <c r="C255">
        <f>INDEX(resultados!$A$2:$ZZ$292, 249, MATCH($B$3, resultados!$A$1:$ZZ$1, 0))</f>
        <v/>
      </c>
    </row>
    <row r="256">
      <c r="A256">
        <f>INDEX(resultados!$A$2:$ZZ$292, 250, MATCH($B$1, resultados!$A$1:$ZZ$1, 0))</f>
        <v/>
      </c>
      <c r="B256">
        <f>INDEX(resultados!$A$2:$ZZ$292, 250, MATCH($B$2, resultados!$A$1:$ZZ$1, 0))</f>
        <v/>
      </c>
      <c r="C256">
        <f>INDEX(resultados!$A$2:$ZZ$292, 250, MATCH($B$3, resultados!$A$1:$ZZ$1, 0))</f>
        <v/>
      </c>
    </row>
    <row r="257">
      <c r="A257">
        <f>INDEX(resultados!$A$2:$ZZ$292, 251, MATCH($B$1, resultados!$A$1:$ZZ$1, 0))</f>
        <v/>
      </c>
      <c r="B257">
        <f>INDEX(resultados!$A$2:$ZZ$292, 251, MATCH($B$2, resultados!$A$1:$ZZ$1, 0))</f>
        <v/>
      </c>
      <c r="C257">
        <f>INDEX(resultados!$A$2:$ZZ$292, 251, MATCH($B$3, resultados!$A$1:$ZZ$1, 0))</f>
        <v/>
      </c>
    </row>
    <row r="258">
      <c r="A258">
        <f>INDEX(resultados!$A$2:$ZZ$292, 252, MATCH($B$1, resultados!$A$1:$ZZ$1, 0))</f>
        <v/>
      </c>
      <c r="B258">
        <f>INDEX(resultados!$A$2:$ZZ$292, 252, MATCH($B$2, resultados!$A$1:$ZZ$1, 0))</f>
        <v/>
      </c>
      <c r="C258">
        <f>INDEX(resultados!$A$2:$ZZ$292, 252, MATCH($B$3, resultados!$A$1:$ZZ$1, 0))</f>
        <v/>
      </c>
    </row>
    <row r="259">
      <c r="A259">
        <f>INDEX(resultados!$A$2:$ZZ$292, 253, MATCH($B$1, resultados!$A$1:$ZZ$1, 0))</f>
        <v/>
      </c>
      <c r="B259">
        <f>INDEX(resultados!$A$2:$ZZ$292, 253, MATCH($B$2, resultados!$A$1:$ZZ$1, 0))</f>
        <v/>
      </c>
      <c r="C259">
        <f>INDEX(resultados!$A$2:$ZZ$292, 253, MATCH($B$3, resultados!$A$1:$ZZ$1, 0))</f>
        <v/>
      </c>
    </row>
    <row r="260">
      <c r="A260">
        <f>INDEX(resultados!$A$2:$ZZ$292, 254, MATCH($B$1, resultados!$A$1:$ZZ$1, 0))</f>
        <v/>
      </c>
      <c r="B260">
        <f>INDEX(resultados!$A$2:$ZZ$292, 254, MATCH($B$2, resultados!$A$1:$ZZ$1, 0))</f>
        <v/>
      </c>
      <c r="C260">
        <f>INDEX(resultados!$A$2:$ZZ$292, 254, MATCH($B$3, resultados!$A$1:$ZZ$1, 0))</f>
        <v/>
      </c>
    </row>
    <row r="261">
      <c r="A261">
        <f>INDEX(resultados!$A$2:$ZZ$292, 255, MATCH($B$1, resultados!$A$1:$ZZ$1, 0))</f>
        <v/>
      </c>
      <c r="B261">
        <f>INDEX(resultados!$A$2:$ZZ$292, 255, MATCH($B$2, resultados!$A$1:$ZZ$1, 0))</f>
        <v/>
      </c>
      <c r="C261">
        <f>INDEX(resultados!$A$2:$ZZ$292, 255, MATCH($B$3, resultados!$A$1:$ZZ$1, 0))</f>
        <v/>
      </c>
    </row>
    <row r="262">
      <c r="A262">
        <f>INDEX(resultados!$A$2:$ZZ$292, 256, MATCH($B$1, resultados!$A$1:$ZZ$1, 0))</f>
        <v/>
      </c>
      <c r="B262">
        <f>INDEX(resultados!$A$2:$ZZ$292, 256, MATCH($B$2, resultados!$A$1:$ZZ$1, 0))</f>
        <v/>
      </c>
      <c r="C262">
        <f>INDEX(resultados!$A$2:$ZZ$292, 256, MATCH($B$3, resultados!$A$1:$ZZ$1, 0))</f>
        <v/>
      </c>
    </row>
    <row r="263">
      <c r="A263">
        <f>INDEX(resultados!$A$2:$ZZ$292, 257, MATCH($B$1, resultados!$A$1:$ZZ$1, 0))</f>
        <v/>
      </c>
      <c r="B263">
        <f>INDEX(resultados!$A$2:$ZZ$292, 257, MATCH($B$2, resultados!$A$1:$ZZ$1, 0))</f>
        <v/>
      </c>
      <c r="C263">
        <f>INDEX(resultados!$A$2:$ZZ$292, 257, MATCH($B$3, resultados!$A$1:$ZZ$1, 0))</f>
        <v/>
      </c>
    </row>
    <row r="264">
      <c r="A264">
        <f>INDEX(resultados!$A$2:$ZZ$292, 258, MATCH($B$1, resultados!$A$1:$ZZ$1, 0))</f>
        <v/>
      </c>
      <c r="B264">
        <f>INDEX(resultados!$A$2:$ZZ$292, 258, MATCH($B$2, resultados!$A$1:$ZZ$1, 0))</f>
        <v/>
      </c>
      <c r="C264">
        <f>INDEX(resultados!$A$2:$ZZ$292, 258, MATCH($B$3, resultados!$A$1:$ZZ$1, 0))</f>
        <v/>
      </c>
    </row>
    <row r="265">
      <c r="A265">
        <f>INDEX(resultados!$A$2:$ZZ$292, 259, MATCH($B$1, resultados!$A$1:$ZZ$1, 0))</f>
        <v/>
      </c>
      <c r="B265">
        <f>INDEX(resultados!$A$2:$ZZ$292, 259, MATCH($B$2, resultados!$A$1:$ZZ$1, 0))</f>
        <v/>
      </c>
      <c r="C265">
        <f>INDEX(resultados!$A$2:$ZZ$292, 259, MATCH($B$3, resultados!$A$1:$ZZ$1, 0))</f>
        <v/>
      </c>
    </row>
    <row r="266">
      <c r="A266">
        <f>INDEX(resultados!$A$2:$ZZ$292, 260, MATCH($B$1, resultados!$A$1:$ZZ$1, 0))</f>
        <v/>
      </c>
      <c r="B266">
        <f>INDEX(resultados!$A$2:$ZZ$292, 260, MATCH($B$2, resultados!$A$1:$ZZ$1, 0))</f>
        <v/>
      </c>
      <c r="C266">
        <f>INDEX(resultados!$A$2:$ZZ$292, 260, MATCH($B$3, resultados!$A$1:$ZZ$1, 0))</f>
        <v/>
      </c>
    </row>
    <row r="267">
      <c r="A267">
        <f>INDEX(resultados!$A$2:$ZZ$292, 261, MATCH($B$1, resultados!$A$1:$ZZ$1, 0))</f>
        <v/>
      </c>
      <c r="B267">
        <f>INDEX(resultados!$A$2:$ZZ$292, 261, MATCH($B$2, resultados!$A$1:$ZZ$1, 0))</f>
        <v/>
      </c>
      <c r="C267">
        <f>INDEX(resultados!$A$2:$ZZ$292, 261, MATCH($B$3, resultados!$A$1:$ZZ$1, 0))</f>
        <v/>
      </c>
    </row>
    <row r="268">
      <c r="A268">
        <f>INDEX(resultados!$A$2:$ZZ$292, 262, MATCH($B$1, resultados!$A$1:$ZZ$1, 0))</f>
        <v/>
      </c>
      <c r="B268">
        <f>INDEX(resultados!$A$2:$ZZ$292, 262, MATCH($B$2, resultados!$A$1:$ZZ$1, 0))</f>
        <v/>
      </c>
      <c r="C268">
        <f>INDEX(resultados!$A$2:$ZZ$292, 262, MATCH($B$3, resultados!$A$1:$ZZ$1, 0))</f>
        <v/>
      </c>
    </row>
    <row r="269">
      <c r="A269">
        <f>INDEX(resultados!$A$2:$ZZ$292, 263, MATCH($B$1, resultados!$A$1:$ZZ$1, 0))</f>
        <v/>
      </c>
      <c r="B269">
        <f>INDEX(resultados!$A$2:$ZZ$292, 263, MATCH($B$2, resultados!$A$1:$ZZ$1, 0))</f>
        <v/>
      </c>
      <c r="C269">
        <f>INDEX(resultados!$A$2:$ZZ$292, 263, MATCH($B$3, resultados!$A$1:$ZZ$1, 0))</f>
        <v/>
      </c>
    </row>
    <row r="270">
      <c r="A270">
        <f>INDEX(resultados!$A$2:$ZZ$292, 264, MATCH($B$1, resultados!$A$1:$ZZ$1, 0))</f>
        <v/>
      </c>
      <c r="B270">
        <f>INDEX(resultados!$A$2:$ZZ$292, 264, MATCH($B$2, resultados!$A$1:$ZZ$1, 0))</f>
        <v/>
      </c>
      <c r="C270">
        <f>INDEX(resultados!$A$2:$ZZ$292, 264, MATCH($B$3, resultados!$A$1:$ZZ$1, 0))</f>
        <v/>
      </c>
    </row>
    <row r="271">
      <c r="A271">
        <f>INDEX(resultados!$A$2:$ZZ$292, 265, MATCH($B$1, resultados!$A$1:$ZZ$1, 0))</f>
        <v/>
      </c>
      <c r="B271">
        <f>INDEX(resultados!$A$2:$ZZ$292, 265, MATCH($B$2, resultados!$A$1:$ZZ$1, 0))</f>
        <v/>
      </c>
      <c r="C271">
        <f>INDEX(resultados!$A$2:$ZZ$292, 265, MATCH($B$3, resultados!$A$1:$ZZ$1, 0))</f>
        <v/>
      </c>
    </row>
    <row r="272">
      <c r="A272">
        <f>INDEX(resultados!$A$2:$ZZ$292, 266, MATCH($B$1, resultados!$A$1:$ZZ$1, 0))</f>
        <v/>
      </c>
      <c r="B272">
        <f>INDEX(resultados!$A$2:$ZZ$292, 266, MATCH($B$2, resultados!$A$1:$ZZ$1, 0))</f>
        <v/>
      </c>
      <c r="C272">
        <f>INDEX(resultados!$A$2:$ZZ$292, 266, MATCH($B$3, resultados!$A$1:$ZZ$1, 0))</f>
        <v/>
      </c>
    </row>
    <row r="273">
      <c r="A273">
        <f>INDEX(resultados!$A$2:$ZZ$292, 267, MATCH($B$1, resultados!$A$1:$ZZ$1, 0))</f>
        <v/>
      </c>
      <c r="B273">
        <f>INDEX(resultados!$A$2:$ZZ$292, 267, MATCH($B$2, resultados!$A$1:$ZZ$1, 0))</f>
        <v/>
      </c>
      <c r="C273">
        <f>INDEX(resultados!$A$2:$ZZ$292, 267, MATCH($B$3, resultados!$A$1:$ZZ$1, 0))</f>
        <v/>
      </c>
    </row>
    <row r="274">
      <c r="A274">
        <f>INDEX(resultados!$A$2:$ZZ$292, 268, MATCH($B$1, resultados!$A$1:$ZZ$1, 0))</f>
        <v/>
      </c>
      <c r="B274">
        <f>INDEX(resultados!$A$2:$ZZ$292, 268, MATCH($B$2, resultados!$A$1:$ZZ$1, 0))</f>
        <v/>
      </c>
      <c r="C274">
        <f>INDEX(resultados!$A$2:$ZZ$292, 268, MATCH($B$3, resultados!$A$1:$ZZ$1, 0))</f>
        <v/>
      </c>
    </row>
    <row r="275">
      <c r="A275">
        <f>INDEX(resultados!$A$2:$ZZ$292, 269, MATCH($B$1, resultados!$A$1:$ZZ$1, 0))</f>
        <v/>
      </c>
      <c r="B275">
        <f>INDEX(resultados!$A$2:$ZZ$292, 269, MATCH($B$2, resultados!$A$1:$ZZ$1, 0))</f>
        <v/>
      </c>
      <c r="C275">
        <f>INDEX(resultados!$A$2:$ZZ$292, 269, MATCH($B$3, resultados!$A$1:$ZZ$1, 0))</f>
        <v/>
      </c>
    </row>
    <row r="276">
      <c r="A276">
        <f>INDEX(resultados!$A$2:$ZZ$292, 270, MATCH($B$1, resultados!$A$1:$ZZ$1, 0))</f>
        <v/>
      </c>
      <c r="B276">
        <f>INDEX(resultados!$A$2:$ZZ$292, 270, MATCH($B$2, resultados!$A$1:$ZZ$1, 0))</f>
        <v/>
      </c>
      <c r="C276">
        <f>INDEX(resultados!$A$2:$ZZ$292, 270, MATCH($B$3, resultados!$A$1:$ZZ$1, 0))</f>
        <v/>
      </c>
    </row>
    <row r="277">
      <c r="A277">
        <f>INDEX(resultados!$A$2:$ZZ$292, 271, MATCH($B$1, resultados!$A$1:$ZZ$1, 0))</f>
        <v/>
      </c>
      <c r="B277">
        <f>INDEX(resultados!$A$2:$ZZ$292, 271, MATCH($B$2, resultados!$A$1:$ZZ$1, 0))</f>
        <v/>
      </c>
      <c r="C277">
        <f>INDEX(resultados!$A$2:$ZZ$292, 271, MATCH($B$3, resultados!$A$1:$ZZ$1, 0))</f>
        <v/>
      </c>
    </row>
    <row r="278">
      <c r="A278">
        <f>INDEX(resultados!$A$2:$ZZ$292, 272, MATCH($B$1, resultados!$A$1:$ZZ$1, 0))</f>
        <v/>
      </c>
      <c r="B278">
        <f>INDEX(resultados!$A$2:$ZZ$292, 272, MATCH($B$2, resultados!$A$1:$ZZ$1, 0))</f>
        <v/>
      </c>
      <c r="C278">
        <f>INDEX(resultados!$A$2:$ZZ$292, 272, MATCH($B$3, resultados!$A$1:$ZZ$1, 0))</f>
        <v/>
      </c>
    </row>
    <row r="279">
      <c r="A279">
        <f>INDEX(resultados!$A$2:$ZZ$292, 273, MATCH($B$1, resultados!$A$1:$ZZ$1, 0))</f>
        <v/>
      </c>
      <c r="B279">
        <f>INDEX(resultados!$A$2:$ZZ$292, 273, MATCH($B$2, resultados!$A$1:$ZZ$1, 0))</f>
        <v/>
      </c>
      <c r="C279">
        <f>INDEX(resultados!$A$2:$ZZ$292, 273, MATCH($B$3, resultados!$A$1:$ZZ$1, 0))</f>
        <v/>
      </c>
    </row>
    <row r="280">
      <c r="A280">
        <f>INDEX(resultados!$A$2:$ZZ$292, 274, MATCH($B$1, resultados!$A$1:$ZZ$1, 0))</f>
        <v/>
      </c>
      <c r="B280">
        <f>INDEX(resultados!$A$2:$ZZ$292, 274, MATCH($B$2, resultados!$A$1:$ZZ$1, 0))</f>
        <v/>
      </c>
      <c r="C280">
        <f>INDEX(resultados!$A$2:$ZZ$292, 274, MATCH($B$3, resultados!$A$1:$ZZ$1, 0))</f>
        <v/>
      </c>
    </row>
    <row r="281">
      <c r="A281">
        <f>INDEX(resultados!$A$2:$ZZ$292, 275, MATCH($B$1, resultados!$A$1:$ZZ$1, 0))</f>
        <v/>
      </c>
      <c r="B281">
        <f>INDEX(resultados!$A$2:$ZZ$292, 275, MATCH($B$2, resultados!$A$1:$ZZ$1, 0))</f>
        <v/>
      </c>
      <c r="C281">
        <f>INDEX(resultados!$A$2:$ZZ$292, 275, MATCH($B$3, resultados!$A$1:$ZZ$1, 0))</f>
        <v/>
      </c>
    </row>
    <row r="282">
      <c r="A282">
        <f>INDEX(resultados!$A$2:$ZZ$292, 276, MATCH($B$1, resultados!$A$1:$ZZ$1, 0))</f>
        <v/>
      </c>
      <c r="B282">
        <f>INDEX(resultados!$A$2:$ZZ$292, 276, MATCH($B$2, resultados!$A$1:$ZZ$1, 0))</f>
        <v/>
      </c>
      <c r="C282">
        <f>INDEX(resultados!$A$2:$ZZ$292, 276, MATCH($B$3, resultados!$A$1:$ZZ$1, 0))</f>
        <v/>
      </c>
    </row>
    <row r="283">
      <c r="A283">
        <f>INDEX(resultados!$A$2:$ZZ$292, 277, MATCH($B$1, resultados!$A$1:$ZZ$1, 0))</f>
        <v/>
      </c>
      <c r="B283">
        <f>INDEX(resultados!$A$2:$ZZ$292, 277, MATCH($B$2, resultados!$A$1:$ZZ$1, 0))</f>
        <v/>
      </c>
      <c r="C283">
        <f>INDEX(resultados!$A$2:$ZZ$292, 277, MATCH($B$3, resultados!$A$1:$ZZ$1, 0))</f>
        <v/>
      </c>
    </row>
    <row r="284">
      <c r="A284">
        <f>INDEX(resultados!$A$2:$ZZ$292, 278, MATCH($B$1, resultados!$A$1:$ZZ$1, 0))</f>
        <v/>
      </c>
      <c r="B284">
        <f>INDEX(resultados!$A$2:$ZZ$292, 278, MATCH($B$2, resultados!$A$1:$ZZ$1, 0))</f>
        <v/>
      </c>
      <c r="C284">
        <f>INDEX(resultados!$A$2:$ZZ$292, 278, MATCH($B$3, resultados!$A$1:$ZZ$1, 0))</f>
        <v/>
      </c>
    </row>
    <row r="285">
      <c r="A285">
        <f>INDEX(resultados!$A$2:$ZZ$292, 279, MATCH($B$1, resultados!$A$1:$ZZ$1, 0))</f>
        <v/>
      </c>
      <c r="B285">
        <f>INDEX(resultados!$A$2:$ZZ$292, 279, MATCH($B$2, resultados!$A$1:$ZZ$1, 0))</f>
        <v/>
      </c>
      <c r="C285">
        <f>INDEX(resultados!$A$2:$ZZ$292, 279, MATCH($B$3, resultados!$A$1:$ZZ$1, 0))</f>
        <v/>
      </c>
    </row>
    <row r="286">
      <c r="A286">
        <f>INDEX(resultados!$A$2:$ZZ$292, 280, MATCH($B$1, resultados!$A$1:$ZZ$1, 0))</f>
        <v/>
      </c>
      <c r="B286">
        <f>INDEX(resultados!$A$2:$ZZ$292, 280, MATCH($B$2, resultados!$A$1:$ZZ$1, 0))</f>
        <v/>
      </c>
      <c r="C286">
        <f>INDEX(resultados!$A$2:$ZZ$292, 280, MATCH($B$3, resultados!$A$1:$ZZ$1, 0))</f>
        <v/>
      </c>
    </row>
    <row r="287">
      <c r="A287">
        <f>INDEX(resultados!$A$2:$ZZ$292, 281, MATCH($B$1, resultados!$A$1:$ZZ$1, 0))</f>
        <v/>
      </c>
      <c r="B287">
        <f>INDEX(resultados!$A$2:$ZZ$292, 281, MATCH($B$2, resultados!$A$1:$ZZ$1, 0))</f>
        <v/>
      </c>
      <c r="C287">
        <f>INDEX(resultados!$A$2:$ZZ$292, 281, MATCH($B$3, resultados!$A$1:$ZZ$1, 0))</f>
        <v/>
      </c>
    </row>
    <row r="288">
      <c r="A288">
        <f>INDEX(resultados!$A$2:$ZZ$292, 282, MATCH($B$1, resultados!$A$1:$ZZ$1, 0))</f>
        <v/>
      </c>
      <c r="B288">
        <f>INDEX(resultados!$A$2:$ZZ$292, 282, MATCH($B$2, resultados!$A$1:$ZZ$1, 0))</f>
        <v/>
      </c>
      <c r="C288">
        <f>INDEX(resultados!$A$2:$ZZ$292, 282, MATCH($B$3, resultados!$A$1:$ZZ$1, 0))</f>
        <v/>
      </c>
    </row>
    <row r="289">
      <c r="A289">
        <f>INDEX(resultados!$A$2:$ZZ$292, 283, MATCH($B$1, resultados!$A$1:$ZZ$1, 0))</f>
        <v/>
      </c>
      <c r="B289">
        <f>INDEX(resultados!$A$2:$ZZ$292, 283, MATCH($B$2, resultados!$A$1:$ZZ$1, 0))</f>
        <v/>
      </c>
      <c r="C289">
        <f>INDEX(resultados!$A$2:$ZZ$292, 283, MATCH($B$3, resultados!$A$1:$ZZ$1, 0))</f>
        <v/>
      </c>
    </row>
    <row r="290">
      <c r="A290">
        <f>INDEX(resultados!$A$2:$ZZ$292, 284, MATCH($B$1, resultados!$A$1:$ZZ$1, 0))</f>
        <v/>
      </c>
      <c r="B290">
        <f>INDEX(resultados!$A$2:$ZZ$292, 284, MATCH($B$2, resultados!$A$1:$ZZ$1, 0))</f>
        <v/>
      </c>
      <c r="C290">
        <f>INDEX(resultados!$A$2:$ZZ$292, 284, MATCH($B$3, resultados!$A$1:$ZZ$1, 0))</f>
        <v/>
      </c>
    </row>
    <row r="291">
      <c r="A291">
        <f>INDEX(resultados!$A$2:$ZZ$292, 285, MATCH($B$1, resultados!$A$1:$ZZ$1, 0))</f>
        <v/>
      </c>
      <c r="B291">
        <f>INDEX(resultados!$A$2:$ZZ$292, 285, MATCH($B$2, resultados!$A$1:$ZZ$1, 0))</f>
        <v/>
      </c>
      <c r="C291">
        <f>INDEX(resultados!$A$2:$ZZ$292, 285, MATCH($B$3, resultados!$A$1:$ZZ$1, 0))</f>
        <v/>
      </c>
    </row>
    <row r="292">
      <c r="A292">
        <f>INDEX(resultados!$A$2:$ZZ$292, 286, MATCH($B$1, resultados!$A$1:$ZZ$1, 0))</f>
        <v/>
      </c>
      <c r="B292">
        <f>INDEX(resultados!$A$2:$ZZ$292, 286, MATCH($B$2, resultados!$A$1:$ZZ$1, 0))</f>
        <v/>
      </c>
      <c r="C292">
        <f>INDEX(resultados!$A$2:$ZZ$292, 286, MATCH($B$3, resultados!$A$1:$ZZ$1, 0))</f>
        <v/>
      </c>
    </row>
    <row r="293">
      <c r="A293">
        <f>INDEX(resultados!$A$2:$ZZ$292, 287, MATCH($B$1, resultados!$A$1:$ZZ$1, 0))</f>
        <v/>
      </c>
      <c r="B293">
        <f>INDEX(resultados!$A$2:$ZZ$292, 287, MATCH($B$2, resultados!$A$1:$ZZ$1, 0))</f>
        <v/>
      </c>
      <c r="C293">
        <f>INDEX(resultados!$A$2:$ZZ$292, 287, MATCH($B$3, resultados!$A$1:$ZZ$1, 0))</f>
        <v/>
      </c>
    </row>
    <row r="294">
      <c r="A294">
        <f>INDEX(resultados!$A$2:$ZZ$292, 288, MATCH($B$1, resultados!$A$1:$ZZ$1, 0))</f>
        <v/>
      </c>
      <c r="B294">
        <f>INDEX(resultados!$A$2:$ZZ$292, 288, MATCH($B$2, resultados!$A$1:$ZZ$1, 0))</f>
        <v/>
      </c>
      <c r="C294">
        <f>INDEX(resultados!$A$2:$ZZ$292, 288, MATCH($B$3, resultados!$A$1:$ZZ$1, 0))</f>
        <v/>
      </c>
    </row>
    <row r="295">
      <c r="A295">
        <f>INDEX(resultados!$A$2:$ZZ$292, 289, MATCH($B$1, resultados!$A$1:$ZZ$1, 0))</f>
        <v/>
      </c>
      <c r="B295">
        <f>INDEX(resultados!$A$2:$ZZ$292, 289, MATCH($B$2, resultados!$A$1:$ZZ$1, 0))</f>
        <v/>
      </c>
      <c r="C295">
        <f>INDEX(resultados!$A$2:$ZZ$292, 289, MATCH($B$3, resultados!$A$1:$ZZ$1, 0))</f>
        <v/>
      </c>
    </row>
    <row r="296">
      <c r="A296">
        <f>INDEX(resultados!$A$2:$ZZ$292, 290, MATCH($B$1, resultados!$A$1:$ZZ$1, 0))</f>
        <v/>
      </c>
      <c r="B296">
        <f>INDEX(resultados!$A$2:$ZZ$292, 290, MATCH($B$2, resultados!$A$1:$ZZ$1, 0))</f>
        <v/>
      </c>
      <c r="C296">
        <f>INDEX(resultados!$A$2:$ZZ$292, 290, MATCH($B$3, resultados!$A$1:$ZZ$1, 0))</f>
        <v/>
      </c>
    </row>
    <row r="297">
      <c r="A297">
        <f>INDEX(resultados!$A$2:$ZZ$292, 291, MATCH($B$1, resultados!$A$1:$ZZ$1, 0))</f>
        <v/>
      </c>
      <c r="B297">
        <f>INDEX(resultados!$A$2:$ZZ$292, 291, MATCH($B$2, resultados!$A$1:$ZZ$1, 0))</f>
        <v/>
      </c>
      <c r="C297">
        <f>INDEX(resultados!$A$2:$ZZ$292, 291,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2.3286</v>
      </c>
      <c r="E2" t="n">
        <v>42.94</v>
      </c>
      <c r="F2" t="n">
        <v>38.08</v>
      </c>
      <c r="G2" t="n">
        <v>11.78</v>
      </c>
      <c r="H2" t="n">
        <v>0.24</v>
      </c>
      <c r="I2" t="n">
        <v>194</v>
      </c>
      <c r="J2" t="n">
        <v>71.52</v>
      </c>
      <c r="K2" t="n">
        <v>32.27</v>
      </c>
      <c r="L2" t="n">
        <v>1</v>
      </c>
      <c r="M2" t="n">
        <v>192</v>
      </c>
      <c r="N2" t="n">
        <v>8.25</v>
      </c>
      <c r="O2" t="n">
        <v>9054.6</v>
      </c>
      <c r="P2" t="n">
        <v>266.86</v>
      </c>
      <c r="Q2" t="n">
        <v>795.73</v>
      </c>
      <c r="R2" t="n">
        <v>301.06</v>
      </c>
      <c r="S2" t="n">
        <v>51.23</v>
      </c>
      <c r="T2" t="n">
        <v>122929.48</v>
      </c>
      <c r="U2" t="n">
        <v>0.17</v>
      </c>
      <c r="V2" t="n">
        <v>0.76</v>
      </c>
      <c r="W2" t="n">
        <v>0.42</v>
      </c>
      <c r="X2" t="n">
        <v>7.37</v>
      </c>
      <c r="Y2" t="n">
        <v>0.5</v>
      </c>
      <c r="Z2" t="n">
        <v>10</v>
      </c>
      <c r="AA2" t="n">
        <v>335.782363620487</v>
      </c>
      <c r="AB2" t="n">
        <v>459.4322435779377</v>
      </c>
      <c r="AC2" t="n">
        <v>415.5846750680623</v>
      </c>
      <c r="AD2" t="n">
        <v>335782.363620487</v>
      </c>
      <c r="AE2" t="n">
        <v>459432.2435779377</v>
      </c>
      <c r="AF2" t="n">
        <v>5.553656981716519e-06</v>
      </c>
      <c r="AG2" t="n">
        <v>6.988932291666667</v>
      </c>
      <c r="AH2" t="n">
        <v>415584.6750680623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2.7085</v>
      </c>
      <c r="E3" t="n">
        <v>36.92</v>
      </c>
      <c r="F3" t="n">
        <v>33.79</v>
      </c>
      <c r="G3" t="n">
        <v>24.42</v>
      </c>
      <c r="H3" t="n">
        <v>0.48</v>
      </c>
      <c r="I3" t="n">
        <v>83</v>
      </c>
      <c r="J3" t="n">
        <v>72.7</v>
      </c>
      <c r="K3" t="n">
        <v>32.27</v>
      </c>
      <c r="L3" t="n">
        <v>2</v>
      </c>
      <c r="M3" t="n">
        <v>81</v>
      </c>
      <c r="N3" t="n">
        <v>8.43</v>
      </c>
      <c r="O3" t="n">
        <v>9200.25</v>
      </c>
      <c r="P3" t="n">
        <v>227.57</v>
      </c>
      <c r="Q3" t="n">
        <v>795.6900000000001</v>
      </c>
      <c r="R3" t="n">
        <v>157.41</v>
      </c>
      <c r="S3" t="n">
        <v>51.23</v>
      </c>
      <c r="T3" t="n">
        <v>51659.53</v>
      </c>
      <c r="U3" t="n">
        <v>0.33</v>
      </c>
      <c r="V3" t="n">
        <v>0.85</v>
      </c>
      <c r="W3" t="n">
        <v>0.24</v>
      </c>
      <c r="X3" t="n">
        <v>3.08</v>
      </c>
      <c r="Y3" t="n">
        <v>0.5</v>
      </c>
      <c r="Z3" t="n">
        <v>10</v>
      </c>
      <c r="AA3" t="n">
        <v>268.5056651819057</v>
      </c>
      <c r="AB3" t="n">
        <v>367.3812967358094</v>
      </c>
      <c r="AC3" t="n">
        <v>332.3189413982313</v>
      </c>
      <c r="AD3" t="n">
        <v>268505.6651819057</v>
      </c>
      <c r="AE3" t="n">
        <v>367381.2967358094</v>
      </c>
      <c r="AF3" t="n">
        <v>6.459709668890832e-06</v>
      </c>
      <c r="AG3" t="n">
        <v>6.009114583333333</v>
      </c>
      <c r="AH3" t="n">
        <v>332318.9413982314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2.8355</v>
      </c>
      <c r="E4" t="n">
        <v>35.27</v>
      </c>
      <c r="F4" t="n">
        <v>32.61</v>
      </c>
      <c r="G4" t="n">
        <v>37.63</v>
      </c>
      <c r="H4" t="n">
        <v>0.71</v>
      </c>
      <c r="I4" t="n">
        <v>52</v>
      </c>
      <c r="J4" t="n">
        <v>73.88</v>
      </c>
      <c r="K4" t="n">
        <v>32.27</v>
      </c>
      <c r="L4" t="n">
        <v>3</v>
      </c>
      <c r="M4" t="n">
        <v>50</v>
      </c>
      <c r="N4" t="n">
        <v>8.609999999999999</v>
      </c>
      <c r="O4" t="n">
        <v>9346.23</v>
      </c>
      <c r="P4" t="n">
        <v>210.35</v>
      </c>
      <c r="Q4" t="n">
        <v>795.64</v>
      </c>
      <c r="R4" t="n">
        <v>118.07</v>
      </c>
      <c r="S4" t="n">
        <v>51.23</v>
      </c>
      <c r="T4" t="n">
        <v>32146.42</v>
      </c>
      <c r="U4" t="n">
        <v>0.43</v>
      </c>
      <c r="V4" t="n">
        <v>0.88</v>
      </c>
      <c r="W4" t="n">
        <v>0.2</v>
      </c>
      <c r="X4" t="n">
        <v>1.91</v>
      </c>
      <c r="Y4" t="n">
        <v>0.5</v>
      </c>
      <c r="Z4" t="n">
        <v>10</v>
      </c>
      <c r="AA4" t="n">
        <v>240.9845912730138</v>
      </c>
      <c r="AB4" t="n">
        <v>329.7257492694174</v>
      </c>
      <c r="AC4" t="n">
        <v>298.2571865322379</v>
      </c>
      <c r="AD4" t="n">
        <v>240984.5912730138</v>
      </c>
      <c r="AE4" t="n">
        <v>329725.7492694174</v>
      </c>
      <c r="AF4" t="n">
        <v>6.762601722776429e-06</v>
      </c>
      <c r="AG4" t="n">
        <v>5.740559895833333</v>
      </c>
      <c r="AH4" t="n">
        <v>298257.1865322379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2.9206</v>
      </c>
      <c r="E5" t="n">
        <v>34.24</v>
      </c>
      <c r="F5" t="n">
        <v>31.84</v>
      </c>
      <c r="G5" t="n">
        <v>53.06</v>
      </c>
      <c r="H5" t="n">
        <v>0.93</v>
      </c>
      <c r="I5" t="n">
        <v>36</v>
      </c>
      <c r="J5" t="n">
        <v>75.06999999999999</v>
      </c>
      <c r="K5" t="n">
        <v>32.27</v>
      </c>
      <c r="L5" t="n">
        <v>4</v>
      </c>
      <c r="M5" t="n">
        <v>34</v>
      </c>
      <c r="N5" t="n">
        <v>8.800000000000001</v>
      </c>
      <c r="O5" t="n">
        <v>9492.549999999999</v>
      </c>
      <c r="P5" t="n">
        <v>194.01</v>
      </c>
      <c r="Q5" t="n">
        <v>795.64</v>
      </c>
      <c r="R5" t="n">
        <v>91.54000000000001</v>
      </c>
      <c r="S5" t="n">
        <v>51.23</v>
      </c>
      <c r="T5" t="n">
        <v>18963.26</v>
      </c>
      <c r="U5" t="n">
        <v>0.5600000000000001</v>
      </c>
      <c r="V5" t="n">
        <v>0.91</v>
      </c>
      <c r="W5" t="n">
        <v>0.17</v>
      </c>
      <c r="X5" t="n">
        <v>1.13</v>
      </c>
      <c r="Y5" t="n">
        <v>0.5</v>
      </c>
      <c r="Z5" t="n">
        <v>10</v>
      </c>
      <c r="AA5" t="n">
        <v>228.0531807394498</v>
      </c>
      <c r="AB5" t="n">
        <v>312.0324228838347</v>
      </c>
      <c r="AC5" t="n">
        <v>282.25248638415</v>
      </c>
      <c r="AD5" t="n">
        <v>228053.1807394498</v>
      </c>
      <c r="AE5" t="n">
        <v>312032.4228838347</v>
      </c>
      <c r="AF5" t="n">
        <v>6.965563248647799e-06</v>
      </c>
      <c r="AG5" t="n">
        <v>5.572916666666667</v>
      </c>
      <c r="AH5" t="n">
        <v>282252.48638415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2.9348</v>
      </c>
      <c r="E6" t="n">
        <v>34.07</v>
      </c>
      <c r="F6" t="n">
        <v>31.78</v>
      </c>
      <c r="G6" t="n">
        <v>65.75</v>
      </c>
      <c r="H6" t="n">
        <v>1.15</v>
      </c>
      <c r="I6" t="n">
        <v>29</v>
      </c>
      <c r="J6" t="n">
        <v>76.26000000000001</v>
      </c>
      <c r="K6" t="n">
        <v>32.27</v>
      </c>
      <c r="L6" t="n">
        <v>5</v>
      </c>
      <c r="M6" t="n">
        <v>9</v>
      </c>
      <c r="N6" t="n">
        <v>8.99</v>
      </c>
      <c r="O6" t="n">
        <v>9639.200000000001</v>
      </c>
      <c r="P6" t="n">
        <v>185.58</v>
      </c>
      <c r="Q6" t="n">
        <v>795.64</v>
      </c>
      <c r="R6" t="n">
        <v>89.56999999999999</v>
      </c>
      <c r="S6" t="n">
        <v>51.23</v>
      </c>
      <c r="T6" t="n">
        <v>18008.66</v>
      </c>
      <c r="U6" t="n">
        <v>0.57</v>
      </c>
      <c r="V6" t="n">
        <v>0.91</v>
      </c>
      <c r="W6" t="n">
        <v>0.18</v>
      </c>
      <c r="X6" t="n">
        <v>1.07</v>
      </c>
      <c r="Y6" t="n">
        <v>0.5</v>
      </c>
      <c r="Z6" t="n">
        <v>10</v>
      </c>
      <c r="AA6" t="n">
        <v>223.4171758324425</v>
      </c>
      <c r="AB6" t="n">
        <v>305.6892364439687</v>
      </c>
      <c r="AC6" t="n">
        <v>276.5146847553847</v>
      </c>
      <c r="AD6" t="n">
        <v>223417.1758324425</v>
      </c>
      <c r="AE6" t="n">
        <v>305689.2364439687</v>
      </c>
      <c r="AF6" t="n">
        <v>6.999429919239733e-06</v>
      </c>
      <c r="AG6" t="n">
        <v>5.545247395833333</v>
      </c>
      <c r="AH6" t="n">
        <v>276514.6847553847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2.9353</v>
      </c>
      <c r="E7" t="n">
        <v>34.07</v>
      </c>
      <c r="F7" t="n">
        <v>31.79</v>
      </c>
      <c r="G7" t="n">
        <v>68.12</v>
      </c>
      <c r="H7" t="n">
        <v>1.36</v>
      </c>
      <c r="I7" t="n">
        <v>28</v>
      </c>
      <c r="J7" t="n">
        <v>77.45</v>
      </c>
      <c r="K7" t="n">
        <v>32.27</v>
      </c>
      <c r="L7" t="n">
        <v>6</v>
      </c>
      <c r="M7" t="n">
        <v>1</v>
      </c>
      <c r="N7" t="n">
        <v>9.18</v>
      </c>
      <c r="O7" t="n">
        <v>9786.190000000001</v>
      </c>
      <c r="P7" t="n">
        <v>186.48</v>
      </c>
      <c r="Q7" t="n">
        <v>795.64</v>
      </c>
      <c r="R7" t="n">
        <v>89.53</v>
      </c>
      <c r="S7" t="n">
        <v>51.23</v>
      </c>
      <c r="T7" t="n">
        <v>17993.5</v>
      </c>
      <c r="U7" t="n">
        <v>0.57</v>
      </c>
      <c r="V7" t="n">
        <v>0.91</v>
      </c>
      <c r="W7" t="n">
        <v>0.19</v>
      </c>
      <c r="X7" t="n">
        <v>1.08</v>
      </c>
      <c r="Y7" t="n">
        <v>0.5</v>
      </c>
      <c r="Z7" t="n">
        <v>10</v>
      </c>
      <c r="AA7" t="n">
        <v>223.8258721262956</v>
      </c>
      <c r="AB7" t="n">
        <v>306.2484327436262</v>
      </c>
      <c r="AC7" t="n">
        <v>277.02051214504</v>
      </c>
      <c r="AD7" t="n">
        <v>223825.8721262956</v>
      </c>
      <c r="AE7" t="n">
        <v>306248.4327436262</v>
      </c>
      <c r="AF7" t="n">
        <v>7.000622407640857e-06</v>
      </c>
      <c r="AG7" t="n">
        <v>5.545247395833333</v>
      </c>
      <c r="AH7" t="n">
        <v>277020.51214504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2.9355</v>
      </c>
      <c r="E8" t="n">
        <v>34.07</v>
      </c>
      <c r="F8" t="n">
        <v>31.79</v>
      </c>
      <c r="G8" t="n">
        <v>68.11</v>
      </c>
      <c r="H8" t="n">
        <v>1.56</v>
      </c>
      <c r="I8" t="n">
        <v>28</v>
      </c>
      <c r="J8" t="n">
        <v>78.65000000000001</v>
      </c>
      <c r="K8" t="n">
        <v>32.27</v>
      </c>
      <c r="L8" t="n">
        <v>7</v>
      </c>
      <c r="M8" t="n">
        <v>0</v>
      </c>
      <c r="N8" t="n">
        <v>9.380000000000001</v>
      </c>
      <c r="O8" t="n">
        <v>9933.52</v>
      </c>
      <c r="P8" t="n">
        <v>189.04</v>
      </c>
      <c r="Q8" t="n">
        <v>795.65</v>
      </c>
      <c r="R8" t="n">
        <v>89.42</v>
      </c>
      <c r="S8" t="n">
        <v>51.23</v>
      </c>
      <c r="T8" t="n">
        <v>17940.3</v>
      </c>
      <c r="U8" t="n">
        <v>0.57</v>
      </c>
      <c r="V8" t="n">
        <v>0.91</v>
      </c>
      <c r="W8" t="n">
        <v>0.19</v>
      </c>
      <c r="X8" t="n">
        <v>1.08</v>
      </c>
      <c r="Y8" t="n">
        <v>0.5</v>
      </c>
      <c r="Z8" t="n">
        <v>10</v>
      </c>
      <c r="AA8" t="n">
        <v>225.0035115879787</v>
      </c>
      <c r="AB8" t="n">
        <v>307.8597310088865</v>
      </c>
      <c r="AC8" t="n">
        <v>278.4780303653358</v>
      </c>
      <c r="AD8" t="n">
        <v>225003.5115879787</v>
      </c>
      <c r="AE8" t="n">
        <v>307859.7310088865</v>
      </c>
      <c r="AF8" t="n">
        <v>7.001099403001307e-06</v>
      </c>
      <c r="AG8" t="n">
        <v>5.545247395833333</v>
      </c>
      <c r="AH8" t="n">
        <v>278478.0303653358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2.6498</v>
      </c>
      <c r="E2" t="n">
        <v>37.74</v>
      </c>
      <c r="F2" t="n">
        <v>34.82</v>
      </c>
      <c r="G2" t="n">
        <v>18.99</v>
      </c>
      <c r="H2" t="n">
        <v>0.43</v>
      </c>
      <c r="I2" t="n">
        <v>110</v>
      </c>
      <c r="J2" t="n">
        <v>39.78</v>
      </c>
      <c r="K2" t="n">
        <v>19.54</v>
      </c>
      <c r="L2" t="n">
        <v>1</v>
      </c>
      <c r="M2" t="n">
        <v>108</v>
      </c>
      <c r="N2" t="n">
        <v>4.24</v>
      </c>
      <c r="O2" t="n">
        <v>5140</v>
      </c>
      <c r="P2" t="n">
        <v>151.01</v>
      </c>
      <c r="Q2" t="n">
        <v>795.67</v>
      </c>
      <c r="R2" t="n">
        <v>191.86</v>
      </c>
      <c r="S2" t="n">
        <v>51.23</v>
      </c>
      <c r="T2" t="n">
        <v>68749.03999999999</v>
      </c>
      <c r="U2" t="n">
        <v>0.27</v>
      </c>
      <c r="V2" t="n">
        <v>0.83</v>
      </c>
      <c r="W2" t="n">
        <v>0.28</v>
      </c>
      <c r="X2" t="n">
        <v>4.11</v>
      </c>
      <c r="Y2" t="n">
        <v>0.5</v>
      </c>
      <c r="Z2" t="n">
        <v>10</v>
      </c>
      <c r="AA2" t="n">
        <v>214.1071393343729</v>
      </c>
      <c r="AB2" t="n">
        <v>292.9508337774939</v>
      </c>
      <c r="AC2" t="n">
        <v>264.9920173609337</v>
      </c>
      <c r="AD2" t="n">
        <v>214107.1393343729</v>
      </c>
      <c r="AE2" t="n">
        <v>292950.8337774939</v>
      </c>
      <c r="AF2" t="n">
        <v>7.42160405931362e-06</v>
      </c>
      <c r="AG2" t="n">
        <v>6.142578125</v>
      </c>
      <c r="AH2" t="n">
        <v>264992.0173609337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2.8473</v>
      </c>
      <c r="E3" t="n">
        <v>35.12</v>
      </c>
      <c r="F3" t="n">
        <v>32.81</v>
      </c>
      <c r="G3" t="n">
        <v>35.79</v>
      </c>
      <c r="H3" t="n">
        <v>0.84</v>
      </c>
      <c r="I3" t="n">
        <v>55</v>
      </c>
      <c r="J3" t="n">
        <v>40.89</v>
      </c>
      <c r="K3" t="n">
        <v>19.54</v>
      </c>
      <c r="L3" t="n">
        <v>2</v>
      </c>
      <c r="M3" t="n">
        <v>3</v>
      </c>
      <c r="N3" t="n">
        <v>4.35</v>
      </c>
      <c r="O3" t="n">
        <v>5277.26</v>
      </c>
      <c r="P3" t="n">
        <v>129.12</v>
      </c>
      <c r="Q3" t="n">
        <v>795.64</v>
      </c>
      <c r="R3" t="n">
        <v>122.45</v>
      </c>
      <c r="S3" t="n">
        <v>51.23</v>
      </c>
      <c r="T3" t="n">
        <v>34320.84</v>
      </c>
      <c r="U3" t="n">
        <v>0.42</v>
      </c>
      <c r="V3" t="n">
        <v>0.88</v>
      </c>
      <c r="W3" t="n">
        <v>0.27</v>
      </c>
      <c r="X3" t="n">
        <v>2.11</v>
      </c>
      <c r="Y3" t="n">
        <v>0.5</v>
      </c>
      <c r="Z3" t="n">
        <v>10</v>
      </c>
      <c r="AA3" t="n">
        <v>183.898371090546</v>
      </c>
      <c r="AB3" t="n">
        <v>251.6178643495141</v>
      </c>
      <c r="AC3" t="n">
        <v>227.6038085239602</v>
      </c>
      <c r="AD3" t="n">
        <v>183898.371090546</v>
      </c>
      <c r="AE3" t="n">
        <v>251617.8643495141</v>
      </c>
      <c r="AF3" t="n">
        <v>7.974765355152717e-06</v>
      </c>
      <c r="AG3" t="n">
        <v>5.716145833333333</v>
      </c>
      <c r="AH3" t="n">
        <v>227603.8085239602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2.8464</v>
      </c>
      <c r="E4" t="n">
        <v>35.13</v>
      </c>
      <c r="F4" t="n">
        <v>32.82</v>
      </c>
      <c r="G4" t="n">
        <v>35.81</v>
      </c>
      <c r="H4" t="n">
        <v>1.22</v>
      </c>
      <c r="I4" t="n">
        <v>55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131.72</v>
      </c>
      <c r="Q4" t="n">
        <v>795.64</v>
      </c>
      <c r="R4" t="n">
        <v>122.69</v>
      </c>
      <c r="S4" t="n">
        <v>51.23</v>
      </c>
      <c r="T4" t="n">
        <v>34441.25</v>
      </c>
      <c r="U4" t="n">
        <v>0.42</v>
      </c>
      <c r="V4" t="n">
        <v>0.88</v>
      </c>
      <c r="W4" t="n">
        <v>0.27</v>
      </c>
      <c r="X4" t="n">
        <v>2.12</v>
      </c>
      <c r="Y4" t="n">
        <v>0.5</v>
      </c>
      <c r="Z4" t="n">
        <v>10</v>
      </c>
      <c r="AA4" t="n">
        <v>185.1820970180266</v>
      </c>
      <c r="AB4" t="n">
        <v>253.3743147974831</v>
      </c>
      <c r="AC4" t="n">
        <v>229.1926258063694</v>
      </c>
      <c r="AD4" t="n">
        <v>185182.0970180266</v>
      </c>
      <c r="AE4" t="n">
        <v>253374.3147974831</v>
      </c>
      <c r="AF4" t="n">
        <v>7.972244620133703e-06</v>
      </c>
      <c r="AG4" t="n">
        <v>5.7177734375</v>
      </c>
      <c r="AH4" t="n">
        <v>229192.6258063694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1.7131</v>
      </c>
      <c r="E2" t="n">
        <v>58.37</v>
      </c>
      <c r="F2" t="n">
        <v>45.34</v>
      </c>
      <c r="G2" t="n">
        <v>7.27</v>
      </c>
      <c r="H2" t="n">
        <v>0.12</v>
      </c>
      <c r="I2" t="n">
        <v>374</v>
      </c>
      <c r="J2" t="n">
        <v>141.81</v>
      </c>
      <c r="K2" t="n">
        <v>47.83</v>
      </c>
      <c r="L2" t="n">
        <v>1</v>
      </c>
      <c r="M2" t="n">
        <v>372</v>
      </c>
      <c r="N2" t="n">
        <v>22.98</v>
      </c>
      <c r="O2" t="n">
        <v>17723.39</v>
      </c>
      <c r="P2" t="n">
        <v>512.5700000000001</v>
      </c>
      <c r="Q2" t="n">
        <v>795.8200000000001</v>
      </c>
      <c r="R2" t="n">
        <v>544.9400000000001</v>
      </c>
      <c r="S2" t="n">
        <v>51.23</v>
      </c>
      <c r="T2" t="n">
        <v>243972.85</v>
      </c>
      <c r="U2" t="n">
        <v>0.09</v>
      </c>
      <c r="V2" t="n">
        <v>0.64</v>
      </c>
      <c r="W2" t="n">
        <v>0.7</v>
      </c>
      <c r="X2" t="n">
        <v>14.63</v>
      </c>
      <c r="Y2" t="n">
        <v>0.5</v>
      </c>
      <c r="Z2" t="n">
        <v>10</v>
      </c>
      <c r="AA2" t="n">
        <v>730.236979429144</v>
      </c>
      <c r="AB2" t="n">
        <v>999.142451036812</v>
      </c>
      <c r="AC2" t="n">
        <v>903.7856978150954</v>
      </c>
      <c r="AD2" t="n">
        <v>730236.9794291439</v>
      </c>
      <c r="AE2" t="n">
        <v>999142.4510368119</v>
      </c>
      <c r="AF2" t="n">
        <v>3.2737615356639e-06</v>
      </c>
      <c r="AG2" t="n">
        <v>9.500325520833334</v>
      </c>
      <c r="AH2" t="n">
        <v>903785.6978150954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2.3414</v>
      </c>
      <c r="E3" t="n">
        <v>42.71</v>
      </c>
      <c r="F3" t="n">
        <v>36.23</v>
      </c>
      <c r="G3" t="n">
        <v>14.79</v>
      </c>
      <c r="H3" t="n">
        <v>0.25</v>
      </c>
      <c r="I3" t="n">
        <v>147</v>
      </c>
      <c r="J3" t="n">
        <v>143.17</v>
      </c>
      <c r="K3" t="n">
        <v>47.83</v>
      </c>
      <c r="L3" t="n">
        <v>2</v>
      </c>
      <c r="M3" t="n">
        <v>145</v>
      </c>
      <c r="N3" t="n">
        <v>23.34</v>
      </c>
      <c r="O3" t="n">
        <v>17891.86</v>
      </c>
      <c r="P3" t="n">
        <v>404.97</v>
      </c>
      <c r="Q3" t="n">
        <v>795.75</v>
      </c>
      <c r="R3" t="n">
        <v>239.28</v>
      </c>
      <c r="S3" t="n">
        <v>51.23</v>
      </c>
      <c r="T3" t="n">
        <v>92276.71000000001</v>
      </c>
      <c r="U3" t="n">
        <v>0.21</v>
      </c>
      <c r="V3" t="n">
        <v>0.8</v>
      </c>
      <c r="W3" t="n">
        <v>0.34</v>
      </c>
      <c r="X3" t="n">
        <v>5.53</v>
      </c>
      <c r="Y3" t="n">
        <v>0.5</v>
      </c>
      <c r="Z3" t="n">
        <v>10</v>
      </c>
      <c r="AA3" t="n">
        <v>450.5721288912869</v>
      </c>
      <c r="AB3" t="n">
        <v>616.4926645884789</v>
      </c>
      <c r="AC3" t="n">
        <v>557.6554699330428</v>
      </c>
      <c r="AD3" t="n">
        <v>450572.1288912869</v>
      </c>
      <c r="AE3" t="n">
        <v>616492.6645884789</v>
      </c>
      <c r="AF3" t="n">
        <v>4.474452898023149e-06</v>
      </c>
      <c r="AG3" t="n">
        <v>6.951497395833333</v>
      </c>
      <c r="AH3" t="n">
        <v>557655.4699330428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2.5627</v>
      </c>
      <c r="E4" t="n">
        <v>39.02</v>
      </c>
      <c r="F4" t="n">
        <v>34.14</v>
      </c>
      <c r="G4" t="n">
        <v>22.26</v>
      </c>
      <c r="H4" t="n">
        <v>0.37</v>
      </c>
      <c r="I4" t="n">
        <v>92</v>
      </c>
      <c r="J4" t="n">
        <v>144.54</v>
      </c>
      <c r="K4" t="n">
        <v>47.83</v>
      </c>
      <c r="L4" t="n">
        <v>3</v>
      </c>
      <c r="M4" t="n">
        <v>90</v>
      </c>
      <c r="N4" t="n">
        <v>23.71</v>
      </c>
      <c r="O4" t="n">
        <v>18060.85</v>
      </c>
      <c r="P4" t="n">
        <v>377.44</v>
      </c>
      <c r="Q4" t="n">
        <v>795.65</v>
      </c>
      <c r="R4" t="n">
        <v>169.14</v>
      </c>
      <c r="S4" t="n">
        <v>51.23</v>
      </c>
      <c r="T4" t="n">
        <v>57480.58</v>
      </c>
      <c r="U4" t="n">
        <v>0.3</v>
      </c>
      <c r="V4" t="n">
        <v>0.85</v>
      </c>
      <c r="W4" t="n">
        <v>0.25</v>
      </c>
      <c r="X4" t="n">
        <v>3.43</v>
      </c>
      <c r="Y4" t="n">
        <v>0.5</v>
      </c>
      <c r="Z4" t="n">
        <v>10</v>
      </c>
      <c r="AA4" t="n">
        <v>392.080546863437</v>
      </c>
      <c r="AB4" t="n">
        <v>536.4619015914957</v>
      </c>
      <c r="AC4" t="n">
        <v>485.2627306326103</v>
      </c>
      <c r="AD4" t="n">
        <v>392080.5468634369</v>
      </c>
      <c r="AE4" t="n">
        <v>536461.9015914957</v>
      </c>
      <c r="AF4" t="n">
        <v>4.89736074219011e-06</v>
      </c>
      <c r="AG4" t="n">
        <v>6.350911458333333</v>
      </c>
      <c r="AH4" t="n">
        <v>485262.7306326103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2.6732</v>
      </c>
      <c r="E5" t="n">
        <v>37.41</v>
      </c>
      <c r="F5" t="n">
        <v>33.24</v>
      </c>
      <c r="G5" t="n">
        <v>29.77</v>
      </c>
      <c r="H5" t="n">
        <v>0.49</v>
      </c>
      <c r="I5" t="n">
        <v>67</v>
      </c>
      <c r="J5" t="n">
        <v>145.92</v>
      </c>
      <c r="K5" t="n">
        <v>47.83</v>
      </c>
      <c r="L5" t="n">
        <v>4</v>
      </c>
      <c r="M5" t="n">
        <v>65</v>
      </c>
      <c r="N5" t="n">
        <v>24.09</v>
      </c>
      <c r="O5" t="n">
        <v>18230.35</v>
      </c>
      <c r="P5" t="n">
        <v>363.31</v>
      </c>
      <c r="Q5" t="n">
        <v>795.6900000000001</v>
      </c>
      <c r="R5" t="n">
        <v>139.39</v>
      </c>
      <c r="S5" t="n">
        <v>51.23</v>
      </c>
      <c r="T5" t="n">
        <v>42732.09</v>
      </c>
      <c r="U5" t="n">
        <v>0.37</v>
      </c>
      <c r="V5" t="n">
        <v>0.87</v>
      </c>
      <c r="W5" t="n">
        <v>0.21</v>
      </c>
      <c r="X5" t="n">
        <v>2.54</v>
      </c>
      <c r="Y5" t="n">
        <v>0.5</v>
      </c>
      <c r="Z5" t="n">
        <v>10</v>
      </c>
      <c r="AA5" t="n">
        <v>371.6442165526192</v>
      </c>
      <c r="AB5" t="n">
        <v>508.5000128729724</v>
      </c>
      <c r="AC5" t="n">
        <v>459.9694853286256</v>
      </c>
      <c r="AD5" t="n">
        <v>371644.2165526192</v>
      </c>
      <c r="AE5" t="n">
        <v>508500.0128729724</v>
      </c>
      <c r="AF5" t="n">
        <v>5.108528011871308e-06</v>
      </c>
      <c r="AG5" t="n">
        <v>6.0888671875</v>
      </c>
      <c r="AH5" t="n">
        <v>459969.4853286256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2.752</v>
      </c>
      <c r="E6" t="n">
        <v>36.34</v>
      </c>
      <c r="F6" t="n">
        <v>32.61</v>
      </c>
      <c r="G6" t="n">
        <v>37.62</v>
      </c>
      <c r="H6" t="n">
        <v>0.6</v>
      </c>
      <c r="I6" t="n">
        <v>52</v>
      </c>
      <c r="J6" t="n">
        <v>147.3</v>
      </c>
      <c r="K6" t="n">
        <v>47.83</v>
      </c>
      <c r="L6" t="n">
        <v>5</v>
      </c>
      <c r="M6" t="n">
        <v>50</v>
      </c>
      <c r="N6" t="n">
        <v>24.47</v>
      </c>
      <c r="O6" t="n">
        <v>18400.38</v>
      </c>
      <c r="P6" t="n">
        <v>352.65</v>
      </c>
      <c r="Q6" t="n">
        <v>795.6799999999999</v>
      </c>
      <c r="R6" t="n">
        <v>118.13</v>
      </c>
      <c r="S6" t="n">
        <v>51.23</v>
      </c>
      <c r="T6" t="n">
        <v>32173.99</v>
      </c>
      <c r="U6" t="n">
        <v>0.43</v>
      </c>
      <c r="V6" t="n">
        <v>0.89</v>
      </c>
      <c r="W6" t="n">
        <v>0.19</v>
      </c>
      <c r="X6" t="n">
        <v>1.9</v>
      </c>
      <c r="Y6" t="n">
        <v>0.5</v>
      </c>
      <c r="Z6" t="n">
        <v>10</v>
      </c>
      <c r="AA6" t="n">
        <v>346.2854098552725</v>
      </c>
      <c r="AB6" t="n">
        <v>473.8029747980686</v>
      </c>
      <c r="AC6" t="n">
        <v>428.5838838699918</v>
      </c>
      <c r="AD6" t="n">
        <v>346285.4098552725</v>
      </c>
      <c r="AE6" t="n">
        <v>473802.9747980686</v>
      </c>
      <c r="AF6" t="n">
        <v>5.259116073870208e-06</v>
      </c>
      <c r="AG6" t="n">
        <v>5.914713541666667</v>
      </c>
      <c r="AH6" t="n">
        <v>428583.8838699918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2.7978</v>
      </c>
      <c r="E7" t="n">
        <v>35.74</v>
      </c>
      <c r="F7" t="n">
        <v>32.27</v>
      </c>
      <c r="G7" t="n">
        <v>45.03</v>
      </c>
      <c r="H7" t="n">
        <v>0.71</v>
      </c>
      <c r="I7" t="n">
        <v>43</v>
      </c>
      <c r="J7" t="n">
        <v>148.68</v>
      </c>
      <c r="K7" t="n">
        <v>47.83</v>
      </c>
      <c r="L7" t="n">
        <v>6</v>
      </c>
      <c r="M7" t="n">
        <v>41</v>
      </c>
      <c r="N7" t="n">
        <v>24.85</v>
      </c>
      <c r="O7" t="n">
        <v>18570.94</v>
      </c>
      <c r="P7" t="n">
        <v>344.47</v>
      </c>
      <c r="Q7" t="n">
        <v>795.65</v>
      </c>
      <c r="R7" t="n">
        <v>106.82</v>
      </c>
      <c r="S7" t="n">
        <v>51.23</v>
      </c>
      <c r="T7" t="n">
        <v>26567.4</v>
      </c>
      <c r="U7" t="n">
        <v>0.48</v>
      </c>
      <c r="V7" t="n">
        <v>0.89</v>
      </c>
      <c r="W7" t="n">
        <v>0.18</v>
      </c>
      <c r="X7" t="n">
        <v>1.57</v>
      </c>
      <c r="Y7" t="n">
        <v>0.5</v>
      </c>
      <c r="Z7" t="n">
        <v>10</v>
      </c>
      <c r="AA7" t="n">
        <v>337.6894501323264</v>
      </c>
      <c r="AB7" t="n">
        <v>462.0416034781554</v>
      </c>
      <c r="AC7" t="n">
        <v>417.9450013216628</v>
      </c>
      <c r="AD7" t="n">
        <v>337689.4501323265</v>
      </c>
      <c r="AE7" t="n">
        <v>462041.6034781554</v>
      </c>
      <c r="AF7" t="n">
        <v>5.346640607367031e-06</v>
      </c>
      <c r="AG7" t="n">
        <v>5.817057291666667</v>
      </c>
      <c r="AH7" t="n">
        <v>417945.0013216628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2.8535</v>
      </c>
      <c r="E8" t="n">
        <v>35.04</v>
      </c>
      <c r="F8" t="n">
        <v>31.78</v>
      </c>
      <c r="G8" t="n">
        <v>52.96</v>
      </c>
      <c r="H8" t="n">
        <v>0.83</v>
      </c>
      <c r="I8" t="n">
        <v>36</v>
      </c>
      <c r="J8" t="n">
        <v>150.07</v>
      </c>
      <c r="K8" t="n">
        <v>47.83</v>
      </c>
      <c r="L8" t="n">
        <v>7</v>
      </c>
      <c r="M8" t="n">
        <v>34</v>
      </c>
      <c r="N8" t="n">
        <v>25.24</v>
      </c>
      <c r="O8" t="n">
        <v>18742.03</v>
      </c>
      <c r="P8" t="n">
        <v>335.88</v>
      </c>
      <c r="Q8" t="n">
        <v>795.64</v>
      </c>
      <c r="R8" t="n">
        <v>89.59999999999999</v>
      </c>
      <c r="S8" t="n">
        <v>51.23</v>
      </c>
      <c r="T8" t="n">
        <v>17989.76</v>
      </c>
      <c r="U8" t="n">
        <v>0.57</v>
      </c>
      <c r="V8" t="n">
        <v>0.91</v>
      </c>
      <c r="W8" t="n">
        <v>0.17</v>
      </c>
      <c r="X8" t="n">
        <v>1.07</v>
      </c>
      <c r="Y8" t="n">
        <v>0.5</v>
      </c>
      <c r="Z8" t="n">
        <v>10</v>
      </c>
      <c r="AA8" t="n">
        <v>328.1048750824332</v>
      </c>
      <c r="AB8" t="n">
        <v>448.9275650532829</v>
      </c>
      <c r="AC8" t="n">
        <v>406.0825483183917</v>
      </c>
      <c r="AD8" t="n">
        <v>328104.8750824332</v>
      </c>
      <c r="AE8" t="n">
        <v>448927.5650532829</v>
      </c>
      <c r="AF8" t="n">
        <v>5.453084199414476e-06</v>
      </c>
      <c r="AG8" t="n">
        <v>5.703125</v>
      </c>
      <c r="AH8" t="n">
        <v>406082.5483183917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2.8579</v>
      </c>
      <c r="E9" t="n">
        <v>34.99</v>
      </c>
      <c r="F9" t="n">
        <v>31.87</v>
      </c>
      <c r="G9" t="n">
        <v>61.68</v>
      </c>
      <c r="H9" t="n">
        <v>0.9399999999999999</v>
      </c>
      <c r="I9" t="n">
        <v>31</v>
      </c>
      <c r="J9" t="n">
        <v>151.46</v>
      </c>
      <c r="K9" t="n">
        <v>47.83</v>
      </c>
      <c r="L9" t="n">
        <v>8</v>
      </c>
      <c r="M9" t="n">
        <v>29</v>
      </c>
      <c r="N9" t="n">
        <v>25.63</v>
      </c>
      <c r="O9" t="n">
        <v>18913.66</v>
      </c>
      <c r="P9" t="n">
        <v>333</v>
      </c>
      <c r="Q9" t="n">
        <v>795.64</v>
      </c>
      <c r="R9" t="n">
        <v>93.3</v>
      </c>
      <c r="S9" t="n">
        <v>51.23</v>
      </c>
      <c r="T9" t="n">
        <v>19864.18</v>
      </c>
      <c r="U9" t="n">
        <v>0.55</v>
      </c>
      <c r="V9" t="n">
        <v>0.91</v>
      </c>
      <c r="W9" t="n">
        <v>0.16</v>
      </c>
      <c r="X9" t="n">
        <v>1.16</v>
      </c>
      <c r="Y9" t="n">
        <v>0.5</v>
      </c>
      <c r="Z9" t="n">
        <v>10</v>
      </c>
      <c r="AA9" t="n">
        <v>326.5675336285629</v>
      </c>
      <c r="AB9" t="n">
        <v>446.8241066533794</v>
      </c>
      <c r="AC9" t="n">
        <v>404.1798410359524</v>
      </c>
      <c r="AD9" t="n">
        <v>326567.5336285629</v>
      </c>
      <c r="AE9" t="n">
        <v>446824.1066533794</v>
      </c>
      <c r="AF9" t="n">
        <v>5.46149266988142e-06</v>
      </c>
      <c r="AG9" t="n">
        <v>5.694986979166667</v>
      </c>
      <c r="AH9" t="n">
        <v>404179.8410359524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2.8831</v>
      </c>
      <c r="E10" t="n">
        <v>34.68</v>
      </c>
      <c r="F10" t="n">
        <v>31.68</v>
      </c>
      <c r="G10" t="n">
        <v>70.39</v>
      </c>
      <c r="H10" t="n">
        <v>1.04</v>
      </c>
      <c r="I10" t="n">
        <v>27</v>
      </c>
      <c r="J10" t="n">
        <v>152.85</v>
      </c>
      <c r="K10" t="n">
        <v>47.83</v>
      </c>
      <c r="L10" t="n">
        <v>9</v>
      </c>
      <c r="M10" t="n">
        <v>25</v>
      </c>
      <c r="N10" t="n">
        <v>26.03</v>
      </c>
      <c r="O10" t="n">
        <v>19085.83</v>
      </c>
      <c r="P10" t="n">
        <v>326.51</v>
      </c>
      <c r="Q10" t="n">
        <v>795.64</v>
      </c>
      <c r="R10" t="n">
        <v>86.93000000000001</v>
      </c>
      <c r="S10" t="n">
        <v>51.23</v>
      </c>
      <c r="T10" t="n">
        <v>16702.49</v>
      </c>
      <c r="U10" t="n">
        <v>0.59</v>
      </c>
      <c r="V10" t="n">
        <v>0.91</v>
      </c>
      <c r="W10" t="n">
        <v>0.15</v>
      </c>
      <c r="X10" t="n">
        <v>0.97</v>
      </c>
      <c r="Y10" t="n">
        <v>0.5</v>
      </c>
      <c r="Z10" t="n">
        <v>10</v>
      </c>
      <c r="AA10" t="n">
        <v>321.2058035567375</v>
      </c>
      <c r="AB10" t="n">
        <v>439.4879510262714</v>
      </c>
      <c r="AC10" t="n">
        <v>397.5438378055366</v>
      </c>
      <c r="AD10" t="n">
        <v>321205.8035567375</v>
      </c>
      <c r="AE10" t="n">
        <v>439487.9510262714</v>
      </c>
      <c r="AF10" t="n">
        <v>5.509650273464825e-06</v>
      </c>
      <c r="AG10" t="n">
        <v>5.64453125</v>
      </c>
      <c r="AH10" t="n">
        <v>397543.8378055366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2.9008</v>
      </c>
      <c r="E11" t="n">
        <v>34.47</v>
      </c>
      <c r="F11" t="n">
        <v>31.55</v>
      </c>
      <c r="G11" t="n">
        <v>78.88</v>
      </c>
      <c r="H11" t="n">
        <v>1.15</v>
      </c>
      <c r="I11" t="n">
        <v>24</v>
      </c>
      <c r="J11" t="n">
        <v>154.25</v>
      </c>
      <c r="K11" t="n">
        <v>47.83</v>
      </c>
      <c r="L11" t="n">
        <v>10</v>
      </c>
      <c r="M11" t="n">
        <v>22</v>
      </c>
      <c r="N11" t="n">
        <v>26.43</v>
      </c>
      <c r="O11" t="n">
        <v>19258.55</v>
      </c>
      <c r="P11" t="n">
        <v>320.55</v>
      </c>
      <c r="Q11" t="n">
        <v>795.64</v>
      </c>
      <c r="R11" t="n">
        <v>82.77</v>
      </c>
      <c r="S11" t="n">
        <v>51.23</v>
      </c>
      <c r="T11" t="n">
        <v>14637.99</v>
      </c>
      <c r="U11" t="n">
        <v>0.62</v>
      </c>
      <c r="V11" t="n">
        <v>0.91</v>
      </c>
      <c r="W11" t="n">
        <v>0.15</v>
      </c>
      <c r="X11" t="n">
        <v>0.85</v>
      </c>
      <c r="Y11" t="n">
        <v>0.5</v>
      </c>
      <c r="Z11" t="n">
        <v>10</v>
      </c>
      <c r="AA11" t="n">
        <v>316.8448443736615</v>
      </c>
      <c r="AB11" t="n">
        <v>433.521094280046</v>
      </c>
      <c r="AC11" t="n">
        <v>392.146449492635</v>
      </c>
      <c r="AD11" t="n">
        <v>316844.8443736616</v>
      </c>
      <c r="AE11" t="n">
        <v>433521.0942800461</v>
      </c>
      <c r="AF11" t="n">
        <v>5.54347525693412e-06</v>
      </c>
      <c r="AG11" t="n">
        <v>5.6103515625</v>
      </c>
      <c r="AH11" t="n">
        <v>392146.449492635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2.9101</v>
      </c>
      <c r="E12" t="n">
        <v>34.36</v>
      </c>
      <c r="F12" t="n">
        <v>31.5</v>
      </c>
      <c r="G12" t="n">
        <v>85.91</v>
      </c>
      <c r="H12" t="n">
        <v>1.25</v>
      </c>
      <c r="I12" t="n">
        <v>22</v>
      </c>
      <c r="J12" t="n">
        <v>155.66</v>
      </c>
      <c r="K12" t="n">
        <v>47.83</v>
      </c>
      <c r="L12" t="n">
        <v>11</v>
      </c>
      <c r="M12" t="n">
        <v>20</v>
      </c>
      <c r="N12" t="n">
        <v>26.83</v>
      </c>
      <c r="O12" t="n">
        <v>19431.82</v>
      </c>
      <c r="P12" t="n">
        <v>316.31</v>
      </c>
      <c r="Q12" t="n">
        <v>795.65</v>
      </c>
      <c r="R12" t="n">
        <v>80.89</v>
      </c>
      <c r="S12" t="n">
        <v>51.23</v>
      </c>
      <c r="T12" t="n">
        <v>13705.05</v>
      </c>
      <c r="U12" t="n">
        <v>0.63</v>
      </c>
      <c r="V12" t="n">
        <v>0.92</v>
      </c>
      <c r="W12" t="n">
        <v>0.15</v>
      </c>
      <c r="X12" t="n">
        <v>0.79</v>
      </c>
      <c r="Y12" t="n">
        <v>0.5</v>
      </c>
      <c r="Z12" t="n">
        <v>10</v>
      </c>
      <c r="AA12" t="n">
        <v>314.0917096703753</v>
      </c>
      <c r="AB12" t="n">
        <v>429.754133919279</v>
      </c>
      <c r="AC12" t="n">
        <v>388.7390025417374</v>
      </c>
      <c r="AD12" t="n">
        <v>314091.7096703753</v>
      </c>
      <c r="AE12" t="n">
        <v>429754.133919279</v>
      </c>
      <c r="AF12" t="n">
        <v>5.561247705875614e-06</v>
      </c>
      <c r="AG12" t="n">
        <v>5.592447916666667</v>
      </c>
      <c r="AH12" t="n">
        <v>388739.0025417374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2.9226</v>
      </c>
      <c r="E13" t="n">
        <v>34.22</v>
      </c>
      <c r="F13" t="n">
        <v>31.41</v>
      </c>
      <c r="G13" t="n">
        <v>94.23</v>
      </c>
      <c r="H13" t="n">
        <v>1.35</v>
      </c>
      <c r="I13" t="n">
        <v>20</v>
      </c>
      <c r="J13" t="n">
        <v>157.07</v>
      </c>
      <c r="K13" t="n">
        <v>47.83</v>
      </c>
      <c r="L13" t="n">
        <v>12</v>
      </c>
      <c r="M13" t="n">
        <v>18</v>
      </c>
      <c r="N13" t="n">
        <v>27.24</v>
      </c>
      <c r="O13" t="n">
        <v>19605.66</v>
      </c>
      <c r="P13" t="n">
        <v>310.97</v>
      </c>
      <c r="Q13" t="n">
        <v>795.64</v>
      </c>
      <c r="R13" t="n">
        <v>77.94</v>
      </c>
      <c r="S13" t="n">
        <v>51.23</v>
      </c>
      <c r="T13" t="n">
        <v>12242.6</v>
      </c>
      <c r="U13" t="n">
        <v>0.66</v>
      </c>
      <c r="V13" t="n">
        <v>0.92</v>
      </c>
      <c r="W13" t="n">
        <v>0.14</v>
      </c>
      <c r="X13" t="n">
        <v>0.7</v>
      </c>
      <c r="Y13" t="n">
        <v>0.5</v>
      </c>
      <c r="Z13" t="n">
        <v>10</v>
      </c>
      <c r="AA13" t="n">
        <v>310.5423254430332</v>
      </c>
      <c r="AB13" t="n">
        <v>424.8977098316489</v>
      </c>
      <c r="AC13" t="n">
        <v>384.3460687529967</v>
      </c>
      <c r="AD13" t="n">
        <v>310542.3254430332</v>
      </c>
      <c r="AE13" t="n">
        <v>424897.7098316489</v>
      </c>
      <c r="AF13" t="n">
        <v>5.585135406065796e-06</v>
      </c>
      <c r="AG13" t="n">
        <v>5.569661458333333</v>
      </c>
      <c r="AH13" t="n">
        <v>384346.0687529967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2.9471</v>
      </c>
      <c r="E14" t="n">
        <v>33.93</v>
      </c>
      <c r="F14" t="n">
        <v>31.18</v>
      </c>
      <c r="G14" t="n">
        <v>103.94</v>
      </c>
      <c r="H14" t="n">
        <v>1.45</v>
      </c>
      <c r="I14" t="n">
        <v>18</v>
      </c>
      <c r="J14" t="n">
        <v>158.48</v>
      </c>
      <c r="K14" t="n">
        <v>47.83</v>
      </c>
      <c r="L14" t="n">
        <v>13</v>
      </c>
      <c r="M14" t="n">
        <v>16</v>
      </c>
      <c r="N14" t="n">
        <v>27.65</v>
      </c>
      <c r="O14" t="n">
        <v>19780.06</v>
      </c>
      <c r="P14" t="n">
        <v>303.81</v>
      </c>
      <c r="Q14" t="n">
        <v>795.64</v>
      </c>
      <c r="R14" t="n">
        <v>70.41</v>
      </c>
      <c r="S14" t="n">
        <v>51.23</v>
      </c>
      <c r="T14" t="n">
        <v>8486.639999999999</v>
      </c>
      <c r="U14" t="n">
        <v>0.73</v>
      </c>
      <c r="V14" t="n">
        <v>0.93</v>
      </c>
      <c r="W14" t="n">
        <v>0.13</v>
      </c>
      <c r="X14" t="n">
        <v>0.48</v>
      </c>
      <c r="Y14" t="n">
        <v>0.5</v>
      </c>
      <c r="Z14" t="n">
        <v>10</v>
      </c>
      <c r="AA14" t="n">
        <v>305.0975207158886</v>
      </c>
      <c r="AB14" t="n">
        <v>417.4478877961379</v>
      </c>
      <c r="AC14" t="n">
        <v>377.6072472766641</v>
      </c>
      <c r="AD14" t="n">
        <v>305097.5207158886</v>
      </c>
      <c r="AE14" t="n">
        <v>417447.8877961379</v>
      </c>
      <c r="AF14" t="n">
        <v>5.631955298438549e-06</v>
      </c>
      <c r="AG14" t="n">
        <v>5.5224609375</v>
      </c>
      <c r="AH14" t="n">
        <v>377607.2472766641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2.9388</v>
      </c>
      <c r="E15" t="n">
        <v>34.03</v>
      </c>
      <c r="F15" t="n">
        <v>31.31</v>
      </c>
      <c r="G15" t="n">
        <v>110.5</v>
      </c>
      <c r="H15" t="n">
        <v>1.55</v>
      </c>
      <c r="I15" t="n">
        <v>17</v>
      </c>
      <c r="J15" t="n">
        <v>159.9</v>
      </c>
      <c r="K15" t="n">
        <v>47.83</v>
      </c>
      <c r="L15" t="n">
        <v>14</v>
      </c>
      <c r="M15" t="n">
        <v>15</v>
      </c>
      <c r="N15" t="n">
        <v>28.07</v>
      </c>
      <c r="O15" t="n">
        <v>19955.16</v>
      </c>
      <c r="P15" t="n">
        <v>299.32</v>
      </c>
      <c r="Q15" t="n">
        <v>795.64</v>
      </c>
      <c r="R15" t="n">
        <v>74.63</v>
      </c>
      <c r="S15" t="n">
        <v>51.23</v>
      </c>
      <c r="T15" t="n">
        <v>10599.75</v>
      </c>
      <c r="U15" t="n">
        <v>0.6899999999999999</v>
      </c>
      <c r="V15" t="n">
        <v>0.92</v>
      </c>
      <c r="W15" t="n">
        <v>0.13</v>
      </c>
      <c r="X15" t="n">
        <v>0.6</v>
      </c>
      <c r="Y15" t="n">
        <v>0.5</v>
      </c>
      <c r="Z15" t="n">
        <v>10</v>
      </c>
      <c r="AA15" t="n">
        <v>303.8294983288908</v>
      </c>
      <c r="AB15" t="n">
        <v>415.712923625048</v>
      </c>
      <c r="AC15" t="n">
        <v>376.0378656510255</v>
      </c>
      <c r="AD15" t="n">
        <v>303829.4983288908</v>
      </c>
      <c r="AE15" t="n">
        <v>415712.923625048</v>
      </c>
      <c r="AF15" t="n">
        <v>5.61609386551227e-06</v>
      </c>
      <c r="AG15" t="n">
        <v>5.538736979166667</v>
      </c>
      <c r="AH15" t="n">
        <v>376037.8656510255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2.9432</v>
      </c>
      <c r="E16" t="n">
        <v>33.98</v>
      </c>
      <c r="F16" t="n">
        <v>31.29</v>
      </c>
      <c r="G16" t="n">
        <v>117.32</v>
      </c>
      <c r="H16" t="n">
        <v>1.65</v>
      </c>
      <c r="I16" t="n">
        <v>16</v>
      </c>
      <c r="J16" t="n">
        <v>161.32</v>
      </c>
      <c r="K16" t="n">
        <v>47.83</v>
      </c>
      <c r="L16" t="n">
        <v>15</v>
      </c>
      <c r="M16" t="n">
        <v>14</v>
      </c>
      <c r="N16" t="n">
        <v>28.5</v>
      </c>
      <c r="O16" t="n">
        <v>20130.71</v>
      </c>
      <c r="P16" t="n">
        <v>294.6</v>
      </c>
      <c r="Q16" t="n">
        <v>795.64</v>
      </c>
      <c r="R16" t="n">
        <v>73.95</v>
      </c>
      <c r="S16" t="n">
        <v>51.23</v>
      </c>
      <c r="T16" t="n">
        <v>10264.35</v>
      </c>
      <c r="U16" t="n">
        <v>0.6899999999999999</v>
      </c>
      <c r="V16" t="n">
        <v>0.92</v>
      </c>
      <c r="W16" t="n">
        <v>0.13</v>
      </c>
      <c r="X16" t="n">
        <v>0.58</v>
      </c>
      <c r="Y16" t="n">
        <v>0.5</v>
      </c>
      <c r="Z16" t="n">
        <v>10</v>
      </c>
      <c r="AA16" t="n">
        <v>301.3134605229229</v>
      </c>
      <c r="AB16" t="n">
        <v>412.2703696991687</v>
      </c>
      <c r="AC16" t="n">
        <v>372.9238642401774</v>
      </c>
      <c r="AD16" t="n">
        <v>301313.4605229229</v>
      </c>
      <c r="AE16" t="n">
        <v>412270.3696991687</v>
      </c>
      <c r="AF16" t="n">
        <v>5.624502335979214e-06</v>
      </c>
      <c r="AG16" t="n">
        <v>5.530598958333333</v>
      </c>
      <c r="AH16" t="n">
        <v>372923.8642401773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2.9568</v>
      </c>
      <c r="E17" t="n">
        <v>33.82</v>
      </c>
      <c r="F17" t="n">
        <v>31.19</v>
      </c>
      <c r="G17" t="n">
        <v>133.66</v>
      </c>
      <c r="H17" t="n">
        <v>1.74</v>
      </c>
      <c r="I17" t="n">
        <v>14</v>
      </c>
      <c r="J17" t="n">
        <v>162.75</v>
      </c>
      <c r="K17" t="n">
        <v>47.83</v>
      </c>
      <c r="L17" t="n">
        <v>16</v>
      </c>
      <c r="M17" t="n">
        <v>11</v>
      </c>
      <c r="N17" t="n">
        <v>28.92</v>
      </c>
      <c r="O17" t="n">
        <v>20306.85</v>
      </c>
      <c r="P17" t="n">
        <v>288.71</v>
      </c>
      <c r="Q17" t="n">
        <v>795.64</v>
      </c>
      <c r="R17" t="n">
        <v>70.5</v>
      </c>
      <c r="S17" t="n">
        <v>51.23</v>
      </c>
      <c r="T17" t="n">
        <v>8550</v>
      </c>
      <c r="U17" t="n">
        <v>0.73</v>
      </c>
      <c r="V17" t="n">
        <v>0.93</v>
      </c>
      <c r="W17" t="n">
        <v>0.13</v>
      </c>
      <c r="X17" t="n">
        <v>0.48</v>
      </c>
      <c r="Y17" t="n">
        <v>0.5</v>
      </c>
      <c r="Z17" t="n">
        <v>10</v>
      </c>
      <c r="AA17" t="n">
        <v>297.5143913032565</v>
      </c>
      <c r="AB17" t="n">
        <v>407.0723155897161</v>
      </c>
      <c r="AC17" t="n">
        <v>368.221905119416</v>
      </c>
      <c r="AD17" t="n">
        <v>297514.3913032565</v>
      </c>
      <c r="AE17" t="n">
        <v>407072.3155897161</v>
      </c>
      <c r="AF17" t="n">
        <v>5.650492153786131e-06</v>
      </c>
      <c r="AG17" t="n">
        <v>5.504557291666667</v>
      </c>
      <c r="AH17" t="n">
        <v>368221.905119416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2.9548</v>
      </c>
      <c r="E18" t="n">
        <v>33.84</v>
      </c>
      <c r="F18" t="n">
        <v>31.21</v>
      </c>
      <c r="G18" t="n">
        <v>133.76</v>
      </c>
      <c r="H18" t="n">
        <v>1.83</v>
      </c>
      <c r="I18" t="n">
        <v>14</v>
      </c>
      <c r="J18" t="n">
        <v>164.19</v>
      </c>
      <c r="K18" t="n">
        <v>47.83</v>
      </c>
      <c r="L18" t="n">
        <v>17</v>
      </c>
      <c r="M18" t="n">
        <v>10</v>
      </c>
      <c r="N18" t="n">
        <v>29.36</v>
      </c>
      <c r="O18" t="n">
        <v>20483.57</v>
      </c>
      <c r="P18" t="n">
        <v>286.4</v>
      </c>
      <c r="Q18" t="n">
        <v>795.64</v>
      </c>
      <c r="R18" t="n">
        <v>71.28</v>
      </c>
      <c r="S18" t="n">
        <v>51.23</v>
      </c>
      <c r="T18" t="n">
        <v>8939.360000000001</v>
      </c>
      <c r="U18" t="n">
        <v>0.72</v>
      </c>
      <c r="V18" t="n">
        <v>0.92</v>
      </c>
      <c r="W18" t="n">
        <v>0.13</v>
      </c>
      <c r="X18" t="n">
        <v>0.51</v>
      </c>
      <c r="Y18" t="n">
        <v>0.5</v>
      </c>
      <c r="Z18" t="n">
        <v>10</v>
      </c>
      <c r="AA18" t="n">
        <v>296.6184854114495</v>
      </c>
      <c r="AB18" t="n">
        <v>405.8464976239671</v>
      </c>
      <c r="AC18" t="n">
        <v>367.1130774998718</v>
      </c>
      <c r="AD18" t="n">
        <v>296618.4854114495</v>
      </c>
      <c r="AE18" t="n">
        <v>405846.4976239671</v>
      </c>
      <c r="AF18" t="n">
        <v>5.646670121755702e-06</v>
      </c>
      <c r="AG18" t="n">
        <v>5.5078125</v>
      </c>
      <c r="AH18" t="n">
        <v>367113.0774998718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2.9694</v>
      </c>
      <c r="E19" t="n">
        <v>33.68</v>
      </c>
      <c r="F19" t="n">
        <v>31.07</v>
      </c>
      <c r="G19" t="n">
        <v>143.42</v>
      </c>
      <c r="H19" t="n">
        <v>1.93</v>
      </c>
      <c r="I19" t="n">
        <v>13</v>
      </c>
      <c r="J19" t="n">
        <v>165.62</v>
      </c>
      <c r="K19" t="n">
        <v>47.83</v>
      </c>
      <c r="L19" t="n">
        <v>18</v>
      </c>
      <c r="M19" t="n">
        <v>4</v>
      </c>
      <c r="N19" t="n">
        <v>29.8</v>
      </c>
      <c r="O19" t="n">
        <v>20660.89</v>
      </c>
      <c r="P19" t="n">
        <v>282.59</v>
      </c>
      <c r="Q19" t="n">
        <v>795.67</v>
      </c>
      <c r="R19" t="n">
        <v>66.23999999999999</v>
      </c>
      <c r="S19" t="n">
        <v>51.23</v>
      </c>
      <c r="T19" t="n">
        <v>6424.84</v>
      </c>
      <c r="U19" t="n">
        <v>0.77</v>
      </c>
      <c r="V19" t="n">
        <v>0.93</v>
      </c>
      <c r="W19" t="n">
        <v>0.14</v>
      </c>
      <c r="X19" t="n">
        <v>0.37</v>
      </c>
      <c r="Y19" t="n">
        <v>0.5</v>
      </c>
      <c r="Z19" t="n">
        <v>10</v>
      </c>
      <c r="AA19" t="n">
        <v>293.4998084634405</v>
      </c>
      <c r="AB19" t="n">
        <v>401.5793862373848</v>
      </c>
      <c r="AC19" t="n">
        <v>363.2532132350964</v>
      </c>
      <c r="AD19" t="n">
        <v>293499.8084634405</v>
      </c>
      <c r="AE19" t="n">
        <v>401579.3862373848</v>
      </c>
      <c r="AF19" t="n">
        <v>5.674570955577832e-06</v>
      </c>
      <c r="AG19" t="n">
        <v>5.481770833333333</v>
      </c>
      <c r="AH19" t="n">
        <v>363253.2132350964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2.9675</v>
      </c>
      <c r="E20" t="n">
        <v>33.7</v>
      </c>
      <c r="F20" t="n">
        <v>31.09</v>
      </c>
      <c r="G20" t="n">
        <v>143.51</v>
      </c>
      <c r="H20" t="n">
        <v>2.02</v>
      </c>
      <c r="I20" t="n">
        <v>13</v>
      </c>
      <c r="J20" t="n">
        <v>167.07</v>
      </c>
      <c r="K20" t="n">
        <v>47.83</v>
      </c>
      <c r="L20" t="n">
        <v>19</v>
      </c>
      <c r="M20" t="n">
        <v>0</v>
      </c>
      <c r="N20" t="n">
        <v>30.24</v>
      </c>
      <c r="O20" t="n">
        <v>20838.81</v>
      </c>
      <c r="P20" t="n">
        <v>284.23</v>
      </c>
      <c r="Q20" t="n">
        <v>795.64</v>
      </c>
      <c r="R20" t="n">
        <v>66.87</v>
      </c>
      <c r="S20" t="n">
        <v>51.23</v>
      </c>
      <c r="T20" t="n">
        <v>6738.54</v>
      </c>
      <c r="U20" t="n">
        <v>0.77</v>
      </c>
      <c r="V20" t="n">
        <v>0.93</v>
      </c>
      <c r="W20" t="n">
        <v>0.14</v>
      </c>
      <c r="X20" t="n">
        <v>0.39</v>
      </c>
      <c r="Y20" t="n">
        <v>0.5</v>
      </c>
      <c r="Z20" t="n">
        <v>10</v>
      </c>
      <c r="AA20" t="n">
        <v>294.4097409264817</v>
      </c>
      <c r="AB20" t="n">
        <v>402.8243959767049</v>
      </c>
      <c r="AC20" t="n">
        <v>364.379400992278</v>
      </c>
      <c r="AD20" t="n">
        <v>294409.7409264817</v>
      </c>
      <c r="AE20" t="n">
        <v>402824.3959767049</v>
      </c>
      <c r="AF20" t="n">
        <v>5.670940025148925e-06</v>
      </c>
      <c r="AG20" t="n">
        <v>5.485026041666667</v>
      </c>
      <c r="AH20" t="n">
        <v>364379.400992278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1.4549</v>
      </c>
      <c r="E2" t="n">
        <v>68.73</v>
      </c>
      <c r="F2" t="n">
        <v>49.49</v>
      </c>
      <c r="G2" t="n">
        <v>6.28</v>
      </c>
      <c r="H2" t="n">
        <v>0.1</v>
      </c>
      <c r="I2" t="n">
        <v>473</v>
      </c>
      <c r="J2" t="n">
        <v>176.73</v>
      </c>
      <c r="K2" t="n">
        <v>52.44</v>
      </c>
      <c r="L2" t="n">
        <v>1</v>
      </c>
      <c r="M2" t="n">
        <v>471</v>
      </c>
      <c r="N2" t="n">
        <v>33.29</v>
      </c>
      <c r="O2" t="n">
        <v>22031.19</v>
      </c>
      <c r="P2" t="n">
        <v>646.61</v>
      </c>
      <c r="Q2" t="n">
        <v>795.8</v>
      </c>
      <c r="R2" t="n">
        <v>684.7</v>
      </c>
      <c r="S2" t="n">
        <v>51.23</v>
      </c>
      <c r="T2" t="n">
        <v>313358.46</v>
      </c>
      <c r="U2" t="n">
        <v>0.07000000000000001</v>
      </c>
      <c r="V2" t="n">
        <v>0.58</v>
      </c>
      <c r="W2" t="n">
        <v>0.86</v>
      </c>
      <c r="X2" t="n">
        <v>18.78</v>
      </c>
      <c r="Y2" t="n">
        <v>0.5</v>
      </c>
      <c r="Z2" t="n">
        <v>10</v>
      </c>
      <c r="AA2" t="n">
        <v>1021.431579259914</v>
      </c>
      <c r="AB2" t="n">
        <v>1397.567749124348</v>
      </c>
      <c r="AC2" t="n">
        <v>1264.185844646575</v>
      </c>
      <c r="AD2" t="n">
        <v>1021431.579259914</v>
      </c>
      <c r="AE2" t="n">
        <v>1397567.749124348</v>
      </c>
      <c r="AF2" t="n">
        <v>2.590604300855903e-06</v>
      </c>
      <c r="AG2" t="n">
        <v>11.1865234375</v>
      </c>
      <c r="AH2" t="n">
        <v>1264185.844646575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2.1719</v>
      </c>
      <c r="E3" t="n">
        <v>46.04</v>
      </c>
      <c r="F3" t="n">
        <v>37.37</v>
      </c>
      <c r="G3" t="n">
        <v>12.74</v>
      </c>
      <c r="H3" t="n">
        <v>0.2</v>
      </c>
      <c r="I3" t="n">
        <v>176</v>
      </c>
      <c r="J3" t="n">
        <v>178.21</v>
      </c>
      <c r="K3" t="n">
        <v>52.44</v>
      </c>
      <c r="L3" t="n">
        <v>2</v>
      </c>
      <c r="M3" t="n">
        <v>174</v>
      </c>
      <c r="N3" t="n">
        <v>33.77</v>
      </c>
      <c r="O3" t="n">
        <v>22213.89</v>
      </c>
      <c r="P3" t="n">
        <v>484.22</v>
      </c>
      <c r="Q3" t="n">
        <v>795.72</v>
      </c>
      <c r="R3" t="n">
        <v>277.3</v>
      </c>
      <c r="S3" t="n">
        <v>51.23</v>
      </c>
      <c r="T3" t="n">
        <v>111139.81</v>
      </c>
      <c r="U3" t="n">
        <v>0.18</v>
      </c>
      <c r="V3" t="n">
        <v>0.77</v>
      </c>
      <c r="W3" t="n">
        <v>0.38</v>
      </c>
      <c r="X3" t="n">
        <v>6.66</v>
      </c>
      <c r="Y3" t="n">
        <v>0.5</v>
      </c>
      <c r="Z3" t="n">
        <v>10</v>
      </c>
      <c r="AA3" t="n">
        <v>555.6191009465107</v>
      </c>
      <c r="AB3" t="n">
        <v>760.2225660997676</v>
      </c>
      <c r="AC3" t="n">
        <v>687.6679913702777</v>
      </c>
      <c r="AD3" t="n">
        <v>555619.1009465107</v>
      </c>
      <c r="AE3" t="n">
        <v>760222.5660997676</v>
      </c>
      <c r="AF3" t="n">
        <v>3.867299114048343e-06</v>
      </c>
      <c r="AG3" t="n">
        <v>7.493489583333333</v>
      </c>
      <c r="AH3" t="n">
        <v>687667.9913702777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2.4342</v>
      </c>
      <c r="E4" t="n">
        <v>41.08</v>
      </c>
      <c r="F4" t="n">
        <v>34.79</v>
      </c>
      <c r="G4" t="n">
        <v>19.15</v>
      </c>
      <c r="H4" t="n">
        <v>0.3</v>
      </c>
      <c r="I4" t="n">
        <v>109</v>
      </c>
      <c r="J4" t="n">
        <v>179.7</v>
      </c>
      <c r="K4" t="n">
        <v>52.44</v>
      </c>
      <c r="L4" t="n">
        <v>3</v>
      </c>
      <c r="M4" t="n">
        <v>107</v>
      </c>
      <c r="N4" t="n">
        <v>34.26</v>
      </c>
      <c r="O4" t="n">
        <v>22397.24</v>
      </c>
      <c r="P4" t="n">
        <v>447.76</v>
      </c>
      <c r="Q4" t="n">
        <v>795.6900000000001</v>
      </c>
      <c r="R4" t="n">
        <v>190.56</v>
      </c>
      <c r="S4" t="n">
        <v>51.23</v>
      </c>
      <c r="T4" t="n">
        <v>68107.67999999999</v>
      </c>
      <c r="U4" t="n">
        <v>0.27</v>
      </c>
      <c r="V4" t="n">
        <v>0.83</v>
      </c>
      <c r="W4" t="n">
        <v>0.29</v>
      </c>
      <c r="X4" t="n">
        <v>4.08</v>
      </c>
      <c r="Y4" t="n">
        <v>0.5</v>
      </c>
      <c r="Z4" t="n">
        <v>10</v>
      </c>
      <c r="AA4" t="n">
        <v>472.5361720543143</v>
      </c>
      <c r="AB4" t="n">
        <v>646.5448374293297</v>
      </c>
      <c r="AC4" t="n">
        <v>584.8395055764522</v>
      </c>
      <c r="AD4" t="n">
        <v>472536.1720543143</v>
      </c>
      <c r="AE4" t="n">
        <v>646544.8374293298</v>
      </c>
      <c r="AF4" t="n">
        <v>4.334352181691826e-06</v>
      </c>
      <c r="AG4" t="n">
        <v>6.686197916666667</v>
      </c>
      <c r="AH4" t="n">
        <v>584839.5055764522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2.5727</v>
      </c>
      <c r="E5" t="n">
        <v>38.87</v>
      </c>
      <c r="F5" t="n">
        <v>33.64</v>
      </c>
      <c r="G5" t="n">
        <v>25.55</v>
      </c>
      <c r="H5" t="n">
        <v>0.39</v>
      </c>
      <c r="I5" t="n">
        <v>79</v>
      </c>
      <c r="J5" t="n">
        <v>181.19</v>
      </c>
      <c r="K5" t="n">
        <v>52.44</v>
      </c>
      <c r="L5" t="n">
        <v>4</v>
      </c>
      <c r="M5" t="n">
        <v>77</v>
      </c>
      <c r="N5" t="n">
        <v>34.75</v>
      </c>
      <c r="O5" t="n">
        <v>22581.25</v>
      </c>
      <c r="P5" t="n">
        <v>430.18</v>
      </c>
      <c r="Q5" t="n">
        <v>795.66</v>
      </c>
      <c r="R5" t="n">
        <v>152.78</v>
      </c>
      <c r="S5" t="n">
        <v>51.23</v>
      </c>
      <c r="T5" t="n">
        <v>49365.03</v>
      </c>
      <c r="U5" t="n">
        <v>0.34</v>
      </c>
      <c r="V5" t="n">
        <v>0.86</v>
      </c>
      <c r="W5" t="n">
        <v>0.23</v>
      </c>
      <c r="X5" t="n">
        <v>2.94</v>
      </c>
      <c r="Y5" t="n">
        <v>0.5</v>
      </c>
      <c r="Z5" t="n">
        <v>10</v>
      </c>
      <c r="AA5" t="n">
        <v>430.2522134675557</v>
      </c>
      <c r="AB5" t="n">
        <v>588.6900598543297</v>
      </c>
      <c r="AC5" t="n">
        <v>532.50630677352</v>
      </c>
      <c r="AD5" t="n">
        <v>430252.2134675557</v>
      </c>
      <c r="AE5" t="n">
        <v>588690.0598543297</v>
      </c>
      <c r="AF5" t="n">
        <v>4.580966172803616e-06</v>
      </c>
      <c r="AG5" t="n">
        <v>6.326497395833333</v>
      </c>
      <c r="AH5" t="n">
        <v>532506.30677352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2.6645</v>
      </c>
      <c r="E6" t="n">
        <v>37.53</v>
      </c>
      <c r="F6" t="n">
        <v>32.94</v>
      </c>
      <c r="G6" t="n">
        <v>32.4</v>
      </c>
      <c r="H6" t="n">
        <v>0.49</v>
      </c>
      <c r="I6" t="n">
        <v>61</v>
      </c>
      <c r="J6" t="n">
        <v>182.69</v>
      </c>
      <c r="K6" t="n">
        <v>52.44</v>
      </c>
      <c r="L6" t="n">
        <v>5</v>
      </c>
      <c r="M6" t="n">
        <v>59</v>
      </c>
      <c r="N6" t="n">
        <v>35.25</v>
      </c>
      <c r="O6" t="n">
        <v>22766.06</v>
      </c>
      <c r="P6" t="n">
        <v>418.08</v>
      </c>
      <c r="Q6" t="n">
        <v>795.64</v>
      </c>
      <c r="R6" t="n">
        <v>128.93</v>
      </c>
      <c r="S6" t="n">
        <v>51.23</v>
      </c>
      <c r="T6" t="n">
        <v>37531.82</v>
      </c>
      <c r="U6" t="n">
        <v>0.4</v>
      </c>
      <c r="V6" t="n">
        <v>0.88</v>
      </c>
      <c r="W6" t="n">
        <v>0.21</v>
      </c>
      <c r="X6" t="n">
        <v>2.24</v>
      </c>
      <c r="Y6" t="n">
        <v>0.5</v>
      </c>
      <c r="Z6" t="n">
        <v>10</v>
      </c>
      <c r="AA6" t="n">
        <v>411.822401337626</v>
      </c>
      <c r="AB6" t="n">
        <v>563.4735778322321</v>
      </c>
      <c r="AC6" t="n">
        <v>509.6964504040566</v>
      </c>
      <c r="AD6" t="n">
        <v>411822.401337626</v>
      </c>
      <c r="AE6" t="n">
        <v>563473.5778322321</v>
      </c>
      <c r="AF6" t="n">
        <v>4.744425843446665e-06</v>
      </c>
      <c r="AG6" t="n">
        <v>6.1083984375</v>
      </c>
      <c r="AH6" t="n">
        <v>509696.4504040566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2.7155</v>
      </c>
      <c r="E7" t="n">
        <v>36.83</v>
      </c>
      <c r="F7" t="n">
        <v>32.59</v>
      </c>
      <c r="G7" t="n">
        <v>38.34</v>
      </c>
      <c r="H7" t="n">
        <v>0.58</v>
      </c>
      <c r="I7" t="n">
        <v>51</v>
      </c>
      <c r="J7" t="n">
        <v>184.19</v>
      </c>
      <c r="K7" t="n">
        <v>52.44</v>
      </c>
      <c r="L7" t="n">
        <v>6</v>
      </c>
      <c r="M7" t="n">
        <v>49</v>
      </c>
      <c r="N7" t="n">
        <v>35.75</v>
      </c>
      <c r="O7" t="n">
        <v>22951.43</v>
      </c>
      <c r="P7" t="n">
        <v>411.02</v>
      </c>
      <c r="Q7" t="n">
        <v>795.65</v>
      </c>
      <c r="R7" t="n">
        <v>117.7</v>
      </c>
      <c r="S7" t="n">
        <v>51.23</v>
      </c>
      <c r="T7" t="n">
        <v>31963.82</v>
      </c>
      <c r="U7" t="n">
        <v>0.44</v>
      </c>
      <c r="V7" t="n">
        <v>0.89</v>
      </c>
      <c r="W7" t="n">
        <v>0.18</v>
      </c>
      <c r="X7" t="n">
        <v>1.89</v>
      </c>
      <c r="Y7" t="n">
        <v>0.5</v>
      </c>
      <c r="Z7" t="n">
        <v>10</v>
      </c>
      <c r="AA7" t="n">
        <v>401.8708529814552</v>
      </c>
      <c r="AB7" t="n">
        <v>549.857430339991</v>
      </c>
      <c r="AC7" t="n">
        <v>497.3798089180919</v>
      </c>
      <c r="AD7" t="n">
        <v>401870.8529814552</v>
      </c>
      <c r="AE7" t="n">
        <v>549857.430339991</v>
      </c>
      <c r="AF7" t="n">
        <v>4.835236771581692e-06</v>
      </c>
      <c r="AG7" t="n">
        <v>5.994466145833333</v>
      </c>
      <c r="AH7" t="n">
        <v>497379.8089180919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2.7609</v>
      </c>
      <c r="E8" t="n">
        <v>36.22</v>
      </c>
      <c r="F8" t="n">
        <v>32.27</v>
      </c>
      <c r="G8" t="n">
        <v>45.03</v>
      </c>
      <c r="H8" t="n">
        <v>0.67</v>
      </c>
      <c r="I8" t="n">
        <v>43</v>
      </c>
      <c r="J8" t="n">
        <v>185.7</v>
      </c>
      <c r="K8" t="n">
        <v>52.44</v>
      </c>
      <c r="L8" t="n">
        <v>7</v>
      </c>
      <c r="M8" t="n">
        <v>41</v>
      </c>
      <c r="N8" t="n">
        <v>36.26</v>
      </c>
      <c r="O8" t="n">
        <v>23137.49</v>
      </c>
      <c r="P8" t="n">
        <v>404.18</v>
      </c>
      <c r="Q8" t="n">
        <v>795.64</v>
      </c>
      <c r="R8" t="n">
        <v>106.77</v>
      </c>
      <c r="S8" t="n">
        <v>51.23</v>
      </c>
      <c r="T8" t="n">
        <v>26542.03</v>
      </c>
      <c r="U8" t="n">
        <v>0.48</v>
      </c>
      <c r="V8" t="n">
        <v>0.89</v>
      </c>
      <c r="W8" t="n">
        <v>0.17</v>
      </c>
      <c r="X8" t="n">
        <v>1.57</v>
      </c>
      <c r="Y8" t="n">
        <v>0.5</v>
      </c>
      <c r="Z8" t="n">
        <v>10</v>
      </c>
      <c r="AA8" t="n">
        <v>381.3592553553742</v>
      </c>
      <c r="AB8" t="n">
        <v>521.7925575601648</v>
      </c>
      <c r="AC8" t="n">
        <v>471.993408207076</v>
      </c>
      <c r="AD8" t="n">
        <v>381359.2553553742</v>
      </c>
      <c r="AE8" t="n">
        <v>521792.5575601648</v>
      </c>
      <c r="AF8" t="n">
        <v>4.916076303686205e-06</v>
      </c>
      <c r="AG8" t="n">
        <v>5.895182291666667</v>
      </c>
      <c r="AH8" t="n">
        <v>471993.408207076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2.8007</v>
      </c>
      <c r="E9" t="n">
        <v>35.7</v>
      </c>
      <c r="F9" t="n">
        <v>31.97</v>
      </c>
      <c r="G9" t="n">
        <v>51.84</v>
      </c>
      <c r="H9" t="n">
        <v>0.76</v>
      </c>
      <c r="I9" t="n">
        <v>37</v>
      </c>
      <c r="J9" t="n">
        <v>187.22</v>
      </c>
      <c r="K9" t="n">
        <v>52.44</v>
      </c>
      <c r="L9" t="n">
        <v>8</v>
      </c>
      <c r="M9" t="n">
        <v>35</v>
      </c>
      <c r="N9" t="n">
        <v>36.78</v>
      </c>
      <c r="O9" t="n">
        <v>23324.24</v>
      </c>
      <c r="P9" t="n">
        <v>397.52</v>
      </c>
      <c r="Q9" t="n">
        <v>795.64</v>
      </c>
      <c r="R9" t="n">
        <v>96.42</v>
      </c>
      <c r="S9" t="n">
        <v>51.23</v>
      </c>
      <c r="T9" t="n">
        <v>21394.84</v>
      </c>
      <c r="U9" t="n">
        <v>0.53</v>
      </c>
      <c r="V9" t="n">
        <v>0.9</v>
      </c>
      <c r="W9" t="n">
        <v>0.17</v>
      </c>
      <c r="X9" t="n">
        <v>1.26</v>
      </c>
      <c r="Y9" t="n">
        <v>0.5</v>
      </c>
      <c r="Z9" t="n">
        <v>10</v>
      </c>
      <c r="AA9" t="n">
        <v>373.6028373726386</v>
      </c>
      <c r="AB9" t="n">
        <v>511.1798842871751</v>
      </c>
      <c r="AC9" t="n">
        <v>462.39359357628</v>
      </c>
      <c r="AD9" t="n">
        <v>373602.8373726386</v>
      </c>
      <c r="AE9" t="n">
        <v>511179.8842871751</v>
      </c>
      <c r="AF9" t="n">
        <v>4.986944439760208e-06</v>
      </c>
      <c r="AG9" t="n">
        <v>5.810546875</v>
      </c>
      <c r="AH9" t="n">
        <v>462393.59357628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2.815</v>
      </c>
      <c r="E10" t="n">
        <v>35.52</v>
      </c>
      <c r="F10" t="n">
        <v>31.93</v>
      </c>
      <c r="G10" t="n">
        <v>58.05</v>
      </c>
      <c r="H10" t="n">
        <v>0.85</v>
      </c>
      <c r="I10" t="n">
        <v>33</v>
      </c>
      <c r="J10" t="n">
        <v>188.74</v>
      </c>
      <c r="K10" t="n">
        <v>52.44</v>
      </c>
      <c r="L10" t="n">
        <v>9</v>
      </c>
      <c r="M10" t="n">
        <v>31</v>
      </c>
      <c r="N10" t="n">
        <v>37.3</v>
      </c>
      <c r="O10" t="n">
        <v>23511.69</v>
      </c>
      <c r="P10" t="n">
        <v>394.16</v>
      </c>
      <c r="Q10" t="n">
        <v>795.65</v>
      </c>
      <c r="R10" t="n">
        <v>95.5</v>
      </c>
      <c r="S10" t="n">
        <v>51.23</v>
      </c>
      <c r="T10" t="n">
        <v>20957.2</v>
      </c>
      <c r="U10" t="n">
        <v>0.54</v>
      </c>
      <c r="V10" t="n">
        <v>0.9</v>
      </c>
      <c r="W10" t="n">
        <v>0.16</v>
      </c>
      <c r="X10" t="n">
        <v>1.22</v>
      </c>
      <c r="Y10" t="n">
        <v>0.5</v>
      </c>
      <c r="Z10" t="n">
        <v>10</v>
      </c>
      <c r="AA10" t="n">
        <v>370.551186146571</v>
      </c>
      <c r="AB10" t="n">
        <v>507.0044804503191</v>
      </c>
      <c r="AC10" t="n">
        <v>458.6166844213974</v>
      </c>
      <c r="AD10" t="n">
        <v>370551.186146571</v>
      </c>
      <c r="AE10" t="n">
        <v>507004.4804503191</v>
      </c>
      <c r="AF10" t="n">
        <v>5.012407111766696e-06</v>
      </c>
      <c r="AG10" t="n">
        <v>5.78125</v>
      </c>
      <c r="AH10" t="n">
        <v>458616.6844213974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2.8392</v>
      </c>
      <c r="E11" t="n">
        <v>35.22</v>
      </c>
      <c r="F11" t="n">
        <v>31.77</v>
      </c>
      <c r="G11" t="n">
        <v>65.73</v>
      </c>
      <c r="H11" t="n">
        <v>0.93</v>
      </c>
      <c r="I11" t="n">
        <v>29</v>
      </c>
      <c r="J11" t="n">
        <v>190.26</v>
      </c>
      <c r="K11" t="n">
        <v>52.44</v>
      </c>
      <c r="L11" t="n">
        <v>10</v>
      </c>
      <c r="M11" t="n">
        <v>27</v>
      </c>
      <c r="N11" t="n">
        <v>37.82</v>
      </c>
      <c r="O11" t="n">
        <v>23699.85</v>
      </c>
      <c r="P11" t="n">
        <v>389.2</v>
      </c>
      <c r="Q11" t="n">
        <v>795.6799999999999</v>
      </c>
      <c r="R11" t="n">
        <v>89.95999999999999</v>
      </c>
      <c r="S11" t="n">
        <v>51.23</v>
      </c>
      <c r="T11" t="n">
        <v>18205.55</v>
      </c>
      <c r="U11" t="n">
        <v>0.57</v>
      </c>
      <c r="V11" t="n">
        <v>0.91</v>
      </c>
      <c r="W11" t="n">
        <v>0.15</v>
      </c>
      <c r="X11" t="n">
        <v>1.06</v>
      </c>
      <c r="Y11" t="n">
        <v>0.5</v>
      </c>
      <c r="Z11" t="n">
        <v>10</v>
      </c>
      <c r="AA11" t="n">
        <v>365.6036301322013</v>
      </c>
      <c r="AB11" t="n">
        <v>500.2350160406918</v>
      </c>
      <c r="AC11" t="n">
        <v>452.4932881940219</v>
      </c>
      <c r="AD11" t="n">
        <v>365603.6301322012</v>
      </c>
      <c r="AE11" t="n">
        <v>500235.0160406919</v>
      </c>
      <c r="AF11" t="n">
        <v>5.055497787469984e-06</v>
      </c>
      <c r="AG11" t="n">
        <v>5.732421875</v>
      </c>
      <c r="AH11" t="n">
        <v>452493.288194022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2.8499</v>
      </c>
      <c r="E12" t="n">
        <v>35.09</v>
      </c>
      <c r="F12" t="n">
        <v>31.71</v>
      </c>
      <c r="G12" t="n">
        <v>70.45999999999999</v>
      </c>
      <c r="H12" t="n">
        <v>1.02</v>
      </c>
      <c r="I12" t="n">
        <v>27</v>
      </c>
      <c r="J12" t="n">
        <v>191.79</v>
      </c>
      <c r="K12" t="n">
        <v>52.44</v>
      </c>
      <c r="L12" t="n">
        <v>11</v>
      </c>
      <c r="M12" t="n">
        <v>25</v>
      </c>
      <c r="N12" t="n">
        <v>38.35</v>
      </c>
      <c r="O12" t="n">
        <v>23888.73</v>
      </c>
      <c r="P12" t="n">
        <v>385.6</v>
      </c>
      <c r="Q12" t="n">
        <v>795.6799999999999</v>
      </c>
      <c r="R12" t="n">
        <v>88.17</v>
      </c>
      <c r="S12" t="n">
        <v>51.23</v>
      </c>
      <c r="T12" t="n">
        <v>17319.61</v>
      </c>
      <c r="U12" t="n">
        <v>0.58</v>
      </c>
      <c r="V12" t="n">
        <v>0.91</v>
      </c>
      <c r="W12" t="n">
        <v>0.15</v>
      </c>
      <c r="X12" t="n">
        <v>1</v>
      </c>
      <c r="Y12" t="n">
        <v>0.5</v>
      </c>
      <c r="Z12" t="n">
        <v>10</v>
      </c>
      <c r="AA12" t="n">
        <v>362.7945463535962</v>
      </c>
      <c r="AB12" t="n">
        <v>496.3915036867744</v>
      </c>
      <c r="AC12" t="n">
        <v>449.016595264759</v>
      </c>
      <c r="AD12" t="n">
        <v>362794.5463535962</v>
      </c>
      <c r="AE12" t="n">
        <v>496391.5036867744</v>
      </c>
      <c r="AF12" t="n">
        <v>5.074550276313999e-06</v>
      </c>
      <c r="AG12" t="n">
        <v>5.711263020833333</v>
      </c>
      <c r="AH12" t="n">
        <v>449016.595264759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2.8703</v>
      </c>
      <c r="E13" t="n">
        <v>34.84</v>
      </c>
      <c r="F13" t="n">
        <v>31.57</v>
      </c>
      <c r="G13" t="n">
        <v>78.91</v>
      </c>
      <c r="H13" t="n">
        <v>1.1</v>
      </c>
      <c r="I13" t="n">
        <v>24</v>
      </c>
      <c r="J13" t="n">
        <v>193.33</v>
      </c>
      <c r="K13" t="n">
        <v>52.44</v>
      </c>
      <c r="L13" t="n">
        <v>12</v>
      </c>
      <c r="M13" t="n">
        <v>22</v>
      </c>
      <c r="N13" t="n">
        <v>38.89</v>
      </c>
      <c r="O13" t="n">
        <v>24078.33</v>
      </c>
      <c r="P13" t="n">
        <v>381.23</v>
      </c>
      <c r="Q13" t="n">
        <v>795.65</v>
      </c>
      <c r="R13" t="n">
        <v>83.22</v>
      </c>
      <c r="S13" t="n">
        <v>51.23</v>
      </c>
      <c r="T13" t="n">
        <v>14858.9</v>
      </c>
      <c r="U13" t="n">
        <v>0.62</v>
      </c>
      <c r="V13" t="n">
        <v>0.91</v>
      </c>
      <c r="W13" t="n">
        <v>0.15</v>
      </c>
      <c r="X13" t="n">
        <v>0.86</v>
      </c>
      <c r="Y13" t="n">
        <v>0.5</v>
      </c>
      <c r="Z13" t="n">
        <v>10</v>
      </c>
      <c r="AA13" t="n">
        <v>358.6236398835289</v>
      </c>
      <c r="AB13" t="n">
        <v>490.6846854470214</v>
      </c>
      <c r="AC13" t="n">
        <v>443.8544277482383</v>
      </c>
      <c r="AD13" t="n">
        <v>358623.6398835289</v>
      </c>
      <c r="AE13" t="n">
        <v>490684.6854470214</v>
      </c>
      <c r="AF13" t="n">
        <v>5.11087464756801e-06</v>
      </c>
      <c r="AG13" t="n">
        <v>5.670572916666667</v>
      </c>
      <c r="AH13" t="n">
        <v>443854.4277482383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2.8825</v>
      </c>
      <c r="E14" t="n">
        <v>34.69</v>
      </c>
      <c r="F14" t="n">
        <v>31.49</v>
      </c>
      <c r="G14" t="n">
        <v>85.88</v>
      </c>
      <c r="H14" t="n">
        <v>1.18</v>
      </c>
      <c r="I14" t="n">
        <v>22</v>
      </c>
      <c r="J14" t="n">
        <v>194.88</v>
      </c>
      <c r="K14" t="n">
        <v>52.44</v>
      </c>
      <c r="L14" t="n">
        <v>13</v>
      </c>
      <c r="M14" t="n">
        <v>20</v>
      </c>
      <c r="N14" t="n">
        <v>39.43</v>
      </c>
      <c r="O14" t="n">
        <v>24268.67</v>
      </c>
      <c r="P14" t="n">
        <v>377.61</v>
      </c>
      <c r="Q14" t="n">
        <v>795.64</v>
      </c>
      <c r="R14" t="n">
        <v>80.7</v>
      </c>
      <c r="S14" t="n">
        <v>51.23</v>
      </c>
      <c r="T14" t="n">
        <v>13611.48</v>
      </c>
      <c r="U14" t="n">
        <v>0.63</v>
      </c>
      <c r="V14" t="n">
        <v>0.92</v>
      </c>
      <c r="W14" t="n">
        <v>0.14</v>
      </c>
      <c r="X14" t="n">
        <v>0.78</v>
      </c>
      <c r="Y14" t="n">
        <v>0.5</v>
      </c>
      <c r="Z14" t="n">
        <v>10</v>
      </c>
      <c r="AA14" t="n">
        <v>355.6904005783543</v>
      </c>
      <c r="AB14" t="n">
        <v>486.6712980242964</v>
      </c>
      <c r="AC14" t="n">
        <v>440.2240723883136</v>
      </c>
      <c r="AD14" t="n">
        <v>355690.4005783544</v>
      </c>
      <c r="AE14" t="n">
        <v>486671.2980242964</v>
      </c>
      <c r="AF14" t="n">
        <v>5.132598046063055e-06</v>
      </c>
      <c r="AG14" t="n">
        <v>5.646158854166667</v>
      </c>
      <c r="AH14" t="n">
        <v>440224.0723883136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2.8881</v>
      </c>
      <c r="E15" t="n">
        <v>34.62</v>
      </c>
      <c r="F15" t="n">
        <v>31.46</v>
      </c>
      <c r="G15" t="n">
        <v>89.88</v>
      </c>
      <c r="H15" t="n">
        <v>1.27</v>
      </c>
      <c r="I15" t="n">
        <v>21</v>
      </c>
      <c r="J15" t="n">
        <v>196.42</v>
      </c>
      <c r="K15" t="n">
        <v>52.44</v>
      </c>
      <c r="L15" t="n">
        <v>14</v>
      </c>
      <c r="M15" t="n">
        <v>19</v>
      </c>
      <c r="N15" t="n">
        <v>39.98</v>
      </c>
      <c r="O15" t="n">
        <v>24459.75</v>
      </c>
      <c r="P15" t="n">
        <v>373.63</v>
      </c>
      <c r="Q15" t="n">
        <v>795.64</v>
      </c>
      <c r="R15" t="n">
        <v>79.63</v>
      </c>
      <c r="S15" t="n">
        <v>51.23</v>
      </c>
      <c r="T15" t="n">
        <v>13082.87</v>
      </c>
      <c r="U15" t="n">
        <v>0.64</v>
      </c>
      <c r="V15" t="n">
        <v>0.92</v>
      </c>
      <c r="W15" t="n">
        <v>0.14</v>
      </c>
      <c r="X15" t="n">
        <v>0.75</v>
      </c>
      <c r="Y15" t="n">
        <v>0.5</v>
      </c>
      <c r="Z15" t="n">
        <v>10</v>
      </c>
      <c r="AA15" t="n">
        <v>353.2745927791814</v>
      </c>
      <c r="AB15" t="n">
        <v>483.36588321555</v>
      </c>
      <c r="AC15" t="n">
        <v>437.234121729735</v>
      </c>
      <c r="AD15" t="n">
        <v>353274.5927791814</v>
      </c>
      <c r="AE15" t="n">
        <v>483365.88321555</v>
      </c>
      <c r="AF15" t="n">
        <v>5.142569442093568e-06</v>
      </c>
      <c r="AG15" t="n">
        <v>5.634765625</v>
      </c>
      <c r="AH15" t="n">
        <v>437234.121729735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2.9017</v>
      </c>
      <c r="E16" t="n">
        <v>34.46</v>
      </c>
      <c r="F16" t="n">
        <v>31.37</v>
      </c>
      <c r="G16" t="n">
        <v>99.05</v>
      </c>
      <c r="H16" t="n">
        <v>1.35</v>
      </c>
      <c r="I16" t="n">
        <v>19</v>
      </c>
      <c r="J16" t="n">
        <v>197.98</v>
      </c>
      <c r="K16" t="n">
        <v>52.44</v>
      </c>
      <c r="L16" t="n">
        <v>15</v>
      </c>
      <c r="M16" t="n">
        <v>17</v>
      </c>
      <c r="N16" t="n">
        <v>40.54</v>
      </c>
      <c r="O16" t="n">
        <v>24651.58</v>
      </c>
      <c r="P16" t="n">
        <v>370.63</v>
      </c>
      <c r="Q16" t="n">
        <v>795.64</v>
      </c>
      <c r="R16" t="n">
        <v>76.43000000000001</v>
      </c>
      <c r="S16" t="n">
        <v>51.23</v>
      </c>
      <c r="T16" t="n">
        <v>11489.36</v>
      </c>
      <c r="U16" t="n">
        <v>0.67</v>
      </c>
      <c r="V16" t="n">
        <v>0.92</v>
      </c>
      <c r="W16" t="n">
        <v>0.14</v>
      </c>
      <c r="X16" t="n">
        <v>0.66</v>
      </c>
      <c r="Y16" t="n">
        <v>0.5</v>
      </c>
      <c r="Z16" t="n">
        <v>10</v>
      </c>
      <c r="AA16" t="n">
        <v>350.5351721701526</v>
      </c>
      <c r="AB16" t="n">
        <v>479.6176870835689</v>
      </c>
      <c r="AC16" t="n">
        <v>433.8436481759639</v>
      </c>
      <c r="AD16" t="n">
        <v>350535.1721701526</v>
      </c>
      <c r="AE16" t="n">
        <v>479617.6870835689</v>
      </c>
      <c r="AF16" t="n">
        <v>5.166785689596242e-06</v>
      </c>
      <c r="AG16" t="n">
        <v>5.608723958333333</v>
      </c>
      <c r="AH16" t="n">
        <v>433843.648175964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2.9021</v>
      </c>
      <c r="E17" t="n">
        <v>34.46</v>
      </c>
      <c r="F17" t="n">
        <v>31.4</v>
      </c>
      <c r="G17" t="n">
        <v>104.66</v>
      </c>
      <c r="H17" t="n">
        <v>1.42</v>
      </c>
      <c r="I17" t="n">
        <v>18</v>
      </c>
      <c r="J17" t="n">
        <v>199.54</v>
      </c>
      <c r="K17" t="n">
        <v>52.44</v>
      </c>
      <c r="L17" t="n">
        <v>16</v>
      </c>
      <c r="M17" t="n">
        <v>16</v>
      </c>
      <c r="N17" t="n">
        <v>41.1</v>
      </c>
      <c r="O17" t="n">
        <v>24844.17</v>
      </c>
      <c r="P17" t="n">
        <v>368.19</v>
      </c>
      <c r="Q17" t="n">
        <v>795.65</v>
      </c>
      <c r="R17" t="n">
        <v>77.84</v>
      </c>
      <c r="S17" t="n">
        <v>51.23</v>
      </c>
      <c r="T17" t="n">
        <v>12199.92</v>
      </c>
      <c r="U17" t="n">
        <v>0.66</v>
      </c>
      <c r="V17" t="n">
        <v>0.92</v>
      </c>
      <c r="W17" t="n">
        <v>0.13</v>
      </c>
      <c r="X17" t="n">
        <v>0.6899999999999999</v>
      </c>
      <c r="Y17" t="n">
        <v>0.5</v>
      </c>
      <c r="Z17" t="n">
        <v>10</v>
      </c>
      <c r="AA17" t="n">
        <v>349.4221156559253</v>
      </c>
      <c r="AB17" t="n">
        <v>478.0947540562152</v>
      </c>
      <c r="AC17" t="n">
        <v>432.4660617392909</v>
      </c>
      <c r="AD17" t="n">
        <v>349422.1156559252</v>
      </c>
      <c r="AE17" t="n">
        <v>478094.7540562152</v>
      </c>
      <c r="AF17" t="n">
        <v>5.167497932169849e-06</v>
      </c>
      <c r="AG17" t="n">
        <v>5.608723958333333</v>
      </c>
      <c r="AH17" t="n">
        <v>432466.0617392909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2.9123</v>
      </c>
      <c r="E18" t="n">
        <v>34.34</v>
      </c>
      <c r="F18" t="n">
        <v>31.31</v>
      </c>
      <c r="G18" t="n">
        <v>110.51</v>
      </c>
      <c r="H18" t="n">
        <v>1.5</v>
      </c>
      <c r="I18" t="n">
        <v>17</v>
      </c>
      <c r="J18" t="n">
        <v>201.11</v>
      </c>
      <c r="K18" t="n">
        <v>52.44</v>
      </c>
      <c r="L18" t="n">
        <v>17</v>
      </c>
      <c r="M18" t="n">
        <v>15</v>
      </c>
      <c r="N18" t="n">
        <v>41.67</v>
      </c>
      <c r="O18" t="n">
        <v>25037.53</v>
      </c>
      <c r="P18" t="n">
        <v>362.88</v>
      </c>
      <c r="Q18" t="n">
        <v>795.66</v>
      </c>
      <c r="R18" t="n">
        <v>74.75</v>
      </c>
      <c r="S18" t="n">
        <v>51.23</v>
      </c>
      <c r="T18" t="n">
        <v>10659.54</v>
      </c>
      <c r="U18" t="n">
        <v>0.6899999999999999</v>
      </c>
      <c r="V18" t="n">
        <v>0.92</v>
      </c>
      <c r="W18" t="n">
        <v>0.14</v>
      </c>
      <c r="X18" t="n">
        <v>0.61</v>
      </c>
      <c r="Y18" t="n">
        <v>0.5</v>
      </c>
      <c r="Z18" t="n">
        <v>10</v>
      </c>
      <c r="AA18" t="n">
        <v>345.911218826377</v>
      </c>
      <c r="AB18" t="n">
        <v>473.2909901241908</v>
      </c>
      <c r="AC18" t="n">
        <v>428.120762294814</v>
      </c>
      <c r="AD18" t="n">
        <v>345911.218826377</v>
      </c>
      <c r="AE18" t="n">
        <v>473290.9901241908</v>
      </c>
      <c r="AF18" t="n">
        <v>5.185660117796856e-06</v>
      </c>
      <c r="AG18" t="n">
        <v>5.589192708333333</v>
      </c>
      <c r="AH18" t="n">
        <v>428120.762294814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2.9178</v>
      </c>
      <c r="E19" t="n">
        <v>34.27</v>
      </c>
      <c r="F19" t="n">
        <v>31.28</v>
      </c>
      <c r="G19" t="n">
        <v>117.31</v>
      </c>
      <c r="H19" t="n">
        <v>1.58</v>
      </c>
      <c r="I19" t="n">
        <v>16</v>
      </c>
      <c r="J19" t="n">
        <v>202.68</v>
      </c>
      <c r="K19" t="n">
        <v>52.44</v>
      </c>
      <c r="L19" t="n">
        <v>18</v>
      </c>
      <c r="M19" t="n">
        <v>14</v>
      </c>
      <c r="N19" t="n">
        <v>42.24</v>
      </c>
      <c r="O19" t="n">
        <v>25231.66</v>
      </c>
      <c r="P19" t="n">
        <v>360.47</v>
      </c>
      <c r="Q19" t="n">
        <v>795.64</v>
      </c>
      <c r="R19" t="n">
        <v>73.81</v>
      </c>
      <c r="S19" t="n">
        <v>51.23</v>
      </c>
      <c r="T19" t="n">
        <v>10196.09</v>
      </c>
      <c r="U19" t="n">
        <v>0.6899999999999999</v>
      </c>
      <c r="V19" t="n">
        <v>0.92</v>
      </c>
      <c r="W19" t="n">
        <v>0.13</v>
      </c>
      <c r="X19" t="n">
        <v>0.58</v>
      </c>
      <c r="Y19" t="n">
        <v>0.5</v>
      </c>
      <c r="Z19" t="n">
        <v>10</v>
      </c>
      <c r="AA19" t="n">
        <v>344.2789079434555</v>
      </c>
      <c r="AB19" t="n">
        <v>471.0575903617038</v>
      </c>
      <c r="AC19" t="n">
        <v>426.1005150710624</v>
      </c>
      <c r="AD19" t="n">
        <v>344278.9079434555</v>
      </c>
      <c r="AE19" t="n">
        <v>471057.5903617038</v>
      </c>
      <c r="AF19" t="n">
        <v>5.195453453183966e-06</v>
      </c>
      <c r="AG19" t="n">
        <v>5.577799479166667</v>
      </c>
      <c r="AH19" t="n">
        <v>426100.5150710624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2.9212</v>
      </c>
      <c r="E20" t="n">
        <v>34.23</v>
      </c>
      <c r="F20" t="n">
        <v>31.28</v>
      </c>
      <c r="G20" t="n">
        <v>125.11</v>
      </c>
      <c r="H20" t="n">
        <v>1.65</v>
      </c>
      <c r="I20" t="n">
        <v>15</v>
      </c>
      <c r="J20" t="n">
        <v>204.26</v>
      </c>
      <c r="K20" t="n">
        <v>52.44</v>
      </c>
      <c r="L20" t="n">
        <v>19</v>
      </c>
      <c r="M20" t="n">
        <v>13</v>
      </c>
      <c r="N20" t="n">
        <v>42.82</v>
      </c>
      <c r="O20" t="n">
        <v>25426.72</v>
      </c>
      <c r="P20" t="n">
        <v>357.8</v>
      </c>
      <c r="Q20" t="n">
        <v>795.64</v>
      </c>
      <c r="R20" t="n">
        <v>73.62</v>
      </c>
      <c r="S20" t="n">
        <v>51.23</v>
      </c>
      <c r="T20" t="n">
        <v>10108.1</v>
      </c>
      <c r="U20" t="n">
        <v>0.7</v>
      </c>
      <c r="V20" t="n">
        <v>0.92</v>
      </c>
      <c r="W20" t="n">
        <v>0.14</v>
      </c>
      <c r="X20" t="n">
        <v>0.57</v>
      </c>
      <c r="Y20" t="n">
        <v>0.5</v>
      </c>
      <c r="Z20" t="n">
        <v>10</v>
      </c>
      <c r="AA20" t="n">
        <v>342.7625620016198</v>
      </c>
      <c r="AB20" t="n">
        <v>468.9828589476224</v>
      </c>
      <c r="AC20" t="n">
        <v>424.2237931112373</v>
      </c>
      <c r="AD20" t="n">
        <v>342762.5620016198</v>
      </c>
      <c r="AE20" t="n">
        <v>468982.8589476225</v>
      </c>
      <c r="AF20" t="n">
        <v>5.201507515059635e-06</v>
      </c>
      <c r="AG20" t="n">
        <v>5.5712890625</v>
      </c>
      <c r="AH20" t="n">
        <v>424223.7931112373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2.9324</v>
      </c>
      <c r="E21" t="n">
        <v>34.1</v>
      </c>
      <c r="F21" t="n">
        <v>31.18</v>
      </c>
      <c r="G21" t="n">
        <v>133.64</v>
      </c>
      <c r="H21" t="n">
        <v>1.73</v>
      </c>
      <c r="I21" t="n">
        <v>14</v>
      </c>
      <c r="J21" t="n">
        <v>205.85</v>
      </c>
      <c r="K21" t="n">
        <v>52.44</v>
      </c>
      <c r="L21" t="n">
        <v>20</v>
      </c>
      <c r="M21" t="n">
        <v>12</v>
      </c>
      <c r="N21" t="n">
        <v>43.41</v>
      </c>
      <c r="O21" t="n">
        <v>25622.45</v>
      </c>
      <c r="P21" t="n">
        <v>352.94</v>
      </c>
      <c r="Q21" t="n">
        <v>795.64</v>
      </c>
      <c r="R21" t="n">
        <v>70.48</v>
      </c>
      <c r="S21" t="n">
        <v>51.23</v>
      </c>
      <c r="T21" t="n">
        <v>8541.6</v>
      </c>
      <c r="U21" t="n">
        <v>0.73</v>
      </c>
      <c r="V21" t="n">
        <v>0.93</v>
      </c>
      <c r="W21" t="n">
        <v>0.13</v>
      </c>
      <c r="X21" t="n">
        <v>0.48</v>
      </c>
      <c r="Y21" t="n">
        <v>0.5</v>
      </c>
      <c r="Z21" t="n">
        <v>10</v>
      </c>
      <c r="AA21" t="n">
        <v>339.4071420432778</v>
      </c>
      <c r="AB21" t="n">
        <v>464.3918253299379</v>
      </c>
      <c r="AC21" t="n">
        <v>420.0709212984684</v>
      </c>
      <c r="AD21" t="n">
        <v>339407.1420432778</v>
      </c>
      <c r="AE21" t="n">
        <v>464391.825329938</v>
      </c>
      <c r="AF21" t="n">
        <v>5.22145030712066e-06</v>
      </c>
      <c r="AG21" t="n">
        <v>5.550130208333333</v>
      </c>
      <c r="AH21" t="n">
        <v>420070.9212984684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2.9374</v>
      </c>
      <c r="E22" t="n">
        <v>34.04</v>
      </c>
      <c r="F22" t="n">
        <v>31.16</v>
      </c>
      <c r="G22" t="n">
        <v>143.82</v>
      </c>
      <c r="H22" t="n">
        <v>1.8</v>
      </c>
      <c r="I22" t="n">
        <v>13</v>
      </c>
      <c r="J22" t="n">
        <v>207.45</v>
      </c>
      <c r="K22" t="n">
        <v>52.44</v>
      </c>
      <c r="L22" t="n">
        <v>21</v>
      </c>
      <c r="M22" t="n">
        <v>11</v>
      </c>
      <c r="N22" t="n">
        <v>44</v>
      </c>
      <c r="O22" t="n">
        <v>25818.99</v>
      </c>
      <c r="P22" t="n">
        <v>348.53</v>
      </c>
      <c r="Q22" t="n">
        <v>795.64</v>
      </c>
      <c r="R22" t="n">
        <v>69.75</v>
      </c>
      <c r="S22" t="n">
        <v>51.23</v>
      </c>
      <c r="T22" t="n">
        <v>8182.46</v>
      </c>
      <c r="U22" t="n">
        <v>0.73</v>
      </c>
      <c r="V22" t="n">
        <v>0.93</v>
      </c>
      <c r="W22" t="n">
        <v>0.13</v>
      </c>
      <c r="X22" t="n">
        <v>0.46</v>
      </c>
      <c r="Y22" t="n">
        <v>0.5</v>
      </c>
      <c r="Z22" t="n">
        <v>10</v>
      </c>
      <c r="AA22" t="n">
        <v>336.9317220194393</v>
      </c>
      <c r="AB22" t="n">
        <v>461.0048464454981</v>
      </c>
      <c r="AC22" t="n">
        <v>417.0071909251047</v>
      </c>
      <c r="AD22" t="n">
        <v>336931.7220194393</v>
      </c>
      <c r="AE22" t="n">
        <v>461004.8464454981</v>
      </c>
      <c r="AF22" t="n">
        <v>5.23035333929076e-06</v>
      </c>
      <c r="AG22" t="n">
        <v>5.540364583333333</v>
      </c>
      <c r="AH22" t="n">
        <v>417007.1909251047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2.948</v>
      </c>
      <c r="E23" t="n">
        <v>33.92</v>
      </c>
      <c r="F23" t="n">
        <v>31.04</v>
      </c>
      <c r="G23" t="n">
        <v>143.25</v>
      </c>
      <c r="H23" t="n">
        <v>1.87</v>
      </c>
      <c r="I23" t="n">
        <v>13</v>
      </c>
      <c r="J23" t="n">
        <v>209.05</v>
      </c>
      <c r="K23" t="n">
        <v>52.44</v>
      </c>
      <c r="L23" t="n">
        <v>22</v>
      </c>
      <c r="M23" t="n">
        <v>11</v>
      </c>
      <c r="N23" t="n">
        <v>44.6</v>
      </c>
      <c r="O23" t="n">
        <v>26016.35</v>
      </c>
      <c r="P23" t="n">
        <v>343.89</v>
      </c>
      <c r="Q23" t="n">
        <v>795.64</v>
      </c>
      <c r="R23" t="n">
        <v>65.52</v>
      </c>
      <c r="S23" t="n">
        <v>51.23</v>
      </c>
      <c r="T23" t="n">
        <v>6065.65</v>
      </c>
      <c r="U23" t="n">
        <v>0.78</v>
      </c>
      <c r="V23" t="n">
        <v>0.93</v>
      </c>
      <c r="W23" t="n">
        <v>0.12</v>
      </c>
      <c r="X23" t="n">
        <v>0.33</v>
      </c>
      <c r="Y23" t="n">
        <v>0.5</v>
      </c>
      <c r="Z23" t="n">
        <v>10</v>
      </c>
      <c r="AA23" t="n">
        <v>333.7219692371335</v>
      </c>
      <c r="AB23" t="n">
        <v>456.6131210844486</v>
      </c>
      <c r="AC23" t="n">
        <v>413.0346056686885</v>
      </c>
      <c r="AD23" t="n">
        <v>333721.9692371335</v>
      </c>
      <c r="AE23" t="n">
        <v>456613.1210844485</v>
      </c>
      <c r="AF23" t="n">
        <v>5.249227767491374e-06</v>
      </c>
      <c r="AG23" t="n">
        <v>5.520833333333333</v>
      </c>
      <c r="AH23" t="n">
        <v>413034.6056686885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2.9432</v>
      </c>
      <c r="E24" t="n">
        <v>33.98</v>
      </c>
      <c r="F24" t="n">
        <v>31.13</v>
      </c>
      <c r="G24" t="n">
        <v>155.65</v>
      </c>
      <c r="H24" t="n">
        <v>1.94</v>
      </c>
      <c r="I24" t="n">
        <v>12</v>
      </c>
      <c r="J24" t="n">
        <v>210.65</v>
      </c>
      <c r="K24" t="n">
        <v>52.44</v>
      </c>
      <c r="L24" t="n">
        <v>23</v>
      </c>
      <c r="M24" t="n">
        <v>10</v>
      </c>
      <c r="N24" t="n">
        <v>45.21</v>
      </c>
      <c r="O24" t="n">
        <v>26214.54</v>
      </c>
      <c r="P24" t="n">
        <v>342.65</v>
      </c>
      <c r="Q24" t="n">
        <v>795.65</v>
      </c>
      <c r="R24" t="n">
        <v>68.63</v>
      </c>
      <c r="S24" t="n">
        <v>51.23</v>
      </c>
      <c r="T24" t="n">
        <v>7625.4</v>
      </c>
      <c r="U24" t="n">
        <v>0.75</v>
      </c>
      <c r="V24" t="n">
        <v>0.93</v>
      </c>
      <c r="W24" t="n">
        <v>0.13</v>
      </c>
      <c r="X24" t="n">
        <v>0.42</v>
      </c>
      <c r="Y24" t="n">
        <v>0.5</v>
      </c>
      <c r="Z24" t="n">
        <v>10</v>
      </c>
      <c r="AA24" t="n">
        <v>333.7031301346453</v>
      </c>
      <c r="AB24" t="n">
        <v>456.5873445933016</v>
      </c>
      <c r="AC24" t="n">
        <v>413.0112892496791</v>
      </c>
      <c r="AD24" t="n">
        <v>333703.1301346453</v>
      </c>
      <c r="AE24" t="n">
        <v>456587.3445933016</v>
      </c>
      <c r="AF24" t="n">
        <v>5.240680856608078e-06</v>
      </c>
      <c r="AG24" t="n">
        <v>5.530598958333333</v>
      </c>
      <c r="AH24" t="n">
        <v>413011.2892496791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2.951</v>
      </c>
      <c r="E25" t="n">
        <v>33.89</v>
      </c>
      <c r="F25" t="n">
        <v>31.07</v>
      </c>
      <c r="G25" t="n">
        <v>169.5</v>
      </c>
      <c r="H25" t="n">
        <v>2.01</v>
      </c>
      <c r="I25" t="n">
        <v>11</v>
      </c>
      <c r="J25" t="n">
        <v>212.27</v>
      </c>
      <c r="K25" t="n">
        <v>52.44</v>
      </c>
      <c r="L25" t="n">
        <v>24</v>
      </c>
      <c r="M25" t="n">
        <v>9</v>
      </c>
      <c r="N25" t="n">
        <v>45.82</v>
      </c>
      <c r="O25" t="n">
        <v>26413.56</v>
      </c>
      <c r="P25" t="n">
        <v>334.85</v>
      </c>
      <c r="Q25" t="n">
        <v>795.66</v>
      </c>
      <c r="R25" t="n">
        <v>66.88</v>
      </c>
      <c r="S25" t="n">
        <v>51.23</v>
      </c>
      <c r="T25" t="n">
        <v>6758.16</v>
      </c>
      <c r="U25" t="n">
        <v>0.77</v>
      </c>
      <c r="V25" t="n">
        <v>0.93</v>
      </c>
      <c r="W25" t="n">
        <v>0.12</v>
      </c>
      <c r="X25" t="n">
        <v>0.37</v>
      </c>
      <c r="Y25" t="n">
        <v>0.5</v>
      </c>
      <c r="Z25" t="n">
        <v>10</v>
      </c>
      <c r="AA25" t="n">
        <v>329.3896199819381</v>
      </c>
      <c r="AB25" t="n">
        <v>450.6854097037304</v>
      </c>
      <c r="AC25" t="n">
        <v>407.6726267425508</v>
      </c>
      <c r="AD25" t="n">
        <v>329389.6199819381</v>
      </c>
      <c r="AE25" t="n">
        <v>450685.4097037304</v>
      </c>
      <c r="AF25" t="n">
        <v>5.254569586793435e-06</v>
      </c>
      <c r="AG25" t="n">
        <v>5.515950520833333</v>
      </c>
      <c r="AH25" t="n">
        <v>407672.6267425509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2.9494</v>
      </c>
      <c r="E26" t="n">
        <v>33.91</v>
      </c>
      <c r="F26" t="n">
        <v>31.09</v>
      </c>
      <c r="G26" t="n">
        <v>169.6</v>
      </c>
      <c r="H26" t="n">
        <v>2.08</v>
      </c>
      <c r="I26" t="n">
        <v>11</v>
      </c>
      <c r="J26" t="n">
        <v>213.89</v>
      </c>
      <c r="K26" t="n">
        <v>52.44</v>
      </c>
      <c r="L26" t="n">
        <v>25</v>
      </c>
      <c r="M26" t="n">
        <v>8</v>
      </c>
      <c r="N26" t="n">
        <v>46.44</v>
      </c>
      <c r="O26" t="n">
        <v>26613.43</v>
      </c>
      <c r="P26" t="n">
        <v>337.32</v>
      </c>
      <c r="Q26" t="n">
        <v>795.64</v>
      </c>
      <c r="R26" t="n">
        <v>67.47</v>
      </c>
      <c r="S26" t="n">
        <v>51.23</v>
      </c>
      <c r="T26" t="n">
        <v>7052.71</v>
      </c>
      <c r="U26" t="n">
        <v>0.76</v>
      </c>
      <c r="V26" t="n">
        <v>0.93</v>
      </c>
      <c r="W26" t="n">
        <v>0.13</v>
      </c>
      <c r="X26" t="n">
        <v>0.39</v>
      </c>
      <c r="Y26" t="n">
        <v>0.5</v>
      </c>
      <c r="Z26" t="n">
        <v>10</v>
      </c>
      <c r="AA26" t="n">
        <v>330.6900344458851</v>
      </c>
      <c r="AB26" t="n">
        <v>452.4646941435396</v>
      </c>
      <c r="AC26" t="n">
        <v>409.2820987726662</v>
      </c>
      <c r="AD26" t="n">
        <v>330690.0344458851</v>
      </c>
      <c r="AE26" t="n">
        <v>452464.6941435396</v>
      </c>
      <c r="AF26" t="n">
        <v>5.251720616499003e-06</v>
      </c>
      <c r="AG26" t="n">
        <v>5.519205729166667</v>
      </c>
      <c r="AH26" t="n">
        <v>409282.0987726662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2.9492</v>
      </c>
      <c r="E27" t="n">
        <v>33.91</v>
      </c>
      <c r="F27" t="n">
        <v>31.1</v>
      </c>
      <c r="G27" t="n">
        <v>169.61</v>
      </c>
      <c r="H27" t="n">
        <v>2.14</v>
      </c>
      <c r="I27" t="n">
        <v>11</v>
      </c>
      <c r="J27" t="n">
        <v>215.51</v>
      </c>
      <c r="K27" t="n">
        <v>52.44</v>
      </c>
      <c r="L27" t="n">
        <v>26</v>
      </c>
      <c r="M27" t="n">
        <v>7</v>
      </c>
      <c r="N27" t="n">
        <v>47.07</v>
      </c>
      <c r="O27" t="n">
        <v>26814.17</v>
      </c>
      <c r="P27" t="n">
        <v>334.29</v>
      </c>
      <c r="Q27" t="n">
        <v>795.64</v>
      </c>
      <c r="R27" t="n">
        <v>67.48999999999999</v>
      </c>
      <c r="S27" t="n">
        <v>51.23</v>
      </c>
      <c r="T27" t="n">
        <v>7063.16</v>
      </c>
      <c r="U27" t="n">
        <v>0.76</v>
      </c>
      <c r="V27" t="n">
        <v>0.93</v>
      </c>
      <c r="W27" t="n">
        <v>0.13</v>
      </c>
      <c r="X27" t="n">
        <v>0.39</v>
      </c>
      <c r="Y27" t="n">
        <v>0.5</v>
      </c>
      <c r="Z27" t="n">
        <v>10</v>
      </c>
      <c r="AA27" t="n">
        <v>329.3282319226928</v>
      </c>
      <c r="AB27" t="n">
        <v>450.6014158528209</v>
      </c>
      <c r="AC27" t="n">
        <v>407.5966491468861</v>
      </c>
      <c r="AD27" t="n">
        <v>329328.2319226928</v>
      </c>
      <c r="AE27" t="n">
        <v>450601.4158528208</v>
      </c>
      <c r="AF27" t="n">
        <v>5.251364495212199e-06</v>
      </c>
      <c r="AG27" t="n">
        <v>5.519205729166667</v>
      </c>
      <c r="AH27" t="n">
        <v>407596.6491468861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2.9568</v>
      </c>
      <c r="E28" t="n">
        <v>33.82</v>
      </c>
      <c r="F28" t="n">
        <v>31.04</v>
      </c>
      <c r="G28" t="n">
        <v>186.27</v>
      </c>
      <c r="H28" t="n">
        <v>2.21</v>
      </c>
      <c r="I28" t="n">
        <v>10</v>
      </c>
      <c r="J28" t="n">
        <v>217.15</v>
      </c>
      <c r="K28" t="n">
        <v>52.44</v>
      </c>
      <c r="L28" t="n">
        <v>27</v>
      </c>
      <c r="M28" t="n">
        <v>2</v>
      </c>
      <c r="N28" t="n">
        <v>47.71</v>
      </c>
      <c r="O28" t="n">
        <v>27015.77</v>
      </c>
      <c r="P28" t="n">
        <v>329.98</v>
      </c>
      <c r="Q28" t="n">
        <v>795.64</v>
      </c>
      <c r="R28" t="n">
        <v>65.52</v>
      </c>
      <c r="S28" t="n">
        <v>51.23</v>
      </c>
      <c r="T28" t="n">
        <v>6081.01</v>
      </c>
      <c r="U28" t="n">
        <v>0.78</v>
      </c>
      <c r="V28" t="n">
        <v>0.93</v>
      </c>
      <c r="W28" t="n">
        <v>0.13</v>
      </c>
      <c r="X28" t="n">
        <v>0.34</v>
      </c>
      <c r="Y28" t="n">
        <v>0.5</v>
      </c>
      <c r="Z28" t="n">
        <v>10</v>
      </c>
      <c r="AA28" t="n">
        <v>326.6553961908967</v>
      </c>
      <c r="AB28" t="n">
        <v>446.9443240873872</v>
      </c>
      <c r="AC28" t="n">
        <v>404.2885850867849</v>
      </c>
      <c r="AD28" t="n">
        <v>326655.3961908967</v>
      </c>
      <c r="AE28" t="n">
        <v>446944.3240873872</v>
      </c>
      <c r="AF28" t="n">
        <v>5.264897104110752e-06</v>
      </c>
      <c r="AG28" t="n">
        <v>5.504557291666667</v>
      </c>
      <c r="AH28" t="n">
        <v>404288.5850867849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2.9557</v>
      </c>
      <c r="E29" t="n">
        <v>33.83</v>
      </c>
      <c r="F29" t="n">
        <v>31.06</v>
      </c>
      <c r="G29" t="n">
        <v>186.34</v>
      </c>
      <c r="H29" t="n">
        <v>2.27</v>
      </c>
      <c r="I29" t="n">
        <v>10</v>
      </c>
      <c r="J29" t="n">
        <v>218.79</v>
      </c>
      <c r="K29" t="n">
        <v>52.44</v>
      </c>
      <c r="L29" t="n">
        <v>28</v>
      </c>
      <c r="M29" t="n">
        <v>1</v>
      </c>
      <c r="N29" t="n">
        <v>48.35</v>
      </c>
      <c r="O29" t="n">
        <v>27218.26</v>
      </c>
      <c r="P29" t="n">
        <v>332.52</v>
      </c>
      <c r="Q29" t="n">
        <v>795.64</v>
      </c>
      <c r="R29" t="n">
        <v>65.90000000000001</v>
      </c>
      <c r="S29" t="n">
        <v>51.23</v>
      </c>
      <c r="T29" t="n">
        <v>6268.9</v>
      </c>
      <c r="U29" t="n">
        <v>0.78</v>
      </c>
      <c r="V29" t="n">
        <v>0.93</v>
      </c>
      <c r="W29" t="n">
        <v>0.13</v>
      </c>
      <c r="X29" t="n">
        <v>0.35</v>
      </c>
      <c r="Y29" t="n">
        <v>0.5</v>
      </c>
      <c r="Z29" t="n">
        <v>10</v>
      </c>
      <c r="AA29" t="n">
        <v>327.947104270823</v>
      </c>
      <c r="AB29" t="n">
        <v>448.7116960684808</v>
      </c>
      <c r="AC29" t="n">
        <v>405.8872815665251</v>
      </c>
      <c r="AD29" t="n">
        <v>327947.104270823</v>
      </c>
      <c r="AE29" t="n">
        <v>448711.6960684808</v>
      </c>
      <c r="AF29" t="n">
        <v>5.26293843703333e-06</v>
      </c>
      <c r="AG29" t="n">
        <v>5.506184895833333</v>
      </c>
      <c r="AH29" t="n">
        <v>405887.2815665251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2.9543</v>
      </c>
      <c r="E30" t="n">
        <v>33.85</v>
      </c>
      <c r="F30" t="n">
        <v>31.07</v>
      </c>
      <c r="G30" t="n">
        <v>186.44</v>
      </c>
      <c r="H30" t="n">
        <v>2.34</v>
      </c>
      <c r="I30" t="n">
        <v>10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335.15</v>
      </c>
      <c r="Q30" t="n">
        <v>795.67</v>
      </c>
      <c r="R30" t="n">
        <v>66.45999999999999</v>
      </c>
      <c r="S30" t="n">
        <v>51.23</v>
      </c>
      <c r="T30" t="n">
        <v>6553.21</v>
      </c>
      <c r="U30" t="n">
        <v>0.77</v>
      </c>
      <c r="V30" t="n">
        <v>0.93</v>
      </c>
      <c r="W30" t="n">
        <v>0.13</v>
      </c>
      <c r="X30" t="n">
        <v>0.37</v>
      </c>
      <c r="Y30" t="n">
        <v>0.5</v>
      </c>
      <c r="Z30" t="n">
        <v>10</v>
      </c>
      <c r="AA30" t="n">
        <v>329.2825494559663</v>
      </c>
      <c r="AB30" t="n">
        <v>450.5389110864775</v>
      </c>
      <c r="AC30" t="n">
        <v>407.5401097477164</v>
      </c>
      <c r="AD30" t="n">
        <v>329282.5494559663</v>
      </c>
      <c r="AE30" t="n">
        <v>450538.9110864775</v>
      </c>
      <c r="AF30" t="n">
        <v>5.260445588025702e-06</v>
      </c>
      <c r="AG30" t="n">
        <v>5.509440104166667</v>
      </c>
      <c r="AH30" t="n">
        <v>407540.1097477164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2.7475</v>
      </c>
      <c r="E2" t="n">
        <v>36.4</v>
      </c>
      <c r="F2" t="n">
        <v>33.84</v>
      </c>
      <c r="G2" t="n">
        <v>24.76</v>
      </c>
      <c r="H2" t="n">
        <v>0.64</v>
      </c>
      <c r="I2" t="n">
        <v>82</v>
      </c>
      <c r="J2" t="n">
        <v>26.11</v>
      </c>
      <c r="K2" t="n">
        <v>12.1</v>
      </c>
      <c r="L2" t="n">
        <v>1</v>
      </c>
      <c r="M2" t="n">
        <v>9</v>
      </c>
      <c r="N2" t="n">
        <v>3.01</v>
      </c>
      <c r="O2" t="n">
        <v>3454.41</v>
      </c>
      <c r="P2" t="n">
        <v>97.37</v>
      </c>
      <c r="Q2" t="n">
        <v>795.67</v>
      </c>
      <c r="R2" t="n">
        <v>155.79</v>
      </c>
      <c r="S2" t="n">
        <v>51.23</v>
      </c>
      <c r="T2" t="n">
        <v>50855.39</v>
      </c>
      <c r="U2" t="n">
        <v>0.33</v>
      </c>
      <c r="V2" t="n">
        <v>0.85</v>
      </c>
      <c r="W2" t="n">
        <v>0.34</v>
      </c>
      <c r="X2" t="n">
        <v>3.13</v>
      </c>
      <c r="Y2" t="n">
        <v>0.5</v>
      </c>
      <c r="Z2" t="n">
        <v>10</v>
      </c>
      <c r="AA2" t="n">
        <v>164.0489591518402</v>
      </c>
      <c r="AB2" t="n">
        <v>224.4590232407391</v>
      </c>
      <c r="AC2" t="n">
        <v>203.0369690929253</v>
      </c>
      <c r="AD2" t="n">
        <v>164048.9591518402</v>
      </c>
      <c r="AE2" t="n">
        <v>224459.0232407391</v>
      </c>
      <c r="AF2" t="n">
        <v>8.378491923325457e-06</v>
      </c>
      <c r="AG2" t="n">
        <v>5.924479166666667</v>
      </c>
      <c r="AH2" t="n">
        <v>203036.9690929253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2.7502</v>
      </c>
      <c r="E3" t="n">
        <v>36.36</v>
      </c>
      <c r="F3" t="n">
        <v>33.81</v>
      </c>
      <c r="G3" t="n">
        <v>25.05</v>
      </c>
      <c r="H3" t="n">
        <v>1.23</v>
      </c>
      <c r="I3" t="n">
        <v>81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100.98</v>
      </c>
      <c r="Q3" t="n">
        <v>795.6900000000001</v>
      </c>
      <c r="R3" t="n">
        <v>154.78</v>
      </c>
      <c r="S3" t="n">
        <v>51.23</v>
      </c>
      <c r="T3" t="n">
        <v>50356.38</v>
      </c>
      <c r="U3" t="n">
        <v>0.33</v>
      </c>
      <c r="V3" t="n">
        <v>0.85</v>
      </c>
      <c r="W3" t="n">
        <v>0.34</v>
      </c>
      <c r="X3" t="n">
        <v>3.11</v>
      </c>
      <c r="Y3" t="n">
        <v>0.5</v>
      </c>
      <c r="Z3" t="n">
        <v>10</v>
      </c>
      <c r="AA3" t="n">
        <v>165.7287743214788</v>
      </c>
      <c r="AB3" t="n">
        <v>226.7574204640525</v>
      </c>
      <c r="AC3" t="n">
        <v>205.1160105110671</v>
      </c>
      <c r="AD3" t="n">
        <v>165728.7743214788</v>
      </c>
      <c r="AE3" t="n">
        <v>226757.4204640525</v>
      </c>
      <c r="AF3" t="n">
        <v>8.386725564160025e-06</v>
      </c>
      <c r="AG3" t="n">
        <v>5.91796875</v>
      </c>
      <c r="AH3" t="n">
        <v>205116.0105110671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2.0772</v>
      </c>
      <c r="E2" t="n">
        <v>48.14</v>
      </c>
      <c r="F2" t="n">
        <v>40.77</v>
      </c>
      <c r="G2" t="n">
        <v>9.34</v>
      </c>
      <c r="H2" t="n">
        <v>0.18</v>
      </c>
      <c r="I2" t="n">
        <v>262</v>
      </c>
      <c r="J2" t="n">
        <v>98.70999999999999</v>
      </c>
      <c r="K2" t="n">
        <v>39.72</v>
      </c>
      <c r="L2" t="n">
        <v>1</v>
      </c>
      <c r="M2" t="n">
        <v>260</v>
      </c>
      <c r="N2" t="n">
        <v>12.99</v>
      </c>
      <c r="O2" t="n">
        <v>12407.75</v>
      </c>
      <c r="P2" t="n">
        <v>360.18</v>
      </c>
      <c r="Q2" t="n">
        <v>795.76</v>
      </c>
      <c r="R2" t="n">
        <v>391.29</v>
      </c>
      <c r="S2" t="n">
        <v>51.23</v>
      </c>
      <c r="T2" t="n">
        <v>167703.76</v>
      </c>
      <c r="U2" t="n">
        <v>0.13</v>
      </c>
      <c r="V2" t="n">
        <v>0.71</v>
      </c>
      <c r="W2" t="n">
        <v>0.53</v>
      </c>
      <c r="X2" t="n">
        <v>10.06</v>
      </c>
      <c r="Y2" t="n">
        <v>0.5</v>
      </c>
      <c r="Z2" t="n">
        <v>10</v>
      </c>
      <c r="AA2" t="n">
        <v>459.6586848454991</v>
      </c>
      <c r="AB2" t="n">
        <v>628.9252913155888</v>
      </c>
      <c r="AC2" t="n">
        <v>568.9015442146185</v>
      </c>
      <c r="AD2" t="n">
        <v>459658.6848454991</v>
      </c>
      <c r="AE2" t="n">
        <v>628925.2913155888</v>
      </c>
      <c r="AF2" t="n">
        <v>4.470539376162808e-06</v>
      </c>
      <c r="AG2" t="n">
        <v>7.835286458333333</v>
      </c>
      <c r="AH2" t="n">
        <v>568901.5442146185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2.5594</v>
      </c>
      <c r="E3" t="n">
        <v>39.07</v>
      </c>
      <c r="F3" t="n">
        <v>34.82</v>
      </c>
      <c r="G3" t="n">
        <v>18.99</v>
      </c>
      <c r="H3" t="n">
        <v>0.35</v>
      </c>
      <c r="I3" t="n">
        <v>110</v>
      </c>
      <c r="J3" t="n">
        <v>99.95</v>
      </c>
      <c r="K3" t="n">
        <v>39.72</v>
      </c>
      <c r="L3" t="n">
        <v>2</v>
      </c>
      <c r="M3" t="n">
        <v>108</v>
      </c>
      <c r="N3" t="n">
        <v>13.24</v>
      </c>
      <c r="O3" t="n">
        <v>12561.45</v>
      </c>
      <c r="P3" t="n">
        <v>300.98</v>
      </c>
      <c r="Q3" t="n">
        <v>795.67</v>
      </c>
      <c r="R3" t="n">
        <v>192.15</v>
      </c>
      <c r="S3" t="n">
        <v>51.23</v>
      </c>
      <c r="T3" t="n">
        <v>68897.42999999999</v>
      </c>
      <c r="U3" t="n">
        <v>0.27</v>
      </c>
      <c r="V3" t="n">
        <v>0.83</v>
      </c>
      <c r="W3" t="n">
        <v>0.28</v>
      </c>
      <c r="X3" t="n">
        <v>4.12</v>
      </c>
      <c r="Y3" t="n">
        <v>0.5</v>
      </c>
      <c r="Z3" t="n">
        <v>10</v>
      </c>
      <c r="AA3" t="n">
        <v>333.7644812989316</v>
      </c>
      <c r="AB3" t="n">
        <v>456.6712879629005</v>
      </c>
      <c r="AC3" t="n">
        <v>413.0872211818987</v>
      </c>
      <c r="AD3" t="n">
        <v>333764.4812989316</v>
      </c>
      <c r="AE3" t="n">
        <v>456671.2879629005</v>
      </c>
      <c r="AF3" t="n">
        <v>5.508327787093727e-06</v>
      </c>
      <c r="AG3" t="n">
        <v>6.359049479166667</v>
      </c>
      <c r="AH3" t="n">
        <v>413087.2211818987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2.7369</v>
      </c>
      <c r="E4" t="n">
        <v>36.54</v>
      </c>
      <c r="F4" t="n">
        <v>33.15</v>
      </c>
      <c r="G4" t="n">
        <v>29.25</v>
      </c>
      <c r="H4" t="n">
        <v>0.52</v>
      </c>
      <c r="I4" t="n">
        <v>68</v>
      </c>
      <c r="J4" t="n">
        <v>101.2</v>
      </c>
      <c r="K4" t="n">
        <v>39.72</v>
      </c>
      <c r="L4" t="n">
        <v>3</v>
      </c>
      <c r="M4" t="n">
        <v>66</v>
      </c>
      <c r="N4" t="n">
        <v>13.49</v>
      </c>
      <c r="O4" t="n">
        <v>12715.54</v>
      </c>
      <c r="P4" t="n">
        <v>280.13</v>
      </c>
      <c r="Q4" t="n">
        <v>795.65</v>
      </c>
      <c r="R4" t="n">
        <v>135.84</v>
      </c>
      <c r="S4" t="n">
        <v>51.23</v>
      </c>
      <c r="T4" t="n">
        <v>40952.96</v>
      </c>
      <c r="U4" t="n">
        <v>0.38</v>
      </c>
      <c r="V4" t="n">
        <v>0.87</v>
      </c>
      <c r="W4" t="n">
        <v>0.22</v>
      </c>
      <c r="X4" t="n">
        <v>2.45</v>
      </c>
      <c r="Y4" t="n">
        <v>0.5</v>
      </c>
      <c r="Z4" t="n">
        <v>10</v>
      </c>
      <c r="AA4" t="n">
        <v>305.8694867592376</v>
      </c>
      <c r="AB4" t="n">
        <v>418.5041257933864</v>
      </c>
      <c r="AC4" t="n">
        <v>378.5626794018945</v>
      </c>
      <c r="AD4" t="n">
        <v>305869.4867592377</v>
      </c>
      <c r="AE4" t="n">
        <v>418504.1257933864</v>
      </c>
      <c r="AF4" t="n">
        <v>5.890342392942417e-06</v>
      </c>
      <c r="AG4" t="n">
        <v>5.947265625</v>
      </c>
      <c r="AH4" t="n">
        <v>378562.6794018944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2.8123</v>
      </c>
      <c r="E5" t="n">
        <v>35.56</v>
      </c>
      <c r="F5" t="n">
        <v>32.54</v>
      </c>
      <c r="G5" t="n">
        <v>39.05</v>
      </c>
      <c r="H5" t="n">
        <v>0.6899999999999999</v>
      </c>
      <c r="I5" t="n">
        <v>50</v>
      </c>
      <c r="J5" t="n">
        <v>102.45</v>
      </c>
      <c r="K5" t="n">
        <v>39.72</v>
      </c>
      <c r="L5" t="n">
        <v>4</v>
      </c>
      <c r="M5" t="n">
        <v>48</v>
      </c>
      <c r="N5" t="n">
        <v>13.74</v>
      </c>
      <c r="O5" t="n">
        <v>12870.03</v>
      </c>
      <c r="P5" t="n">
        <v>268.65</v>
      </c>
      <c r="Q5" t="n">
        <v>795.64</v>
      </c>
      <c r="R5" t="n">
        <v>115.76</v>
      </c>
      <c r="S5" t="n">
        <v>51.23</v>
      </c>
      <c r="T5" t="n">
        <v>31003.45</v>
      </c>
      <c r="U5" t="n">
        <v>0.44</v>
      </c>
      <c r="V5" t="n">
        <v>0.89</v>
      </c>
      <c r="W5" t="n">
        <v>0.19</v>
      </c>
      <c r="X5" t="n">
        <v>1.84</v>
      </c>
      <c r="Y5" t="n">
        <v>0.5</v>
      </c>
      <c r="Z5" t="n">
        <v>10</v>
      </c>
      <c r="AA5" t="n">
        <v>283.4046693544905</v>
      </c>
      <c r="AB5" t="n">
        <v>387.7667715424142</v>
      </c>
      <c r="AC5" t="n">
        <v>350.7588551004874</v>
      </c>
      <c r="AD5" t="n">
        <v>283404.6693544905</v>
      </c>
      <c r="AE5" t="n">
        <v>387766.7715424142</v>
      </c>
      <c r="AF5" t="n">
        <v>6.052617893117016e-06</v>
      </c>
      <c r="AG5" t="n">
        <v>5.787760416666667</v>
      </c>
      <c r="AH5" t="n">
        <v>350758.8551004874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2.8727</v>
      </c>
      <c r="E6" t="n">
        <v>34.81</v>
      </c>
      <c r="F6" t="n">
        <v>32.04</v>
      </c>
      <c r="G6" t="n">
        <v>50.59</v>
      </c>
      <c r="H6" t="n">
        <v>0.85</v>
      </c>
      <c r="I6" t="n">
        <v>38</v>
      </c>
      <c r="J6" t="n">
        <v>103.71</v>
      </c>
      <c r="K6" t="n">
        <v>39.72</v>
      </c>
      <c r="L6" t="n">
        <v>5</v>
      </c>
      <c r="M6" t="n">
        <v>36</v>
      </c>
      <c r="N6" t="n">
        <v>14</v>
      </c>
      <c r="O6" t="n">
        <v>13024.91</v>
      </c>
      <c r="P6" t="n">
        <v>257.56</v>
      </c>
      <c r="Q6" t="n">
        <v>795.66</v>
      </c>
      <c r="R6" t="n">
        <v>98.86</v>
      </c>
      <c r="S6" t="n">
        <v>51.23</v>
      </c>
      <c r="T6" t="n">
        <v>22611.54</v>
      </c>
      <c r="U6" t="n">
        <v>0.52</v>
      </c>
      <c r="V6" t="n">
        <v>0.9</v>
      </c>
      <c r="W6" t="n">
        <v>0.17</v>
      </c>
      <c r="X6" t="n">
        <v>1.34</v>
      </c>
      <c r="Y6" t="n">
        <v>0.5</v>
      </c>
      <c r="Z6" t="n">
        <v>10</v>
      </c>
      <c r="AA6" t="n">
        <v>273.4671546041305</v>
      </c>
      <c r="AB6" t="n">
        <v>374.1698254487626</v>
      </c>
      <c r="AC6" t="n">
        <v>338.4595824585802</v>
      </c>
      <c r="AD6" t="n">
        <v>273467.1546041305</v>
      </c>
      <c r="AE6" t="n">
        <v>374169.8254487626</v>
      </c>
      <c r="AF6" t="n">
        <v>6.182610468853697e-06</v>
      </c>
      <c r="AG6" t="n">
        <v>5.665690104166667</v>
      </c>
      <c r="AH6" t="n">
        <v>338459.5824585802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2.8992</v>
      </c>
      <c r="E7" t="n">
        <v>34.49</v>
      </c>
      <c r="F7" t="n">
        <v>31.87</v>
      </c>
      <c r="G7" t="n">
        <v>61.68</v>
      </c>
      <c r="H7" t="n">
        <v>1.01</v>
      </c>
      <c r="I7" t="n">
        <v>31</v>
      </c>
      <c r="J7" t="n">
        <v>104.97</v>
      </c>
      <c r="K7" t="n">
        <v>39.72</v>
      </c>
      <c r="L7" t="n">
        <v>6</v>
      </c>
      <c r="M7" t="n">
        <v>29</v>
      </c>
      <c r="N7" t="n">
        <v>14.25</v>
      </c>
      <c r="O7" t="n">
        <v>13180.19</v>
      </c>
      <c r="P7" t="n">
        <v>249.86</v>
      </c>
      <c r="Q7" t="n">
        <v>795.64</v>
      </c>
      <c r="R7" t="n">
        <v>93.43000000000001</v>
      </c>
      <c r="S7" t="n">
        <v>51.23</v>
      </c>
      <c r="T7" t="n">
        <v>19931</v>
      </c>
      <c r="U7" t="n">
        <v>0.55</v>
      </c>
      <c r="V7" t="n">
        <v>0.91</v>
      </c>
      <c r="W7" t="n">
        <v>0.16</v>
      </c>
      <c r="X7" t="n">
        <v>1.16</v>
      </c>
      <c r="Y7" t="n">
        <v>0.5</v>
      </c>
      <c r="Z7" t="n">
        <v>10</v>
      </c>
      <c r="AA7" t="n">
        <v>267.9874632013097</v>
      </c>
      <c r="AB7" t="n">
        <v>366.6722699245</v>
      </c>
      <c r="AC7" t="n">
        <v>331.677583110668</v>
      </c>
      <c r="AD7" t="n">
        <v>267987.4632013097</v>
      </c>
      <c r="AE7" t="n">
        <v>366672.2699245</v>
      </c>
      <c r="AF7" t="n">
        <v>6.239643635360684e-06</v>
      </c>
      <c r="AG7" t="n">
        <v>5.613606770833333</v>
      </c>
      <c r="AH7" t="n">
        <v>331677.583110668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2.9266</v>
      </c>
      <c r="E8" t="n">
        <v>34.17</v>
      </c>
      <c r="F8" t="n">
        <v>31.65</v>
      </c>
      <c r="G8" t="n">
        <v>73.03</v>
      </c>
      <c r="H8" t="n">
        <v>1.16</v>
      </c>
      <c r="I8" t="n">
        <v>26</v>
      </c>
      <c r="J8" t="n">
        <v>106.23</v>
      </c>
      <c r="K8" t="n">
        <v>39.72</v>
      </c>
      <c r="L8" t="n">
        <v>7</v>
      </c>
      <c r="M8" t="n">
        <v>24</v>
      </c>
      <c r="N8" t="n">
        <v>14.52</v>
      </c>
      <c r="O8" t="n">
        <v>13335.87</v>
      </c>
      <c r="P8" t="n">
        <v>240.29</v>
      </c>
      <c r="Q8" t="n">
        <v>795.64</v>
      </c>
      <c r="R8" t="n">
        <v>86.01000000000001</v>
      </c>
      <c r="S8" t="n">
        <v>51.23</v>
      </c>
      <c r="T8" t="n">
        <v>16244.33</v>
      </c>
      <c r="U8" t="n">
        <v>0.6</v>
      </c>
      <c r="V8" t="n">
        <v>0.91</v>
      </c>
      <c r="W8" t="n">
        <v>0.15</v>
      </c>
      <c r="X8" t="n">
        <v>0.9399999999999999</v>
      </c>
      <c r="Y8" t="n">
        <v>0.5</v>
      </c>
      <c r="Z8" t="n">
        <v>10</v>
      </c>
      <c r="AA8" t="n">
        <v>261.6075643871172</v>
      </c>
      <c r="AB8" t="n">
        <v>357.9430109056507</v>
      </c>
      <c r="AC8" t="n">
        <v>323.7814323209857</v>
      </c>
      <c r="AD8" t="n">
        <v>261607.5643871172</v>
      </c>
      <c r="AE8" t="n">
        <v>357943.0109056507</v>
      </c>
      <c r="AF8" t="n">
        <v>6.298613777333946e-06</v>
      </c>
      <c r="AG8" t="n">
        <v>5.5615234375</v>
      </c>
      <c r="AH8" t="n">
        <v>323781.4323209857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2.9473</v>
      </c>
      <c r="E9" t="n">
        <v>33.93</v>
      </c>
      <c r="F9" t="n">
        <v>31.49</v>
      </c>
      <c r="G9" t="n">
        <v>85.88</v>
      </c>
      <c r="H9" t="n">
        <v>1.31</v>
      </c>
      <c r="I9" t="n">
        <v>22</v>
      </c>
      <c r="J9" t="n">
        <v>107.5</v>
      </c>
      <c r="K9" t="n">
        <v>39.72</v>
      </c>
      <c r="L9" t="n">
        <v>8</v>
      </c>
      <c r="M9" t="n">
        <v>19</v>
      </c>
      <c r="N9" t="n">
        <v>14.78</v>
      </c>
      <c r="O9" t="n">
        <v>13491.96</v>
      </c>
      <c r="P9" t="n">
        <v>232.07</v>
      </c>
      <c r="Q9" t="n">
        <v>795.64</v>
      </c>
      <c r="R9" t="n">
        <v>80.63</v>
      </c>
      <c r="S9" t="n">
        <v>51.23</v>
      </c>
      <c r="T9" t="n">
        <v>13577.14</v>
      </c>
      <c r="U9" t="n">
        <v>0.64</v>
      </c>
      <c r="V9" t="n">
        <v>0.92</v>
      </c>
      <c r="W9" t="n">
        <v>0.14</v>
      </c>
      <c r="X9" t="n">
        <v>0.78</v>
      </c>
      <c r="Y9" t="n">
        <v>0.5</v>
      </c>
      <c r="Z9" t="n">
        <v>10</v>
      </c>
      <c r="AA9" t="n">
        <v>256.4191844889921</v>
      </c>
      <c r="AB9" t="n">
        <v>350.8440406337036</v>
      </c>
      <c r="AC9" t="n">
        <v>317.3599778084314</v>
      </c>
      <c r="AD9" t="n">
        <v>256419.1844889921</v>
      </c>
      <c r="AE9" t="n">
        <v>350844.0406337036</v>
      </c>
      <c r="AF9" t="n">
        <v>6.343164213058272e-06</v>
      </c>
      <c r="AG9" t="n">
        <v>5.5224609375</v>
      </c>
      <c r="AH9" t="n">
        <v>317359.9778084314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2.9566</v>
      </c>
      <c r="E10" t="n">
        <v>33.82</v>
      </c>
      <c r="F10" t="n">
        <v>31.42</v>
      </c>
      <c r="G10" t="n">
        <v>94.27</v>
      </c>
      <c r="H10" t="n">
        <v>1.46</v>
      </c>
      <c r="I10" t="n">
        <v>20</v>
      </c>
      <c r="J10" t="n">
        <v>108.77</v>
      </c>
      <c r="K10" t="n">
        <v>39.72</v>
      </c>
      <c r="L10" t="n">
        <v>9</v>
      </c>
      <c r="M10" t="n">
        <v>6</v>
      </c>
      <c r="N10" t="n">
        <v>15.05</v>
      </c>
      <c r="O10" t="n">
        <v>13648.58</v>
      </c>
      <c r="P10" t="n">
        <v>224.7</v>
      </c>
      <c r="Q10" t="n">
        <v>795.64</v>
      </c>
      <c r="R10" t="n">
        <v>77.83</v>
      </c>
      <c r="S10" t="n">
        <v>51.23</v>
      </c>
      <c r="T10" t="n">
        <v>12184.22</v>
      </c>
      <c r="U10" t="n">
        <v>0.66</v>
      </c>
      <c r="V10" t="n">
        <v>0.92</v>
      </c>
      <c r="W10" t="n">
        <v>0.16</v>
      </c>
      <c r="X10" t="n">
        <v>0.72</v>
      </c>
      <c r="Y10" t="n">
        <v>0.5</v>
      </c>
      <c r="Z10" t="n">
        <v>10</v>
      </c>
      <c r="AA10" t="n">
        <v>252.422843195841</v>
      </c>
      <c r="AB10" t="n">
        <v>345.3760701702822</v>
      </c>
      <c r="AC10" t="n">
        <v>312.4138627716924</v>
      </c>
      <c r="AD10" t="n">
        <v>252422.843195841</v>
      </c>
      <c r="AE10" t="n">
        <v>345376.0701702822</v>
      </c>
      <c r="AF10" t="n">
        <v>6.36317962620978e-06</v>
      </c>
      <c r="AG10" t="n">
        <v>5.504557291666667</v>
      </c>
      <c r="AH10" t="n">
        <v>312413.8627716925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2.9611</v>
      </c>
      <c r="E11" t="n">
        <v>33.77</v>
      </c>
      <c r="F11" t="n">
        <v>31.39</v>
      </c>
      <c r="G11" t="n">
        <v>99.13</v>
      </c>
      <c r="H11" t="n">
        <v>1.6</v>
      </c>
      <c r="I11" t="n">
        <v>19</v>
      </c>
      <c r="J11" t="n">
        <v>110.04</v>
      </c>
      <c r="K11" t="n">
        <v>39.72</v>
      </c>
      <c r="L11" t="n">
        <v>10</v>
      </c>
      <c r="M11" t="n">
        <v>1</v>
      </c>
      <c r="N11" t="n">
        <v>15.32</v>
      </c>
      <c r="O11" t="n">
        <v>13805.5</v>
      </c>
      <c r="P11" t="n">
        <v>226.05</v>
      </c>
      <c r="Q11" t="n">
        <v>795.64</v>
      </c>
      <c r="R11" t="n">
        <v>76.59</v>
      </c>
      <c r="S11" t="n">
        <v>51.23</v>
      </c>
      <c r="T11" t="n">
        <v>11572.54</v>
      </c>
      <c r="U11" t="n">
        <v>0.67</v>
      </c>
      <c r="V11" t="n">
        <v>0.92</v>
      </c>
      <c r="W11" t="n">
        <v>0.16</v>
      </c>
      <c r="X11" t="n">
        <v>0.6899999999999999</v>
      </c>
      <c r="Y11" t="n">
        <v>0.5</v>
      </c>
      <c r="Z11" t="n">
        <v>10</v>
      </c>
      <c r="AA11" t="n">
        <v>252.5924023937854</v>
      </c>
      <c r="AB11" t="n">
        <v>345.6080685453335</v>
      </c>
      <c r="AC11" t="n">
        <v>312.6237195474407</v>
      </c>
      <c r="AD11" t="n">
        <v>252592.4023937854</v>
      </c>
      <c r="AE11" t="n">
        <v>345608.0685453335</v>
      </c>
      <c r="AF11" t="n">
        <v>6.372864503541157e-06</v>
      </c>
      <c r="AG11" t="n">
        <v>5.496419270833333</v>
      </c>
      <c r="AH11" t="n">
        <v>312623.7195474406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2.9594</v>
      </c>
      <c r="E12" t="n">
        <v>33.79</v>
      </c>
      <c r="F12" t="n">
        <v>31.41</v>
      </c>
      <c r="G12" t="n">
        <v>99.19</v>
      </c>
      <c r="H12" t="n">
        <v>1.74</v>
      </c>
      <c r="I12" t="n">
        <v>19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228.32</v>
      </c>
      <c r="Q12" t="n">
        <v>795.6799999999999</v>
      </c>
      <c r="R12" t="n">
        <v>77.31999999999999</v>
      </c>
      <c r="S12" t="n">
        <v>51.23</v>
      </c>
      <c r="T12" t="n">
        <v>11937.43</v>
      </c>
      <c r="U12" t="n">
        <v>0.66</v>
      </c>
      <c r="V12" t="n">
        <v>0.92</v>
      </c>
      <c r="W12" t="n">
        <v>0.16</v>
      </c>
      <c r="X12" t="n">
        <v>0.71</v>
      </c>
      <c r="Y12" t="n">
        <v>0.5</v>
      </c>
      <c r="Z12" t="n">
        <v>10</v>
      </c>
      <c r="AA12" t="n">
        <v>253.7557420959275</v>
      </c>
      <c r="AB12" t="n">
        <v>347.199801248729</v>
      </c>
      <c r="AC12" t="n">
        <v>314.0635395156355</v>
      </c>
      <c r="AD12" t="n">
        <v>253755.7420959275</v>
      </c>
      <c r="AE12" t="n">
        <v>347199.801248729</v>
      </c>
      <c r="AF12" t="n">
        <v>6.369205772104859e-06</v>
      </c>
      <c r="AG12" t="n">
        <v>5.499674479166667</v>
      </c>
      <c r="AH12" t="n">
        <v>314063.5395156355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1.8503</v>
      </c>
      <c r="E2" t="n">
        <v>54.05</v>
      </c>
      <c r="F2" t="n">
        <v>43.51</v>
      </c>
      <c r="G2" t="n">
        <v>7.93</v>
      </c>
      <c r="H2" t="n">
        <v>0.14</v>
      </c>
      <c r="I2" t="n">
        <v>329</v>
      </c>
      <c r="J2" t="n">
        <v>124.63</v>
      </c>
      <c r="K2" t="n">
        <v>45</v>
      </c>
      <c r="L2" t="n">
        <v>1</v>
      </c>
      <c r="M2" t="n">
        <v>327</v>
      </c>
      <c r="N2" t="n">
        <v>18.64</v>
      </c>
      <c r="O2" t="n">
        <v>15605.44</v>
      </c>
      <c r="P2" t="n">
        <v>451.1</v>
      </c>
      <c r="Q2" t="n">
        <v>795.74</v>
      </c>
      <c r="R2" t="n">
        <v>483.1</v>
      </c>
      <c r="S2" t="n">
        <v>51.23</v>
      </c>
      <c r="T2" t="n">
        <v>213276.14</v>
      </c>
      <c r="U2" t="n">
        <v>0.11</v>
      </c>
      <c r="V2" t="n">
        <v>0.66</v>
      </c>
      <c r="W2" t="n">
        <v>0.63</v>
      </c>
      <c r="X2" t="n">
        <v>12.8</v>
      </c>
      <c r="Y2" t="n">
        <v>0.5</v>
      </c>
      <c r="Z2" t="n">
        <v>10</v>
      </c>
      <c r="AA2" t="n">
        <v>615.0608402801292</v>
      </c>
      <c r="AB2" t="n">
        <v>841.5533762404849</v>
      </c>
      <c r="AC2" t="n">
        <v>761.2367031396741</v>
      </c>
      <c r="AD2" t="n">
        <v>615060.8402801292</v>
      </c>
      <c r="AE2" t="n">
        <v>841553.3762404849</v>
      </c>
      <c r="AF2" t="n">
        <v>3.688604367302635e-06</v>
      </c>
      <c r="AG2" t="n">
        <v>8.797200520833334</v>
      </c>
      <c r="AH2" t="n">
        <v>761236.703139674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2.4238</v>
      </c>
      <c r="E3" t="n">
        <v>41.26</v>
      </c>
      <c r="F3" t="n">
        <v>35.73</v>
      </c>
      <c r="G3" t="n">
        <v>16.12</v>
      </c>
      <c r="H3" t="n">
        <v>0.28</v>
      </c>
      <c r="I3" t="n">
        <v>133</v>
      </c>
      <c r="J3" t="n">
        <v>125.95</v>
      </c>
      <c r="K3" t="n">
        <v>45</v>
      </c>
      <c r="L3" t="n">
        <v>2</v>
      </c>
      <c r="M3" t="n">
        <v>131</v>
      </c>
      <c r="N3" t="n">
        <v>18.95</v>
      </c>
      <c r="O3" t="n">
        <v>15767.7</v>
      </c>
      <c r="P3" t="n">
        <v>365.14</v>
      </c>
      <c r="Q3" t="n">
        <v>795.67</v>
      </c>
      <c r="R3" t="n">
        <v>222.43</v>
      </c>
      <c r="S3" t="n">
        <v>51.23</v>
      </c>
      <c r="T3" t="n">
        <v>83921.47</v>
      </c>
      <c r="U3" t="n">
        <v>0.23</v>
      </c>
      <c r="V3" t="n">
        <v>0.8100000000000001</v>
      </c>
      <c r="W3" t="n">
        <v>0.32</v>
      </c>
      <c r="X3" t="n">
        <v>5.02</v>
      </c>
      <c r="Y3" t="n">
        <v>0.5</v>
      </c>
      <c r="Z3" t="n">
        <v>10</v>
      </c>
      <c r="AA3" t="n">
        <v>408.2691124261879</v>
      </c>
      <c r="AB3" t="n">
        <v>558.611811183559</v>
      </c>
      <c r="AC3" t="n">
        <v>505.2986839408006</v>
      </c>
      <c r="AD3" t="n">
        <v>408269.1124261878</v>
      </c>
      <c r="AE3" t="n">
        <v>558611.811183559</v>
      </c>
      <c r="AF3" t="n">
        <v>4.831886324092377e-06</v>
      </c>
      <c r="AG3" t="n">
        <v>6.715494791666667</v>
      </c>
      <c r="AH3" t="n">
        <v>505298.6839408005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2.6287</v>
      </c>
      <c r="E4" t="n">
        <v>38.04</v>
      </c>
      <c r="F4" t="n">
        <v>33.79</v>
      </c>
      <c r="G4" t="n">
        <v>24.43</v>
      </c>
      <c r="H4" t="n">
        <v>0.42</v>
      </c>
      <c r="I4" t="n">
        <v>83</v>
      </c>
      <c r="J4" t="n">
        <v>127.27</v>
      </c>
      <c r="K4" t="n">
        <v>45</v>
      </c>
      <c r="L4" t="n">
        <v>3</v>
      </c>
      <c r="M4" t="n">
        <v>81</v>
      </c>
      <c r="N4" t="n">
        <v>19.27</v>
      </c>
      <c r="O4" t="n">
        <v>15930.42</v>
      </c>
      <c r="P4" t="n">
        <v>340.57</v>
      </c>
      <c r="Q4" t="n">
        <v>795.7</v>
      </c>
      <c r="R4" t="n">
        <v>157.28</v>
      </c>
      <c r="S4" t="n">
        <v>51.23</v>
      </c>
      <c r="T4" t="n">
        <v>51594.08</v>
      </c>
      <c r="U4" t="n">
        <v>0.33</v>
      </c>
      <c r="V4" t="n">
        <v>0.85</v>
      </c>
      <c r="W4" t="n">
        <v>0.24</v>
      </c>
      <c r="X4" t="n">
        <v>3.08</v>
      </c>
      <c r="Y4" t="n">
        <v>0.5</v>
      </c>
      <c r="Z4" t="n">
        <v>10</v>
      </c>
      <c r="AA4" t="n">
        <v>358.3993324563299</v>
      </c>
      <c r="AB4" t="n">
        <v>490.3777781293825</v>
      </c>
      <c r="AC4" t="n">
        <v>443.5768112342477</v>
      </c>
      <c r="AD4" t="n">
        <v>358399.3324563299</v>
      </c>
      <c r="AE4" t="n">
        <v>490377.7781293825</v>
      </c>
      <c r="AF4" t="n">
        <v>5.240357942132862e-06</v>
      </c>
      <c r="AG4" t="n">
        <v>6.19140625</v>
      </c>
      <c r="AH4" t="n">
        <v>443576.8112342477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2.7341</v>
      </c>
      <c r="E5" t="n">
        <v>36.57</v>
      </c>
      <c r="F5" t="n">
        <v>32.91</v>
      </c>
      <c r="G5" t="n">
        <v>32.91</v>
      </c>
      <c r="H5" t="n">
        <v>0.55</v>
      </c>
      <c r="I5" t="n">
        <v>60</v>
      </c>
      <c r="J5" t="n">
        <v>128.59</v>
      </c>
      <c r="K5" t="n">
        <v>45</v>
      </c>
      <c r="L5" t="n">
        <v>4</v>
      </c>
      <c r="M5" t="n">
        <v>58</v>
      </c>
      <c r="N5" t="n">
        <v>19.59</v>
      </c>
      <c r="O5" t="n">
        <v>16093.6</v>
      </c>
      <c r="P5" t="n">
        <v>327.14</v>
      </c>
      <c r="Q5" t="n">
        <v>795.64</v>
      </c>
      <c r="R5" t="n">
        <v>128.04</v>
      </c>
      <c r="S5" t="n">
        <v>51.23</v>
      </c>
      <c r="T5" t="n">
        <v>37090.44</v>
      </c>
      <c r="U5" t="n">
        <v>0.4</v>
      </c>
      <c r="V5" t="n">
        <v>0.88</v>
      </c>
      <c r="W5" t="n">
        <v>0.2</v>
      </c>
      <c r="X5" t="n">
        <v>2.2</v>
      </c>
      <c r="Y5" t="n">
        <v>0.5</v>
      </c>
      <c r="Z5" t="n">
        <v>10</v>
      </c>
      <c r="AA5" t="n">
        <v>340.4555178831083</v>
      </c>
      <c r="AB5" t="n">
        <v>465.8262594050718</v>
      </c>
      <c r="AC5" t="n">
        <v>421.3684549987123</v>
      </c>
      <c r="AD5" t="n">
        <v>340455.5178831082</v>
      </c>
      <c r="AE5" t="n">
        <v>465826.2594050718</v>
      </c>
      <c r="AF5" t="n">
        <v>5.450474626083411e-06</v>
      </c>
      <c r="AG5" t="n">
        <v>5.9521484375</v>
      </c>
      <c r="AH5" t="n">
        <v>421368.4549987123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2.7959</v>
      </c>
      <c r="E6" t="n">
        <v>35.77</v>
      </c>
      <c r="F6" t="n">
        <v>32.43</v>
      </c>
      <c r="G6" t="n">
        <v>41.4</v>
      </c>
      <c r="H6" t="n">
        <v>0.68</v>
      </c>
      <c r="I6" t="n">
        <v>47</v>
      </c>
      <c r="J6" t="n">
        <v>129.92</v>
      </c>
      <c r="K6" t="n">
        <v>45</v>
      </c>
      <c r="L6" t="n">
        <v>5</v>
      </c>
      <c r="M6" t="n">
        <v>45</v>
      </c>
      <c r="N6" t="n">
        <v>19.92</v>
      </c>
      <c r="O6" t="n">
        <v>16257.24</v>
      </c>
      <c r="P6" t="n">
        <v>317.4</v>
      </c>
      <c r="Q6" t="n">
        <v>795.64</v>
      </c>
      <c r="R6" t="n">
        <v>112.06</v>
      </c>
      <c r="S6" t="n">
        <v>51.23</v>
      </c>
      <c r="T6" t="n">
        <v>29167.18</v>
      </c>
      <c r="U6" t="n">
        <v>0.46</v>
      </c>
      <c r="V6" t="n">
        <v>0.89</v>
      </c>
      <c r="W6" t="n">
        <v>0.19</v>
      </c>
      <c r="X6" t="n">
        <v>1.73</v>
      </c>
      <c r="Y6" t="n">
        <v>0.5</v>
      </c>
      <c r="Z6" t="n">
        <v>10</v>
      </c>
      <c r="AA6" t="n">
        <v>318.7268568357453</v>
      </c>
      <c r="AB6" t="n">
        <v>436.0961467591991</v>
      </c>
      <c r="AC6" t="n">
        <v>394.4757425772864</v>
      </c>
      <c r="AD6" t="n">
        <v>318726.8568357453</v>
      </c>
      <c r="AE6" t="n">
        <v>436096.1467591991</v>
      </c>
      <c r="AF6" t="n">
        <v>5.573673972080979e-06</v>
      </c>
      <c r="AG6" t="n">
        <v>5.821940104166667</v>
      </c>
      <c r="AH6" t="n">
        <v>394475.7425772864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2.8454</v>
      </c>
      <c r="E7" t="n">
        <v>35.15</v>
      </c>
      <c r="F7" t="n">
        <v>32.04</v>
      </c>
      <c r="G7" t="n">
        <v>50.59</v>
      </c>
      <c r="H7" t="n">
        <v>0.8100000000000001</v>
      </c>
      <c r="I7" t="n">
        <v>38</v>
      </c>
      <c r="J7" t="n">
        <v>131.25</v>
      </c>
      <c r="K7" t="n">
        <v>45</v>
      </c>
      <c r="L7" t="n">
        <v>6</v>
      </c>
      <c r="M7" t="n">
        <v>36</v>
      </c>
      <c r="N7" t="n">
        <v>20.25</v>
      </c>
      <c r="O7" t="n">
        <v>16421.36</v>
      </c>
      <c r="P7" t="n">
        <v>308.69</v>
      </c>
      <c r="Q7" t="n">
        <v>795.65</v>
      </c>
      <c r="R7" t="n">
        <v>98.89</v>
      </c>
      <c r="S7" t="n">
        <v>51.23</v>
      </c>
      <c r="T7" t="n">
        <v>22628.3</v>
      </c>
      <c r="U7" t="n">
        <v>0.52</v>
      </c>
      <c r="V7" t="n">
        <v>0.9</v>
      </c>
      <c r="W7" t="n">
        <v>0.17</v>
      </c>
      <c r="X7" t="n">
        <v>1.34</v>
      </c>
      <c r="Y7" t="n">
        <v>0.5</v>
      </c>
      <c r="Z7" t="n">
        <v>10</v>
      </c>
      <c r="AA7" t="n">
        <v>310.0947677405607</v>
      </c>
      <c r="AB7" t="n">
        <v>424.2853416382736</v>
      </c>
      <c r="AC7" t="n">
        <v>383.792144120533</v>
      </c>
      <c r="AD7" t="n">
        <v>310094.7677405607</v>
      </c>
      <c r="AE7" t="n">
        <v>424285.3416382736</v>
      </c>
      <c r="AF7" t="n">
        <v>5.672353059894567e-06</v>
      </c>
      <c r="AG7" t="n">
        <v>5.721028645833333</v>
      </c>
      <c r="AH7" t="n">
        <v>383792.144120533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2.8672</v>
      </c>
      <c r="E8" t="n">
        <v>34.88</v>
      </c>
      <c r="F8" t="n">
        <v>31.93</v>
      </c>
      <c r="G8" t="n">
        <v>59.86</v>
      </c>
      <c r="H8" t="n">
        <v>0.93</v>
      </c>
      <c r="I8" t="n">
        <v>32</v>
      </c>
      <c r="J8" t="n">
        <v>132.58</v>
      </c>
      <c r="K8" t="n">
        <v>45</v>
      </c>
      <c r="L8" t="n">
        <v>7</v>
      </c>
      <c r="M8" t="n">
        <v>30</v>
      </c>
      <c r="N8" t="n">
        <v>20.59</v>
      </c>
      <c r="O8" t="n">
        <v>16585.95</v>
      </c>
      <c r="P8" t="n">
        <v>302.06</v>
      </c>
      <c r="Q8" t="n">
        <v>795.65</v>
      </c>
      <c r="R8" t="n">
        <v>95.47</v>
      </c>
      <c r="S8" t="n">
        <v>51.23</v>
      </c>
      <c r="T8" t="n">
        <v>20947.89</v>
      </c>
      <c r="U8" t="n">
        <v>0.54</v>
      </c>
      <c r="V8" t="n">
        <v>0.9</v>
      </c>
      <c r="W8" t="n">
        <v>0.16</v>
      </c>
      <c r="X8" t="n">
        <v>1.22</v>
      </c>
      <c r="Y8" t="n">
        <v>0.5</v>
      </c>
      <c r="Z8" t="n">
        <v>10</v>
      </c>
      <c r="AA8" t="n">
        <v>305.1750939187028</v>
      </c>
      <c r="AB8" t="n">
        <v>417.5540268745165</v>
      </c>
      <c r="AC8" t="n">
        <v>377.7032565903693</v>
      </c>
      <c r="AD8" t="n">
        <v>305175.0939187028</v>
      </c>
      <c r="AE8" t="n">
        <v>417554.0268745165</v>
      </c>
      <c r="AF8" t="n">
        <v>5.715811728871055e-06</v>
      </c>
      <c r="AG8" t="n">
        <v>5.677083333333333</v>
      </c>
      <c r="AH8" t="n">
        <v>377703.2565903693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2.8924</v>
      </c>
      <c r="E9" t="n">
        <v>34.57</v>
      </c>
      <c r="F9" t="n">
        <v>31.73</v>
      </c>
      <c r="G9" t="n">
        <v>67.98</v>
      </c>
      <c r="H9" t="n">
        <v>1.06</v>
      </c>
      <c r="I9" t="n">
        <v>28</v>
      </c>
      <c r="J9" t="n">
        <v>133.92</v>
      </c>
      <c r="K9" t="n">
        <v>45</v>
      </c>
      <c r="L9" t="n">
        <v>8</v>
      </c>
      <c r="M9" t="n">
        <v>26</v>
      </c>
      <c r="N9" t="n">
        <v>20.93</v>
      </c>
      <c r="O9" t="n">
        <v>16751.02</v>
      </c>
      <c r="P9" t="n">
        <v>295.92</v>
      </c>
      <c r="Q9" t="n">
        <v>795.67</v>
      </c>
      <c r="R9" t="n">
        <v>88.54000000000001</v>
      </c>
      <c r="S9" t="n">
        <v>51.23</v>
      </c>
      <c r="T9" t="n">
        <v>17500.46</v>
      </c>
      <c r="U9" t="n">
        <v>0.58</v>
      </c>
      <c r="V9" t="n">
        <v>0.91</v>
      </c>
      <c r="W9" t="n">
        <v>0.15</v>
      </c>
      <c r="X9" t="n">
        <v>1.02</v>
      </c>
      <c r="Y9" t="n">
        <v>0.5</v>
      </c>
      <c r="Z9" t="n">
        <v>10</v>
      </c>
      <c r="AA9" t="n">
        <v>300.1650506756973</v>
      </c>
      <c r="AB9" t="n">
        <v>410.6990646819279</v>
      </c>
      <c r="AC9" t="n">
        <v>371.5025223684415</v>
      </c>
      <c r="AD9" t="n">
        <v>300165.0506756973</v>
      </c>
      <c r="AE9" t="n">
        <v>410699.0646819279</v>
      </c>
      <c r="AF9" t="n">
        <v>5.766048355394336e-06</v>
      </c>
      <c r="AG9" t="n">
        <v>5.626627604166667</v>
      </c>
      <c r="AH9" t="n">
        <v>371502.5223684415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2.9155</v>
      </c>
      <c r="E10" t="n">
        <v>34.3</v>
      </c>
      <c r="F10" t="n">
        <v>31.55</v>
      </c>
      <c r="G10" t="n">
        <v>78.88</v>
      </c>
      <c r="H10" t="n">
        <v>1.18</v>
      </c>
      <c r="I10" t="n">
        <v>24</v>
      </c>
      <c r="J10" t="n">
        <v>135.27</v>
      </c>
      <c r="K10" t="n">
        <v>45</v>
      </c>
      <c r="L10" t="n">
        <v>9</v>
      </c>
      <c r="M10" t="n">
        <v>22</v>
      </c>
      <c r="N10" t="n">
        <v>21.27</v>
      </c>
      <c r="O10" t="n">
        <v>16916.71</v>
      </c>
      <c r="P10" t="n">
        <v>288.36</v>
      </c>
      <c r="Q10" t="n">
        <v>795.64</v>
      </c>
      <c r="R10" t="n">
        <v>82.8</v>
      </c>
      <c r="S10" t="n">
        <v>51.23</v>
      </c>
      <c r="T10" t="n">
        <v>14652</v>
      </c>
      <c r="U10" t="n">
        <v>0.62</v>
      </c>
      <c r="V10" t="n">
        <v>0.91</v>
      </c>
      <c r="W10" t="n">
        <v>0.15</v>
      </c>
      <c r="X10" t="n">
        <v>0.85</v>
      </c>
      <c r="Y10" t="n">
        <v>0.5</v>
      </c>
      <c r="Z10" t="n">
        <v>10</v>
      </c>
      <c r="AA10" t="n">
        <v>294.7532087416078</v>
      </c>
      <c r="AB10" t="n">
        <v>403.2943437940908</v>
      </c>
      <c r="AC10" t="n">
        <v>364.8044976495486</v>
      </c>
      <c r="AD10" t="n">
        <v>294753.2087416077</v>
      </c>
      <c r="AE10" t="n">
        <v>403294.3437940908</v>
      </c>
      <c r="AF10" t="n">
        <v>5.812098596374011e-06</v>
      </c>
      <c r="AG10" t="n">
        <v>5.582682291666667</v>
      </c>
      <c r="AH10" t="n">
        <v>364804.4976495486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2.9253</v>
      </c>
      <c r="E11" t="n">
        <v>34.18</v>
      </c>
      <c r="F11" t="n">
        <v>31.49</v>
      </c>
      <c r="G11" t="n">
        <v>85.88</v>
      </c>
      <c r="H11" t="n">
        <v>1.29</v>
      </c>
      <c r="I11" t="n">
        <v>22</v>
      </c>
      <c r="J11" t="n">
        <v>136.61</v>
      </c>
      <c r="K11" t="n">
        <v>45</v>
      </c>
      <c r="L11" t="n">
        <v>10</v>
      </c>
      <c r="M11" t="n">
        <v>20</v>
      </c>
      <c r="N11" t="n">
        <v>21.61</v>
      </c>
      <c r="O11" t="n">
        <v>17082.76</v>
      </c>
      <c r="P11" t="n">
        <v>281.39</v>
      </c>
      <c r="Q11" t="n">
        <v>795.67</v>
      </c>
      <c r="R11" t="n">
        <v>80.76000000000001</v>
      </c>
      <c r="S11" t="n">
        <v>51.23</v>
      </c>
      <c r="T11" t="n">
        <v>13639.59</v>
      </c>
      <c r="U11" t="n">
        <v>0.63</v>
      </c>
      <c r="V11" t="n">
        <v>0.92</v>
      </c>
      <c r="W11" t="n">
        <v>0.14</v>
      </c>
      <c r="X11" t="n">
        <v>0.78</v>
      </c>
      <c r="Y11" t="n">
        <v>0.5</v>
      </c>
      <c r="Z11" t="n">
        <v>10</v>
      </c>
      <c r="AA11" t="n">
        <v>290.7625358396118</v>
      </c>
      <c r="AB11" t="n">
        <v>397.8341290735169</v>
      </c>
      <c r="AC11" t="n">
        <v>359.8653981584467</v>
      </c>
      <c r="AD11" t="n">
        <v>290762.5358396118</v>
      </c>
      <c r="AE11" t="n">
        <v>397834.1290735169</v>
      </c>
      <c r="AF11" t="n">
        <v>5.831635062244175e-06</v>
      </c>
      <c r="AG11" t="n">
        <v>5.563151041666667</v>
      </c>
      <c r="AH11" t="n">
        <v>359865.3981584467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2.9424</v>
      </c>
      <c r="E12" t="n">
        <v>33.99</v>
      </c>
      <c r="F12" t="n">
        <v>31.37</v>
      </c>
      <c r="G12" t="n">
        <v>99.06</v>
      </c>
      <c r="H12" t="n">
        <v>1.41</v>
      </c>
      <c r="I12" t="n">
        <v>19</v>
      </c>
      <c r="J12" t="n">
        <v>137.96</v>
      </c>
      <c r="K12" t="n">
        <v>45</v>
      </c>
      <c r="L12" t="n">
        <v>11</v>
      </c>
      <c r="M12" t="n">
        <v>17</v>
      </c>
      <c r="N12" t="n">
        <v>21.96</v>
      </c>
      <c r="O12" t="n">
        <v>17249.3</v>
      </c>
      <c r="P12" t="n">
        <v>275.47</v>
      </c>
      <c r="Q12" t="n">
        <v>795.64</v>
      </c>
      <c r="R12" t="n">
        <v>76.51000000000001</v>
      </c>
      <c r="S12" t="n">
        <v>51.23</v>
      </c>
      <c r="T12" t="n">
        <v>11532.99</v>
      </c>
      <c r="U12" t="n">
        <v>0.67</v>
      </c>
      <c r="V12" t="n">
        <v>0.92</v>
      </c>
      <c r="W12" t="n">
        <v>0.14</v>
      </c>
      <c r="X12" t="n">
        <v>0.66</v>
      </c>
      <c r="Y12" t="n">
        <v>0.5</v>
      </c>
      <c r="Z12" t="n">
        <v>10</v>
      </c>
      <c r="AA12" t="n">
        <v>286.7216532897195</v>
      </c>
      <c r="AB12" t="n">
        <v>392.3052152975981</v>
      </c>
      <c r="AC12" t="n">
        <v>354.8641561534223</v>
      </c>
      <c r="AD12" t="n">
        <v>286721.6532897195</v>
      </c>
      <c r="AE12" t="n">
        <v>392305.215297598</v>
      </c>
      <c r="AF12" t="n">
        <v>5.865724201670687e-06</v>
      </c>
      <c r="AG12" t="n">
        <v>5.5322265625</v>
      </c>
      <c r="AH12" t="n">
        <v>354864.1561534223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2.9433</v>
      </c>
      <c r="E13" t="n">
        <v>33.98</v>
      </c>
      <c r="F13" t="n">
        <v>31.38</v>
      </c>
      <c r="G13" t="n">
        <v>104.61</v>
      </c>
      <c r="H13" t="n">
        <v>1.52</v>
      </c>
      <c r="I13" t="n">
        <v>18</v>
      </c>
      <c r="J13" t="n">
        <v>139.32</v>
      </c>
      <c r="K13" t="n">
        <v>45</v>
      </c>
      <c r="L13" t="n">
        <v>12</v>
      </c>
      <c r="M13" t="n">
        <v>16</v>
      </c>
      <c r="N13" t="n">
        <v>22.32</v>
      </c>
      <c r="O13" t="n">
        <v>17416.34</v>
      </c>
      <c r="P13" t="n">
        <v>269.94</v>
      </c>
      <c r="Q13" t="n">
        <v>795.66</v>
      </c>
      <c r="R13" t="n">
        <v>77.31999999999999</v>
      </c>
      <c r="S13" t="n">
        <v>51.23</v>
      </c>
      <c r="T13" t="n">
        <v>11943.28</v>
      </c>
      <c r="U13" t="n">
        <v>0.66</v>
      </c>
      <c r="V13" t="n">
        <v>0.92</v>
      </c>
      <c r="W13" t="n">
        <v>0.13</v>
      </c>
      <c r="X13" t="n">
        <v>0.68</v>
      </c>
      <c r="Y13" t="n">
        <v>0.5</v>
      </c>
      <c r="Z13" t="n">
        <v>10</v>
      </c>
      <c r="AA13" t="n">
        <v>284.1272817385009</v>
      </c>
      <c r="AB13" t="n">
        <v>388.7554816856257</v>
      </c>
      <c r="AC13" t="n">
        <v>351.6532041352943</v>
      </c>
      <c r="AD13" t="n">
        <v>284127.2817385009</v>
      </c>
      <c r="AE13" t="n">
        <v>388755.4816856257</v>
      </c>
      <c r="AF13" t="n">
        <v>5.867518366903661e-06</v>
      </c>
      <c r="AG13" t="n">
        <v>5.530598958333333</v>
      </c>
      <c r="AH13" t="n">
        <v>351653.2041352943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2.9562</v>
      </c>
      <c r="E14" t="n">
        <v>33.83</v>
      </c>
      <c r="F14" t="n">
        <v>31.29</v>
      </c>
      <c r="G14" t="n">
        <v>117.32</v>
      </c>
      <c r="H14" t="n">
        <v>1.63</v>
      </c>
      <c r="I14" t="n">
        <v>16</v>
      </c>
      <c r="J14" t="n">
        <v>140.67</v>
      </c>
      <c r="K14" t="n">
        <v>45</v>
      </c>
      <c r="L14" t="n">
        <v>13</v>
      </c>
      <c r="M14" t="n">
        <v>12</v>
      </c>
      <c r="N14" t="n">
        <v>22.68</v>
      </c>
      <c r="O14" t="n">
        <v>17583.88</v>
      </c>
      <c r="P14" t="n">
        <v>265.11</v>
      </c>
      <c r="Q14" t="n">
        <v>795.64</v>
      </c>
      <c r="R14" t="n">
        <v>73.86</v>
      </c>
      <c r="S14" t="n">
        <v>51.23</v>
      </c>
      <c r="T14" t="n">
        <v>10221.36</v>
      </c>
      <c r="U14" t="n">
        <v>0.6899999999999999</v>
      </c>
      <c r="V14" t="n">
        <v>0.92</v>
      </c>
      <c r="W14" t="n">
        <v>0.14</v>
      </c>
      <c r="X14" t="n">
        <v>0.58</v>
      </c>
      <c r="Y14" t="n">
        <v>0.5</v>
      </c>
      <c r="Z14" t="n">
        <v>10</v>
      </c>
      <c r="AA14" t="n">
        <v>280.9554822621544</v>
      </c>
      <c r="AB14" t="n">
        <v>384.4156857121712</v>
      </c>
      <c r="AC14" t="n">
        <v>347.7275921986043</v>
      </c>
      <c r="AD14" t="n">
        <v>280955.4822621543</v>
      </c>
      <c r="AE14" t="n">
        <v>384415.6857121712</v>
      </c>
      <c r="AF14" t="n">
        <v>5.89323473524296e-06</v>
      </c>
      <c r="AG14" t="n">
        <v>5.506184895833333</v>
      </c>
      <c r="AH14" t="n">
        <v>347727.5921986043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2.9616</v>
      </c>
      <c r="E15" t="n">
        <v>33.77</v>
      </c>
      <c r="F15" t="n">
        <v>31.25</v>
      </c>
      <c r="G15" t="n">
        <v>125</v>
      </c>
      <c r="H15" t="n">
        <v>1.74</v>
      </c>
      <c r="I15" t="n">
        <v>15</v>
      </c>
      <c r="J15" t="n">
        <v>142.04</v>
      </c>
      <c r="K15" t="n">
        <v>45</v>
      </c>
      <c r="L15" t="n">
        <v>14</v>
      </c>
      <c r="M15" t="n">
        <v>7</v>
      </c>
      <c r="N15" t="n">
        <v>23.04</v>
      </c>
      <c r="O15" t="n">
        <v>17751.93</v>
      </c>
      <c r="P15" t="n">
        <v>261.29</v>
      </c>
      <c r="Q15" t="n">
        <v>795.64</v>
      </c>
      <c r="R15" t="n">
        <v>72.39</v>
      </c>
      <c r="S15" t="n">
        <v>51.23</v>
      </c>
      <c r="T15" t="n">
        <v>9489.209999999999</v>
      </c>
      <c r="U15" t="n">
        <v>0.71</v>
      </c>
      <c r="V15" t="n">
        <v>0.92</v>
      </c>
      <c r="W15" t="n">
        <v>0.14</v>
      </c>
      <c r="X15" t="n">
        <v>0.54</v>
      </c>
      <c r="Y15" t="n">
        <v>0.5</v>
      </c>
      <c r="Z15" t="n">
        <v>10</v>
      </c>
      <c r="AA15" t="n">
        <v>278.6352145100482</v>
      </c>
      <c r="AB15" t="n">
        <v>381.2409930107507</v>
      </c>
      <c r="AC15" t="n">
        <v>344.8558877128982</v>
      </c>
      <c r="AD15" t="n">
        <v>278635.2145100482</v>
      </c>
      <c r="AE15" t="n">
        <v>381240.9930107507</v>
      </c>
      <c r="AF15" t="n">
        <v>5.903999726640806e-06</v>
      </c>
      <c r="AG15" t="n">
        <v>5.496419270833333</v>
      </c>
      <c r="AH15" t="n">
        <v>344855.8877128982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2.9599</v>
      </c>
      <c r="E16" t="n">
        <v>33.78</v>
      </c>
      <c r="F16" t="n">
        <v>31.27</v>
      </c>
      <c r="G16" t="n">
        <v>125.08</v>
      </c>
      <c r="H16" t="n">
        <v>1.85</v>
      </c>
      <c r="I16" t="n">
        <v>15</v>
      </c>
      <c r="J16" t="n">
        <v>143.4</v>
      </c>
      <c r="K16" t="n">
        <v>45</v>
      </c>
      <c r="L16" t="n">
        <v>15</v>
      </c>
      <c r="M16" t="n">
        <v>1</v>
      </c>
      <c r="N16" t="n">
        <v>23.41</v>
      </c>
      <c r="O16" t="n">
        <v>17920.49</v>
      </c>
      <c r="P16" t="n">
        <v>261.17</v>
      </c>
      <c r="Q16" t="n">
        <v>795.64</v>
      </c>
      <c r="R16" t="n">
        <v>72.81</v>
      </c>
      <c r="S16" t="n">
        <v>51.23</v>
      </c>
      <c r="T16" t="n">
        <v>9700.58</v>
      </c>
      <c r="U16" t="n">
        <v>0.7</v>
      </c>
      <c r="V16" t="n">
        <v>0.92</v>
      </c>
      <c r="W16" t="n">
        <v>0.15</v>
      </c>
      <c r="X16" t="n">
        <v>0.5600000000000001</v>
      </c>
      <c r="Y16" t="n">
        <v>0.5</v>
      </c>
      <c r="Z16" t="n">
        <v>10</v>
      </c>
      <c r="AA16" t="n">
        <v>278.7163525921106</v>
      </c>
      <c r="AB16" t="n">
        <v>381.3520097141881</v>
      </c>
      <c r="AC16" t="n">
        <v>344.9563091379725</v>
      </c>
      <c r="AD16" t="n">
        <v>278716.3525921106</v>
      </c>
      <c r="AE16" t="n">
        <v>381352.0097141881</v>
      </c>
      <c r="AF16" t="n">
        <v>5.90061074786741e-06</v>
      </c>
      <c r="AG16" t="n">
        <v>5.498046875</v>
      </c>
      <c r="AH16" t="n">
        <v>344956.3091379725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2.9603</v>
      </c>
      <c r="E17" t="n">
        <v>33.78</v>
      </c>
      <c r="F17" t="n">
        <v>31.27</v>
      </c>
      <c r="G17" t="n">
        <v>125.06</v>
      </c>
      <c r="H17" t="n">
        <v>1.96</v>
      </c>
      <c r="I17" t="n">
        <v>15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262.62</v>
      </c>
      <c r="Q17" t="n">
        <v>795.64</v>
      </c>
      <c r="R17" t="n">
        <v>72.7</v>
      </c>
      <c r="S17" t="n">
        <v>51.23</v>
      </c>
      <c r="T17" t="n">
        <v>9644.639999999999</v>
      </c>
      <c r="U17" t="n">
        <v>0.7</v>
      </c>
      <c r="V17" t="n">
        <v>0.92</v>
      </c>
      <c r="W17" t="n">
        <v>0.15</v>
      </c>
      <c r="X17" t="n">
        <v>0.5600000000000001</v>
      </c>
      <c r="Y17" t="n">
        <v>0.5</v>
      </c>
      <c r="Z17" t="n">
        <v>10</v>
      </c>
      <c r="AA17" t="n">
        <v>279.3590189384079</v>
      </c>
      <c r="AB17" t="n">
        <v>382.2313341616302</v>
      </c>
      <c r="AC17" t="n">
        <v>345.7517120942903</v>
      </c>
      <c r="AD17" t="n">
        <v>279359.0189384079</v>
      </c>
      <c r="AE17" t="n">
        <v>382231.3341616302</v>
      </c>
      <c r="AF17" t="n">
        <v>5.901408154637621e-06</v>
      </c>
      <c r="AG17" t="n">
        <v>5.498046875</v>
      </c>
      <c r="AH17" t="n">
        <v>345751.7120942903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2024-09-25T21:17:11Z</dcterms:created>
  <dcterms:modified xmlns:dcterms="http://purl.org/dc/terms/" xmlns:xsi="http://www.w3.org/2001/XMLSchema-instance" xsi:type="dcterms:W3CDTF">2024-09-25T21:17:11Z</dcterms:modified>
</cp:coreProperties>
</file>