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xVal>
          <yVal>
            <numRef>
              <f>gráficos!$B$7:$B$239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  <c r="AA2" t="n">
        <v>1200.06289335653</v>
      </c>
      <c r="AB2" t="n">
        <v>1641.978993728728</v>
      </c>
      <c r="AC2" t="n">
        <v>1485.270823099249</v>
      </c>
      <c r="AD2" t="n">
        <v>1200062.89335653</v>
      </c>
      <c r="AE2" t="n">
        <v>1641978.993728728</v>
      </c>
      <c r="AF2" t="n">
        <v>1.27680712542413e-06</v>
      </c>
      <c r="AG2" t="n">
        <v>22.01822916666667</v>
      </c>
      <c r="AH2" t="n">
        <v>1485270.823099249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  <c r="AA3" t="n">
        <v>850.7158773799425</v>
      </c>
      <c r="AB3" t="n">
        <v>1163.986994366947</v>
      </c>
      <c r="AC3" t="n">
        <v>1052.897709290572</v>
      </c>
      <c r="AD3" t="n">
        <v>850715.8773799426</v>
      </c>
      <c r="AE3" t="n">
        <v>1163986.994366947</v>
      </c>
      <c r="AF3" t="n">
        <v>1.651116669330602e-06</v>
      </c>
      <c r="AG3" t="n">
        <v>17.03125</v>
      </c>
      <c r="AH3" t="n">
        <v>1052897.709290572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  <c r="AA4" t="n">
        <v>763.3481331663199</v>
      </c>
      <c r="AB4" t="n">
        <v>1044.446592341024</v>
      </c>
      <c r="AC4" t="n">
        <v>944.7660754579948</v>
      </c>
      <c r="AD4" t="n">
        <v>763348.1331663199</v>
      </c>
      <c r="AE4" t="n">
        <v>1044446.592341024</v>
      </c>
      <c r="AF4" t="n">
        <v>1.796832649616794e-06</v>
      </c>
      <c r="AG4" t="n">
        <v>15.65104166666667</v>
      </c>
      <c r="AH4" t="n">
        <v>944766.0754579948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  <c r="AA5" t="n">
        <v>721.3124627926175</v>
      </c>
      <c r="AB5" t="n">
        <v>986.9315336528299</v>
      </c>
      <c r="AC5" t="n">
        <v>892.7401732481105</v>
      </c>
      <c r="AD5" t="n">
        <v>721312.4627926175</v>
      </c>
      <c r="AE5" t="n">
        <v>986931.5336528299</v>
      </c>
      <c r="AF5" t="n">
        <v>1.875477818585721e-06</v>
      </c>
      <c r="AG5" t="n">
        <v>14.99348958333333</v>
      </c>
      <c r="AH5" t="n">
        <v>892740.1732481106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  <c r="AA6" t="n">
        <v>703.3004246917397</v>
      </c>
      <c r="AB6" t="n">
        <v>962.2866684881704</v>
      </c>
      <c r="AC6" t="n">
        <v>870.4473794254804</v>
      </c>
      <c r="AD6" t="n">
        <v>703300.4246917397</v>
      </c>
      <c r="AE6" t="n">
        <v>962286.6684881705</v>
      </c>
      <c r="AF6" t="n">
        <v>1.925230281327183e-06</v>
      </c>
      <c r="AG6" t="n">
        <v>14.60286458333333</v>
      </c>
      <c r="AH6" t="n">
        <v>870447.3794254805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  <c r="AA7" t="n">
        <v>679.8713179603909</v>
      </c>
      <c r="AB7" t="n">
        <v>930.2299310390995</v>
      </c>
      <c r="AC7" t="n">
        <v>841.4500920066351</v>
      </c>
      <c r="AD7" t="n">
        <v>679871.3179603909</v>
      </c>
      <c r="AE7" t="n">
        <v>930229.9310390995</v>
      </c>
      <c r="AF7" t="n">
        <v>1.955764127818689e-06</v>
      </c>
      <c r="AG7" t="n">
        <v>14.375</v>
      </c>
      <c r="AH7" t="n">
        <v>841450.0920066352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  <c r="AA8" t="n">
        <v>670.2291153346735</v>
      </c>
      <c r="AB8" t="n">
        <v>917.037044022635</v>
      </c>
      <c r="AC8" t="n">
        <v>829.5163156106889</v>
      </c>
      <c r="AD8" t="n">
        <v>670229.1153346734</v>
      </c>
      <c r="AE8" t="n">
        <v>917037.044022635</v>
      </c>
      <c r="AF8" t="n">
        <v>1.983145257487167e-06</v>
      </c>
      <c r="AG8" t="n">
        <v>14.1796875</v>
      </c>
      <c r="AH8" t="n">
        <v>829516.3156106889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  <c r="AA9" t="n">
        <v>664.251024907148</v>
      </c>
      <c r="AB9" t="n">
        <v>908.8575569649586</v>
      </c>
      <c r="AC9" t="n">
        <v>822.1174673178148</v>
      </c>
      <c r="AD9" t="n">
        <v>664251.024907148</v>
      </c>
      <c r="AE9" t="n">
        <v>908857.5569649586</v>
      </c>
      <c r="AF9" t="n">
        <v>1.997872331961854e-06</v>
      </c>
      <c r="AG9" t="n">
        <v>14.07552083333333</v>
      </c>
      <c r="AH9" t="n">
        <v>822117.4673178148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  <c r="AA10" t="n">
        <v>656.9480785890132</v>
      </c>
      <c r="AB10" t="n">
        <v>898.8653436292335</v>
      </c>
      <c r="AC10" t="n">
        <v>813.0788967986919</v>
      </c>
      <c r="AD10" t="n">
        <v>656948.0785890132</v>
      </c>
      <c r="AE10" t="n">
        <v>898865.3436292335</v>
      </c>
      <c r="AF10" t="n">
        <v>2.015968062767993e-06</v>
      </c>
      <c r="AG10" t="n">
        <v>13.9453125</v>
      </c>
      <c r="AH10" t="n">
        <v>813078.8967986918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  <c r="AA11" t="n">
        <v>652.3062165195157</v>
      </c>
      <c r="AB11" t="n">
        <v>892.5141431612454</v>
      </c>
      <c r="AC11" t="n">
        <v>807.3338459894028</v>
      </c>
      <c r="AD11" t="n">
        <v>652306.2165195157</v>
      </c>
      <c r="AE11" t="n">
        <v>892514.1431612454</v>
      </c>
      <c r="AF11" t="n">
        <v>2.027067353501115e-06</v>
      </c>
      <c r="AG11" t="n">
        <v>13.87369791666667</v>
      </c>
      <c r="AH11" t="n">
        <v>807333.8459894027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  <c r="AA12" t="n">
        <v>635.0403078711245</v>
      </c>
      <c r="AB12" t="n">
        <v>868.8901652303864</v>
      </c>
      <c r="AC12" t="n">
        <v>785.9645073558037</v>
      </c>
      <c r="AD12" t="n">
        <v>635040.3078711245</v>
      </c>
      <c r="AE12" t="n">
        <v>868890.1652303864</v>
      </c>
      <c r="AF12" t="n">
        <v>2.039203153874683e-06</v>
      </c>
      <c r="AG12" t="n">
        <v>13.7890625</v>
      </c>
      <c r="AH12" t="n">
        <v>785964.5073558036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  <c r="AA13" t="n">
        <v>632.7842993427653</v>
      </c>
      <c r="AB13" t="n">
        <v>865.8033948338134</v>
      </c>
      <c r="AC13" t="n">
        <v>783.1723339935702</v>
      </c>
      <c r="AD13" t="n">
        <v>632784.2993427652</v>
      </c>
      <c r="AE13" t="n">
        <v>865803.3948338134</v>
      </c>
      <c r="AF13" t="n">
        <v>2.041621676369059e-06</v>
      </c>
      <c r="AG13" t="n">
        <v>13.76953125</v>
      </c>
      <c r="AH13" t="n">
        <v>783172.3339935702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  <c r="AA14" t="n">
        <v>628.1894643144182</v>
      </c>
      <c r="AB14" t="n">
        <v>859.516538838214</v>
      </c>
      <c r="AC14" t="n">
        <v>777.4854867105329</v>
      </c>
      <c r="AD14" t="n">
        <v>628189.4643144181</v>
      </c>
      <c r="AE14" t="n">
        <v>859516.538838214</v>
      </c>
      <c r="AF14" t="n">
        <v>2.049265934967357e-06</v>
      </c>
      <c r="AG14" t="n">
        <v>13.71744791666667</v>
      </c>
      <c r="AH14" t="n">
        <v>777485.4867105329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623.3887987881734</v>
      </c>
      <c r="AB15" t="n">
        <v>852.9480564747902</v>
      </c>
      <c r="AC15" t="n">
        <v>771.5438910849515</v>
      </c>
      <c r="AD15" t="n">
        <v>623388.7987881734</v>
      </c>
      <c r="AE15" t="n">
        <v>852948.0564747902</v>
      </c>
      <c r="AF15" t="n">
        <v>2.061228983734185e-06</v>
      </c>
      <c r="AG15" t="n">
        <v>13.63932291666667</v>
      </c>
      <c r="AH15" t="n">
        <v>771543.8910849515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  <c r="AA16" t="n">
        <v>621.5036197944041</v>
      </c>
      <c r="AB16" t="n">
        <v>850.3686714072877</v>
      </c>
      <c r="AC16" t="n">
        <v>769.2106789081017</v>
      </c>
      <c r="AD16" t="n">
        <v>621503.6197944041</v>
      </c>
      <c r="AE16" t="n">
        <v>850368.6714072877</v>
      </c>
      <c r="AF16" t="n">
        <v>2.061056232127444e-06</v>
      </c>
      <c r="AG16" t="n">
        <v>13.63932291666667</v>
      </c>
      <c r="AH16" t="n">
        <v>769210.6789081017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  <c r="AA17" t="n">
        <v>618.992691622553</v>
      </c>
      <c r="AB17" t="n">
        <v>846.933108708228</v>
      </c>
      <c r="AC17" t="n">
        <v>766.1030014911978</v>
      </c>
      <c r="AD17" t="n">
        <v>618992.691622553</v>
      </c>
      <c r="AE17" t="n">
        <v>846933.108708228</v>
      </c>
      <c r="AF17" t="n">
        <v>2.066109216624623e-06</v>
      </c>
      <c r="AG17" t="n">
        <v>13.60677083333333</v>
      </c>
      <c r="AH17" t="n">
        <v>766103.0014911979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  <c r="AA18" t="n">
        <v>615.4642764920762</v>
      </c>
      <c r="AB18" t="n">
        <v>842.1053754640205</v>
      </c>
      <c r="AC18" t="n">
        <v>761.7360203320512</v>
      </c>
      <c r="AD18" t="n">
        <v>615464.2764920762</v>
      </c>
      <c r="AE18" t="n">
        <v>842105.3754640205</v>
      </c>
      <c r="AF18" t="n">
        <v>2.072760153484159e-06</v>
      </c>
      <c r="AG18" t="n">
        <v>13.56770833333333</v>
      </c>
      <c r="AH18" t="n">
        <v>761736.0203320512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  <c r="AA19" t="n">
        <v>610.759876435191</v>
      </c>
      <c r="AB19" t="n">
        <v>835.6686077627071</v>
      </c>
      <c r="AC19" t="n">
        <v>755.9135687060909</v>
      </c>
      <c r="AD19" t="n">
        <v>610759.876435191</v>
      </c>
      <c r="AE19" t="n">
        <v>835668.607762707</v>
      </c>
      <c r="AF19" t="n">
        <v>2.078245016998192e-06</v>
      </c>
      <c r="AG19" t="n">
        <v>13.52864583333333</v>
      </c>
      <c r="AH19" t="n">
        <v>755913.5687060909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610.6171879314297</v>
      </c>
      <c r="AB20" t="n">
        <v>835.4733750568885</v>
      </c>
      <c r="AC20" t="n">
        <v>755.7369687357047</v>
      </c>
      <c r="AD20" t="n">
        <v>610617.1879314297</v>
      </c>
      <c r="AE20" t="n">
        <v>835473.3750568884</v>
      </c>
      <c r="AF20" t="n">
        <v>2.079238338736954e-06</v>
      </c>
      <c r="AG20" t="n">
        <v>13.52213541666667</v>
      </c>
      <c r="AH20" t="n">
        <v>755736.9687357048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605.4055888918462</v>
      </c>
      <c r="AB21" t="n">
        <v>828.3426353314075</v>
      </c>
      <c r="AC21" t="n">
        <v>749.2867768015675</v>
      </c>
      <c r="AD21" t="n">
        <v>605405.5888918461</v>
      </c>
      <c r="AE21" t="n">
        <v>828342.6353314074</v>
      </c>
      <c r="AF21" t="n">
        <v>2.084420886939189e-06</v>
      </c>
      <c r="AG21" t="n">
        <v>13.48958333333333</v>
      </c>
      <c r="AH21" t="n">
        <v>749286.7768015675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  <c r="AA22" t="n">
        <v>605.1854763326819</v>
      </c>
      <c r="AB22" t="n">
        <v>828.0414676172783</v>
      </c>
      <c r="AC22" t="n">
        <v>749.0143521113833</v>
      </c>
      <c r="AD22" t="n">
        <v>605185.476332682</v>
      </c>
      <c r="AE22" t="n">
        <v>828041.4676172782</v>
      </c>
      <c r="AF22" t="n">
        <v>2.084032195824021e-06</v>
      </c>
      <c r="AG22" t="n">
        <v>13.48958333333333</v>
      </c>
      <c r="AH22" t="n">
        <v>749014.3521113833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  <c r="AA23" t="n">
        <v>602.9200930903701</v>
      </c>
      <c r="AB23" t="n">
        <v>824.9418703234921</v>
      </c>
      <c r="AC23" t="n">
        <v>746.2105760330041</v>
      </c>
      <c r="AD23" t="n">
        <v>602920.0930903701</v>
      </c>
      <c r="AE23" t="n">
        <v>824941.8703234921</v>
      </c>
      <c r="AF23" t="n">
        <v>2.083341189397057e-06</v>
      </c>
      <c r="AG23" t="n">
        <v>13.49609375</v>
      </c>
      <c r="AH23" t="n">
        <v>746210.5760330041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  <c r="AA24" t="n">
        <v>599.8281837020933</v>
      </c>
      <c r="AB24" t="n">
        <v>820.7113834930366</v>
      </c>
      <c r="AC24" t="n">
        <v>742.3838409281217</v>
      </c>
      <c r="AD24" t="n">
        <v>599828.1837020933</v>
      </c>
      <c r="AE24" t="n">
        <v>820711.3834930366</v>
      </c>
      <c r="AF24" t="n">
        <v>2.090424005273446e-06</v>
      </c>
      <c r="AG24" t="n">
        <v>13.45052083333333</v>
      </c>
      <c r="AH24" t="n">
        <v>742383.8409281217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  <c r="AA25" t="n">
        <v>597.1150010388881</v>
      </c>
      <c r="AB25" t="n">
        <v>816.9990872760681</v>
      </c>
      <c r="AC25" t="n">
        <v>739.02584105186</v>
      </c>
      <c r="AD25" t="n">
        <v>597115.0010388881</v>
      </c>
      <c r="AE25" t="n">
        <v>816999.0872760681</v>
      </c>
      <c r="AF25" t="n">
        <v>2.091158199602096e-06</v>
      </c>
      <c r="AG25" t="n">
        <v>13.44401041666667</v>
      </c>
      <c r="AH25" t="n">
        <v>739025.84105186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593.4842714250092</v>
      </c>
      <c r="AB26" t="n">
        <v>812.0313628418731</v>
      </c>
      <c r="AC26" t="n">
        <v>734.5322292654198</v>
      </c>
      <c r="AD26" t="n">
        <v>593484.2714250092</v>
      </c>
      <c r="AE26" t="n">
        <v>812031.3628418732</v>
      </c>
      <c r="AF26" t="n">
        <v>2.089862562551537e-06</v>
      </c>
      <c r="AG26" t="n">
        <v>13.45703125</v>
      </c>
      <c r="AH26" t="n">
        <v>734532.2292654198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  <c r="AA27" t="n">
        <v>592.3202121932125</v>
      </c>
      <c r="AB27" t="n">
        <v>810.4386456462596</v>
      </c>
      <c r="AC27" t="n">
        <v>733.091518763563</v>
      </c>
      <c r="AD27" t="n">
        <v>592320.2121932125</v>
      </c>
      <c r="AE27" t="n">
        <v>810438.6456462597</v>
      </c>
      <c r="AF27" t="n">
        <v>2.095779305082422e-06</v>
      </c>
      <c r="AG27" t="n">
        <v>13.41796875</v>
      </c>
      <c r="AH27" t="n">
        <v>733091.518763563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  <c r="AA28" t="n">
        <v>593.8065972907566</v>
      </c>
      <c r="AB28" t="n">
        <v>812.472383311402</v>
      </c>
      <c r="AC28" t="n">
        <v>734.9311593603131</v>
      </c>
      <c r="AD28" t="n">
        <v>593806.5972907566</v>
      </c>
      <c r="AE28" t="n">
        <v>812472.3833114021</v>
      </c>
      <c r="AF28" t="n">
        <v>2.095390613967255e-06</v>
      </c>
      <c r="AG28" t="n">
        <v>13.41796875</v>
      </c>
      <c r="AH28" t="n">
        <v>734931.1593603131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3.2999</v>
      </c>
      <c r="E2" t="n">
        <v>30.3</v>
      </c>
      <c r="F2" t="n">
        <v>21.7</v>
      </c>
      <c r="G2" t="n">
        <v>6.68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271.17</v>
      </c>
      <c r="Q2" t="n">
        <v>578.4400000000001</v>
      </c>
      <c r="R2" t="n">
        <v>168.49</v>
      </c>
      <c r="S2" t="n">
        <v>44.12</v>
      </c>
      <c r="T2" t="n">
        <v>60946.95</v>
      </c>
      <c r="U2" t="n">
        <v>0.26</v>
      </c>
      <c r="V2" t="n">
        <v>0.73</v>
      </c>
      <c r="W2" t="n">
        <v>9.51</v>
      </c>
      <c r="X2" t="n">
        <v>3.97</v>
      </c>
      <c r="Y2" t="n">
        <v>2</v>
      </c>
      <c r="Z2" t="n">
        <v>10</v>
      </c>
      <c r="AA2" t="n">
        <v>958.5081793109234</v>
      </c>
      <c r="AB2" t="n">
        <v>1311.473177329653</v>
      </c>
      <c r="AC2" t="n">
        <v>1186.308017949475</v>
      </c>
      <c r="AD2" t="n">
        <v>958508.1793109234</v>
      </c>
      <c r="AE2" t="n">
        <v>1311473.177329653</v>
      </c>
      <c r="AF2" t="n">
        <v>1.518841235038591e-06</v>
      </c>
      <c r="AG2" t="n">
        <v>19.7265625</v>
      </c>
      <c r="AH2" t="n">
        <v>1186308.017949475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4.061</v>
      </c>
      <c r="E3" t="n">
        <v>24.62</v>
      </c>
      <c r="F3" t="n">
        <v>19.46</v>
      </c>
      <c r="G3" t="n">
        <v>13.27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241.57</v>
      </c>
      <c r="Q3" t="n">
        <v>577.1</v>
      </c>
      <c r="R3" t="n">
        <v>99.64</v>
      </c>
      <c r="S3" t="n">
        <v>44.12</v>
      </c>
      <c r="T3" t="n">
        <v>27060.65</v>
      </c>
      <c r="U3" t="n">
        <v>0.44</v>
      </c>
      <c r="V3" t="n">
        <v>0.8100000000000001</v>
      </c>
      <c r="W3" t="n">
        <v>9.33</v>
      </c>
      <c r="X3" t="n">
        <v>1.76</v>
      </c>
      <c r="Y3" t="n">
        <v>2</v>
      </c>
      <c r="Z3" t="n">
        <v>10</v>
      </c>
      <c r="AA3" t="n">
        <v>733.756246801365</v>
      </c>
      <c r="AB3" t="n">
        <v>1003.957667914604</v>
      </c>
      <c r="AC3" t="n">
        <v>908.14135715227</v>
      </c>
      <c r="AD3" t="n">
        <v>733756.2468013651</v>
      </c>
      <c r="AE3" t="n">
        <v>1003957.667914604</v>
      </c>
      <c r="AF3" t="n">
        <v>1.869151869902639e-06</v>
      </c>
      <c r="AG3" t="n">
        <v>16.02864583333333</v>
      </c>
      <c r="AH3" t="n">
        <v>908141.3571522699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4.3505</v>
      </c>
      <c r="E4" t="n">
        <v>22.99</v>
      </c>
      <c r="F4" t="n">
        <v>18.82</v>
      </c>
      <c r="G4" t="n">
        <v>19.82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231.53</v>
      </c>
      <c r="Q4" t="n">
        <v>576.85</v>
      </c>
      <c r="R4" t="n">
        <v>80.13</v>
      </c>
      <c r="S4" t="n">
        <v>44.12</v>
      </c>
      <c r="T4" t="n">
        <v>17458.68</v>
      </c>
      <c r="U4" t="n">
        <v>0.55</v>
      </c>
      <c r="V4" t="n">
        <v>0.84</v>
      </c>
      <c r="W4" t="n">
        <v>9.27</v>
      </c>
      <c r="X4" t="n">
        <v>1.12</v>
      </c>
      <c r="Y4" t="n">
        <v>2</v>
      </c>
      <c r="Z4" t="n">
        <v>10</v>
      </c>
      <c r="AA4" t="n">
        <v>664.9577495861031</v>
      </c>
      <c r="AB4" t="n">
        <v>909.8245288491973</v>
      </c>
      <c r="AC4" t="n">
        <v>822.9921527625755</v>
      </c>
      <c r="AD4" t="n">
        <v>664957.7495861031</v>
      </c>
      <c r="AE4" t="n">
        <v>909824.5288491973</v>
      </c>
      <c r="AF4" t="n">
        <v>2.002399706971542e-06</v>
      </c>
      <c r="AG4" t="n">
        <v>14.96744791666667</v>
      </c>
      <c r="AH4" t="n">
        <v>822992.1527625755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4.5012</v>
      </c>
      <c r="E5" t="n">
        <v>22.22</v>
      </c>
      <c r="F5" t="n">
        <v>18.54</v>
      </c>
      <c r="G5" t="n">
        <v>26.48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225.92</v>
      </c>
      <c r="Q5" t="n">
        <v>576.5700000000001</v>
      </c>
      <c r="R5" t="n">
        <v>70.84999999999999</v>
      </c>
      <c r="S5" t="n">
        <v>44.12</v>
      </c>
      <c r="T5" t="n">
        <v>12891.74</v>
      </c>
      <c r="U5" t="n">
        <v>0.62</v>
      </c>
      <c r="V5" t="n">
        <v>0.85</v>
      </c>
      <c r="W5" t="n">
        <v>9.26</v>
      </c>
      <c r="X5" t="n">
        <v>0.84</v>
      </c>
      <c r="Y5" t="n">
        <v>2</v>
      </c>
      <c r="Z5" t="n">
        <v>10</v>
      </c>
      <c r="AA5" t="n">
        <v>631.8277768545538</v>
      </c>
      <c r="AB5" t="n">
        <v>864.4946385666486</v>
      </c>
      <c r="AC5" t="n">
        <v>781.9884835876926</v>
      </c>
      <c r="AD5" t="n">
        <v>631827.7768545538</v>
      </c>
      <c r="AE5" t="n">
        <v>864494.6385666486</v>
      </c>
      <c r="AF5" t="n">
        <v>2.071762225266131e-06</v>
      </c>
      <c r="AG5" t="n">
        <v>14.46614583333333</v>
      </c>
      <c r="AH5" t="n">
        <v>781988.4835876926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4.6063</v>
      </c>
      <c r="E6" t="n">
        <v>21.71</v>
      </c>
      <c r="F6" t="n">
        <v>18.32</v>
      </c>
      <c r="G6" t="n">
        <v>33.31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221.04</v>
      </c>
      <c r="Q6" t="n">
        <v>576.39</v>
      </c>
      <c r="R6" t="n">
        <v>64.61</v>
      </c>
      <c r="S6" t="n">
        <v>44.12</v>
      </c>
      <c r="T6" t="n">
        <v>9819.1</v>
      </c>
      <c r="U6" t="n">
        <v>0.68</v>
      </c>
      <c r="V6" t="n">
        <v>0.86</v>
      </c>
      <c r="W6" t="n">
        <v>9.23</v>
      </c>
      <c r="X6" t="n">
        <v>0.62</v>
      </c>
      <c r="Y6" t="n">
        <v>2</v>
      </c>
      <c r="Z6" t="n">
        <v>10</v>
      </c>
      <c r="AA6" t="n">
        <v>616.484373515436</v>
      </c>
      <c r="AB6" t="n">
        <v>843.5011172148857</v>
      </c>
      <c r="AC6" t="n">
        <v>762.9985544491497</v>
      </c>
      <c r="AD6" t="n">
        <v>616484.373515436</v>
      </c>
      <c r="AE6" t="n">
        <v>843501.1172148857</v>
      </c>
      <c r="AF6" t="n">
        <v>2.120136483214117e-06</v>
      </c>
      <c r="AG6" t="n">
        <v>14.13411458333333</v>
      </c>
      <c r="AH6" t="n">
        <v>762998.5544491496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4.672</v>
      </c>
      <c r="E7" t="n">
        <v>21.4</v>
      </c>
      <c r="F7" t="n">
        <v>18.21</v>
      </c>
      <c r="G7" t="n">
        <v>40.47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217.44</v>
      </c>
      <c r="Q7" t="n">
        <v>576.46</v>
      </c>
      <c r="R7" t="n">
        <v>61.18</v>
      </c>
      <c r="S7" t="n">
        <v>44.12</v>
      </c>
      <c r="T7" t="n">
        <v>8134.15</v>
      </c>
      <c r="U7" t="n">
        <v>0.72</v>
      </c>
      <c r="V7" t="n">
        <v>0.86</v>
      </c>
      <c r="W7" t="n">
        <v>9.220000000000001</v>
      </c>
      <c r="X7" t="n">
        <v>0.51</v>
      </c>
      <c r="Y7" t="n">
        <v>2</v>
      </c>
      <c r="Z7" t="n">
        <v>10</v>
      </c>
      <c r="AA7" t="n">
        <v>606.5720951442221</v>
      </c>
      <c r="AB7" t="n">
        <v>829.9387006485322</v>
      </c>
      <c r="AC7" t="n">
        <v>750.7305158849177</v>
      </c>
      <c r="AD7" t="n">
        <v>606572.0951442221</v>
      </c>
      <c r="AE7" t="n">
        <v>829938.7006485321</v>
      </c>
      <c r="AF7" t="n">
        <v>2.150376147792448e-06</v>
      </c>
      <c r="AG7" t="n">
        <v>13.93229166666667</v>
      </c>
      <c r="AH7" t="n">
        <v>750730.5158849177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4.7185</v>
      </c>
      <c r="E8" t="n">
        <v>21.19</v>
      </c>
      <c r="F8" t="n">
        <v>18.13</v>
      </c>
      <c r="G8" t="n">
        <v>47.29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214.18</v>
      </c>
      <c r="Q8" t="n">
        <v>576.26</v>
      </c>
      <c r="R8" t="n">
        <v>58.71</v>
      </c>
      <c r="S8" t="n">
        <v>44.12</v>
      </c>
      <c r="T8" t="n">
        <v>6918.25</v>
      </c>
      <c r="U8" t="n">
        <v>0.75</v>
      </c>
      <c r="V8" t="n">
        <v>0.87</v>
      </c>
      <c r="W8" t="n">
        <v>9.210000000000001</v>
      </c>
      <c r="X8" t="n">
        <v>0.43</v>
      </c>
      <c r="Y8" t="n">
        <v>2</v>
      </c>
      <c r="Z8" t="n">
        <v>10</v>
      </c>
      <c r="AA8" t="n">
        <v>587.4162468350102</v>
      </c>
      <c r="AB8" t="n">
        <v>803.7288238954849</v>
      </c>
      <c r="AC8" t="n">
        <v>727.0220729833883</v>
      </c>
      <c r="AD8" t="n">
        <v>587416.2468350101</v>
      </c>
      <c r="AE8" t="n">
        <v>803728.8238954849</v>
      </c>
      <c r="AF8" t="n">
        <v>2.171778650119577e-06</v>
      </c>
      <c r="AG8" t="n">
        <v>13.79557291666667</v>
      </c>
      <c r="AH8" t="n">
        <v>727022.0729833883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4.7522</v>
      </c>
      <c r="E9" t="n">
        <v>21.04</v>
      </c>
      <c r="F9" t="n">
        <v>18.07</v>
      </c>
      <c r="G9" t="n">
        <v>54.22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211.3</v>
      </c>
      <c r="Q9" t="n">
        <v>576.22</v>
      </c>
      <c r="R9" t="n">
        <v>56.89</v>
      </c>
      <c r="S9" t="n">
        <v>44.12</v>
      </c>
      <c r="T9" t="n">
        <v>6024.6</v>
      </c>
      <c r="U9" t="n">
        <v>0.78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581.4252236511929</v>
      </c>
      <c r="AB9" t="n">
        <v>795.5316416700971</v>
      </c>
      <c r="AC9" t="n">
        <v>719.607218324774</v>
      </c>
      <c r="AD9" t="n">
        <v>581425.223651193</v>
      </c>
      <c r="AE9" t="n">
        <v>795531.6416700971</v>
      </c>
      <c r="AF9" t="n">
        <v>2.187289710945906e-06</v>
      </c>
      <c r="AG9" t="n">
        <v>13.69791666666667</v>
      </c>
      <c r="AH9" t="n">
        <v>719607.2183247739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4.7802</v>
      </c>
      <c r="E10" t="n">
        <v>20.92</v>
      </c>
      <c r="F10" t="n">
        <v>18.02</v>
      </c>
      <c r="G10" t="n">
        <v>60.05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208.62</v>
      </c>
      <c r="Q10" t="n">
        <v>576.1900000000001</v>
      </c>
      <c r="R10" t="n">
        <v>55.08</v>
      </c>
      <c r="S10" t="n">
        <v>44.12</v>
      </c>
      <c r="T10" t="n">
        <v>5129.86</v>
      </c>
      <c r="U10" t="n">
        <v>0.8</v>
      </c>
      <c r="V10" t="n">
        <v>0.87</v>
      </c>
      <c r="W10" t="n">
        <v>9.210000000000001</v>
      </c>
      <c r="X10" t="n">
        <v>0.32</v>
      </c>
      <c r="Y10" t="n">
        <v>2</v>
      </c>
      <c r="Z10" t="n">
        <v>10</v>
      </c>
      <c r="AA10" t="n">
        <v>576.1841654505404</v>
      </c>
      <c r="AB10" t="n">
        <v>788.360594620795</v>
      </c>
      <c r="AC10" t="n">
        <v>713.1205659412294</v>
      </c>
      <c r="AD10" t="n">
        <v>576184.1654505404</v>
      </c>
      <c r="AE10" t="n">
        <v>788360.594620795</v>
      </c>
      <c r="AF10" t="n">
        <v>2.200177239228908e-06</v>
      </c>
      <c r="AG10" t="n">
        <v>13.61979166666667</v>
      </c>
      <c r="AH10" t="n">
        <v>713120.5659412295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4.801</v>
      </c>
      <c r="E11" t="n">
        <v>20.83</v>
      </c>
      <c r="F11" t="n">
        <v>17.99</v>
      </c>
      <c r="G11" t="n">
        <v>67.45999999999999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206.13</v>
      </c>
      <c r="Q11" t="n">
        <v>576.3200000000001</v>
      </c>
      <c r="R11" t="n">
        <v>54.41</v>
      </c>
      <c r="S11" t="n">
        <v>44.12</v>
      </c>
      <c r="T11" t="n">
        <v>4803.98</v>
      </c>
      <c r="U11" t="n">
        <v>0.8100000000000001</v>
      </c>
      <c r="V11" t="n">
        <v>0.87</v>
      </c>
      <c r="W11" t="n">
        <v>9.199999999999999</v>
      </c>
      <c r="X11" t="n">
        <v>0.3</v>
      </c>
      <c r="Y11" t="n">
        <v>2</v>
      </c>
      <c r="Z11" t="n">
        <v>10</v>
      </c>
      <c r="AA11" t="n">
        <v>571.799722953342</v>
      </c>
      <c r="AB11" t="n">
        <v>782.3616069681767</v>
      </c>
      <c r="AC11" t="n">
        <v>707.6941132505451</v>
      </c>
      <c r="AD11" t="n">
        <v>571799.722953342</v>
      </c>
      <c r="AE11" t="n">
        <v>782361.6069681767</v>
      </c>
      <c r="AF11" t="n">
        <v>2.209750831667711e-06</v>
      </c>
      <c r="AG11" t="n">
        <v>13.56119791666667</v>
      </c>
      <c r="AH11" t="n">
        <v>707694.1132505451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4.8123</v>
      </c>
      <c r="E12" t="n">
        <v>20.78</v>
      </c>
      <c r="F12" t="n">
        <v>17.97</v>
      </c>
      <c r="G12" t="n">
        <v>71.89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203.12</v>
      </c>
      <c r="Q12" t="n">
        <v>576.22</v>
      </c>
      <c r="R12" t="n">
        <v>53.78</v>
      </c>
      <c r="S12" t="n">
        <v>44.12</v>
      </c>
      <c r="T12" t="n">
        <v>4494.95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567.5414174886763</v>
      </c>
      <c r="AB12" t="n">
        <v>776.5352055682425</v>
      </c>
      <c r="AC12" t="n">
        <v>702.423775422815</v>
      </c>
      <c r="AD12" t="n">
        <v>567541.4174886763</v>
      </c>
      <c r="AE12" t="n">
        <v>776535.2055682426</v>
      </c>
      <c r="AF12" t="n">
        <v>2.214951869867636e-06</v>
      </c>
      <c r="AG12" t="n">
        <v>13.52864583333333</v>
      </c>
      <c r="AH12" t="n">
        <v>702423.775422815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4.8361</v>
      </c>
      <c r="E13" t="n">
        <v>20.68</v>
      </c>
      <c r="F13" t="n">
        <v>17.93</v>
      </c>
      <c r="G13" t="n">
        <v>82.77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200.32</v>
      </c>
      <c r="Q13" t="n">
        <v>576.1900000000001</v>
      </c>
      <c r="R13" t="n">
        <v>52.5</v>
      </c>
      <c r="S13" t="n">
        <v>44.12</v>
      </c>
      <c r="T13" t="n">
        <v>3863.72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562.4605543549245</v>
      </c>
      <c r="AB13" t="n">
        <v>769.5833444767818</v>
      </c>
      <c r="AC13" t="n">
        <v>696.1353901969248</v>
      </c>
      <c r="AD13" t="n">
        <v>562460.5543549245</v>
      </c>
      <c r="AE13" t="n">
        <v>769583.3444767818</v>
      </c>
      <c r="AF13" t="n">
        <v>2.225906268908189e-06</v>
      </c>
      <c r="AG13" t="n">
        <v>13.46354166666667</v>
      </c>
      <c r="AH13" t="n">
        <v>696135.3901969248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4.8508</v>
      </c>
      <c r="E14" t="n">
        <v>20.62</v>
      </c>
      <c r="F14" t="n">
        <v>17.9</v>
      </c>
      <c r="G14" t="n">
        <v>89.52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197.17</v>
      </c>
      <c r="Q14" t="n">
        <v>576.1799999999999</v>
      </c>
      <c r="R14" t="n">
        <v>51.81</v>
      </c>
      <c r="S14" t="n">
        <v>44.12</v>
      </c>
      <c r="T14" t="n">
        <v>3523.03</v>
      </c>
      <c r="U14" t="n">
        <v>0.85</v>
      </c>
      <c r="V14" t="n">
        <v>0.88</v>
      </c>
      <c r="W14" t="n">
        <v>9.19</v>
      </c>
      <c r="X14" t="n">
        <v>0.21</v>
      </c>
      <c r="Y14" t="n">
        <v>2</v>
      </c>
      <c r="Z14" t="n">
        <v>10</v>
      </c>
      <c r="AA14" t="n">
        <v>557.8323338188444</v>
      </c>
      <c r="AB14" t="n">
        <v>763.2508089566375</v>
      </c>
      <c r="AC14" t="n">
        <v>690.4072229790538</v>
      </c>
      <c r="AD14" t="n">
        <v>557832.3338188444</v>
      </c>
      <c r="AE14" t="n">
        <v>763250.8089566375</v>
      </c>
      <c r="AF14" t="n">
        <v>2.232672221256765e-06</v>
      </c>
      <c r="AG14" t="n">
        <v>13.42447916666667</v>
      </c>
      <c r="AH14" t="n">
        <v>690407.2229790539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4.8613</v>
      </c>
      <c r="E15" t="n">
        <v>20.57</v>
      </c>
      <c r="F15" t="n">
        <v>17.89</v>
      </c>
      <c r="G15" t="n">
        <v>97.59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194.52</v>
      </c>
      <c r="Q15" t="n">
        <v>576.25</v>
      </c>
      <c r="R15" t="n">
        <v>51.11</v>
      </c>
      <c r="S15" t="n">
        <v>44.12</v>
      </c>
      <c r="T15" t="n">
        <v>3180.31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554.1513188206901</v>
      </c>
      <c r="AB15" t="n">
        <v>758.2142818412423</v>
      </c>
      <c r="AC15" t="n">
        <v>685.8513749427416</v>
      </c>
      <c r="AD15" t="n">
        <v>554151.3188206902</v>
      </c>
      <c r="AE15" t="n">
        <v>758214.2818412422</v>
      </c>
      <c r="AF15" t="n">
        <v>2.237505044362891e-06</v>
      </c>
      <c r="AG15" t="n">
        <v>13.39192708333333</v>
      </c>
      <c r="AH15" t="n">
        <v>685851.3749427416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4.8618</v>
      </c>
      <c r="E16" t="n">
        <v>20.57</v>
      </c>
      <c r="F16" t="n">
        <v>17.89</v>
      </c>
      <c r="G16" t="n">
        <v>97.58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191.62</v>
      </c>
      <c r="Q16" t="n">
        <v>576.16</v>
      </c>
      <c r="R16" t="n">
        <v>51.1</v>
      </c>
      <c r="S16" t="n">
        <v>44.12</v>
      </c>
      <c r="T16" t="n">
        <v>3173.94</v>
      </c>
      <c r="U16" t="n">
        <v>0.86</v>
      </c>
      <c r="V16" t="n">
        <v>0.88</v>
      </c>
      <c r="W16" t="n">
        <v>9.199999999999999</v>
      </c>
      <c r="X16" t="n">
        <v>0.2</v>
      </c>
      <c r="Y16" t="n">
        <v>2</v>
      </c>
      <c r="Z16" t="n">
        <v>10</v>
      </c>
      <c r="AA16" t="n">
        <v>550.8739329594857</v>
      </c>
      <c r="AB16" t="n">
        <v>753.7300179178827</v>
      </c>
      <c r="AC16" t="n">
        <v>681.7950828745235</v>
      </c>
      <c r="AD16" t="n">
        <v>550873.9329594857</v>
      </c>
      <c r="AE16" t="n">
        <v>753730.0179178828</v>
      </c>
      <c r="AF16" t="n">
        <v>2.237735178796516e-06</v>
      </c>
      <c r="AG16" t="n">
        <v>13.39192708333333</v>
      </c>
      <c r="AH16" t="n">
        <v>681795.0828745235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4.8742</v>
      </c>
      <c r="E17" t="n">
        <v>20.52</v>
      </c>
      <c r="F17" t="n">
        <v>17.87</v>
      </c>
      <c r="G17" t="n">
        <v>107.22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190.37</v>
      </c>
      <c r="Q17" t="n">
        <v>576.17</v>
      </c>
      <c r="R17" t="n">
        <v>50.57</v>
      </c>
      <c r="S17" t="n">
        <v>44.12</v>
      </c>
      <c r="T17" t="n">
        <v>2915.68</v>
      </c>
      <c r="U17" t="n">
        <v>0.87</v>
      </c>
      <c r="V17" t="n">
        <v>0.88</v>
      </c>
      <c r="W17" t="n">
        <v>9.19</v>
      </c>
      <c r="X17" t="n">
        <v>0.18</v>
      </c>
      <c r="Y17" t="n">
        <v>2</v>
      </c>
      <c r="Z17" t="n">
        <v>10</v>
      </c>
      <c r="AA17" t="n">
        <v>548.6148237991998</v>
      </c>
      <c r="AB17" t="n">
        <v>750.6390050999175</v>
      </c>
      <c r="AC17" t="n">
        <v>678.9990719816411</v>
      </c>
      <c r="AD17" t="n">
        <v>548614.8237991998</v>
      </c>
      <c r="AE17" t="n">
        <v>750639.0050999175</v>
      </c>
      <c r="AF17" t="n">
        <v>2.243442512750417e-06</v>
      </c>
      <c r="AG17" t="n">
        <v>13.359375</v>
      </c>
      <c r="AH17" t="n">
        <v>678999.0719816411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4.8853</v>
      </c>
      <c r="E18" t="n">
        <v>20.47</v>
      </c>
      <c r="F18" t="n">
        <v>17.86</v>
      </c>
      <c r="G18" t="n">
        <v>119.04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186.35</v>
      </c>
      <c r="Q18" t="n">
        <v>576.14</v>
      </c>
      <c r="R18" t="n">
        <v>50.21</v>
      </c>
      <c r="S18" t="n">
        <v>44.12</v>
      </c>
      <c r="T18" t="n">
        <v>2739.55</v>
      </c>
      <c r="U18" t="n">
        <v>0.88</v>
      </c>
      <c r="V18" t="n">
        <v>0.88</v>
      </c>
      <c r="W18" t="n">
        <v>9.19</v>
      </c>
      <c r="X18" t="n">
        <v>0.16</v>
      </c>
      <c r="Y18" t="n">
        <v>2</v>
      </c>
      <c r="Z18" t="n">
        <v>10</v>
      </c>
      <c r="AA18" t="n">
        <v>543.4088644153277</v>
      </c>
      <c r="AB18" t="n">
        <v>743.515981800185</v>
      </c>
      <c r="AC18" t="n">
        <v>672.5558600284091</v>
      </c>
      <c r="AD18" t="n">
        <v>543408.8644153277</v>
      </c>
      <c r="AE18" t="n">
        <v>743515.9818001851</v>
      </c>
      <c r="AF18" t="n">
        <v>2.248551497176894e-06</v>
      </c>
      <c r="AG18" t="n">
        <v>13.32682291666667</v>
      </c>
      <c r="AH18" t="n">
        <v>672555.8600284092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4.8849</v>
      </c>
      <c r="E19" t="n">
        <v>20.47</v>
      </c>
      <c r="F19" t="n">
        <v>17.86</v>
      </c>
      <c r="G19" t="n">
        <v>119.05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185.07</v>
      </c>
      <c r="Q19" t="n">
        <v>576.23</v>
      </c>
      <c r="R19" t="n">
        <v>50.06</v>
      </c>
      <c r="S19" t="n">
        <v>44.12</v>
      </c>
      <c r="T19" t="n">
        <v>2663.54</v>
      </c>
      <c r="U19" t="n">
        <v>0.88</v>
      </c>
      <c r="V19" t="n">
        <v>0.88</v>
      </c>
      <c r="W19" t="n">
        <v>9.199999999999999</v>
      </c>
      <c r="X19" t="n">
        <v>0.16</v>
      </c>
      <c r="Y19" t="n">
        <v>2</v>
      </c>
      <c r="Z19" t="n">
        <v>10</v>
      </c>
      <c r="AA19" t="n">
        <v>542.0069621944408</v>
      </c>
      <c r="AB19" t="n">
        <v>741.5978373340066</v>
      </c>
      <c r="AC19" t="n">
        <v>670.8207805779501</v>
      </c>
      <c r="AD19" t="n">
        <v>542006.9621944408</v>
      </c>
      <c r="AE19" t="n">
        <v>741597.8373340066</v>
      </c>
      <c r="AF19" t="n">
        <v>2.248367389629994e-06</v>
      </c>
      <c r="AG19" t="n">
        <v>13.32682291666667</v>
      </c>
      <c r="AH19" t="n">
        <v>670820.7805779502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4.8825</v>
      </c>
      <c r="E20" t="n">
        <v>20.48</v>
      </c>
      <c r="F20" t="n">
        <v>17.87</v>
      </c>
      <c r="G20" t="n">
        <v>119.11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185.63</v>
      </c>
      <c r="Q20" t="n">
        <v>576.27</v>
      </c>
      <c r="R20" t="n">
        <v>50.34</v>
      </c>
      <c r="S20" t="n">
        <v>44.12</v>
      </c>
      <c r="T20" t="n">
        <v>2802.95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542.8232507703459</v>
      </c>
      <c r="AB20" t="n">
        <v>742.7147193756701</v>
      </c>
      <c r="AC20" t="n">
        <v>671.8310689651112</v>
      </c>
      <c r="AD20" t="n">
        <v>542823.2507703459</v>
      </c>
      <c r="AE20" t="n">
        <v>742714.7193756702</v>
      </c>
      <c r="AF20" t="n">
        <v>2.247262744348593e-06</v>
      </c>
      <c r="AG20" t="n">
        <v>13.33333333333333</v>
      </c>
      <c r="AH20" t="n">
        <v>671831.0689651112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4.196</v>
      </c>
      <c r="E2" t="n">
        <v>23.83</v>
      </c>
      <c r="F2" t="n">
        <v>19.98</v>
      </c>
      <c r="G2" t="n">
        <v>10.51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112</v>
      </c>
      <c r="N2" t="n">
        <v>9.74</v>
      </c>
      <c r="O2" t="n">
        <v>10204.21</v>
      </c>
      <c r="P2" t="n">
        <v>157.24</v>
      </c>
      <c r="Q2" t="n">
        <v>577.46</v>
      </c>
      <c r="R2" t="n">
        <v>116.1</v>
      </c>
      <c r="S2" t="n">
        <v>44.12</v>
      </c>
      <c r="T2" t="n">
        <v>35157.11</v>
      </c>
      <c r="U2" t="n">
        <v>0.38</v>
      </c>
      <c r="V2" t="n">
        <v>0.79</v>
      </c>
      <c r="W2" t="n">
        <v>9.35</v>
      </c>
      <c r="X2" t="n">
        <v>2.27</v>
      </c>
      <c r="Y2" t="n">
        <v>2</v>
      </c>
      <c r="Z2" t="n">
        <v>10</v>
      </c>
      <c r="AA2" t="n">
        <v>538.4121554789513</v>
      </c>
      <c r="AB2" t="n">
        <v>736.6792641941945</v>
      </c>
      <c r="AC2" t="n">
        <v>666.3716291553409</v>
      </c>
      <c r="AD2" t="n">
        <v>538412.1554789513</v>
      </c>
      <c r="AE2" t="n">
        <v>736679.2641941945</v>
      </c>
      <c r="AF2" t="n">
        <v>2.407813025771585e-06</v>
      </c>
      <c r="AG2" t="n">
        <v>15.51432291666667</v>
      </c>
      <c r="AH2" t="n">
        <v>666371.6291553408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4.6473</v>
      </c>
      <c r="E3" t="n">
        <v>21.52</v>
      </c>
      <c r="F3" t="n">
        <v>18.73</v>
      </c>
      <c r="G3" t="n">
        <v>21.61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142.59</v>
      </c>
      <c r="Q3" t="n">
        <v>576.6</v>
      </c>
      <c r="R3" t="n">
        <v>77.08</v>
      </c>
      <c r="S3" t="n">
        <v>44.12</v>
      </c>
      <c r="T3" t="n">
        <v>15960.82</v>
      </c>
      <c r="U3" t="n">
        <v>0.57</v>
      </c>
      <c r="V3" t="n">
        <v>0.84</v>
      </c>
      <c r="W3" t="n">
        <v>9.27</v>
      </c>
      <c r="X3" t="n">
        <v>1.03</v>
      </c>
      <c r="Y3" t="n">
        <v>2</v>
      </c>
      <c r="Z3" t="n">
        <v>10</v>
      </c>
      <c r="AA3" t="n">
        <v>467.98625950059</v>
      </c>
      <c r="AB3" t="n">
        <v>640.3194463453489</v>
      </c>
      <c r="AC3" t="n">
        <v>579.2082570801354</v>
      </c>
      <c r="AD3" t="n">
        <v>467986.25950059</v>
      </c>
      <c r="AE3" t="n">
        <v>640319.4463453488</v>
      </c>
      <c r="AF3" t="n">
        <v>2.666784908166894e-06</v>
      </c>
      <c r="AG3" t="n">
        <v>14.01041666666667</v>
      </c>
      <c r="AH3" t="n">
        <v>579208.2570801354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4.8067</v>
      </c>
      <c r="E4" t="n">
        <v>20.8</v>
      </c>
      <c r="F4" t="n">
        <v>18.34</v>
      </c>
      <c r="G4" t="n">
        <v>33.35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134.16</v>
      </c>
      <c r="Q4" t="n">
        <v>576.34</v>
      </c>
      <c r="R4" t="n">
        <v>65.15000000000001</v>
      </c>
      <c r="S4" t="n">
        <v>44.12</v>
      </c>
      <c r="T4" t="n">
        <v>10087.16</v>
      </c>
      <c r="U4" t="n">
        <v>0.68</v>
      </c>
      <c r="V4" t="n">
        <v>0.86</v>
      </c>
      <c r="W4" t="n">
        <v>9.24</v>
      </c>
      <c r="X4" t="n">
        <v>0.65</v>
      </c>
      <c r="Y4" t="n">
        <v>2</v>
      </c>
      <c r="Z4" t="n">
        <v>10</v>
      </c>
      <c r="AA4" t="n">
        <v>438.8089334733338</v>
      </c>
      <c r="AB4" t="n">
        <v>600.3977416620797</v>
      </c>
      <c r="AC4" t="n">
        <v>543.0966238613729</v>
      </c>
      <c r="AD4" t="n">
        <v>438808.9334733338</v>
      </c>
      <c r="AE4" t="n">
        <v>600397.7416620797</v>
      </c>
      <c r="AF4" t="n">
        <v>2.75825425905059e-06</v>
      </c>
      <c r="AG4" t="n">
        <v>13.54166666666667</v>
      </c>
      <c r="AH4" t="n">
        <v>543096.6238613729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18.14</v>
      </c>
      <c r="G5" t="n">
        <v>45.35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127.37</v>
      </c>
      <c r="Q5" t="n">
        <v>576.4</v>
      </c>
      <c r="R5" t="n">
        <v>59</v>
      </c>
      <c r="S5" t="n">
        <v>44.12</v>
      </c>
      <c r="T5" t="n">
        <v>7061.26</v>
      </c>
      <c r="U5" t="n">
        <v>0.75</v>
      </c>
      <c r="V5" t="n">
        <v>0.87</v>
      </c>
      <c r="W5" t="n">
        <v>9.210000000000001</v>
      </c>
      <c r="X5" t="n">
        <v>0.44</v>
      </c>
      <c r="Y5" t="n">
        <v>2</v>
      </c>
      <c r="Z5" t="n">
        <v>10</v>
      </c>
      <c r="AA5" t="n">
        <v>426.6449565096112</v>
      </c>
      <c r="AB5" t="n">
        <v>583.7544517435247</v>
      </c>
      <c r="AC5" t="n">
        <v>528.0417461736406</v>
      </c>
      <c r="AD5" t="n">
        <v>426644.9565096112</v>
      </c>
      <c r="AE5" t="n">
        <v>583754.4517435246</v>
      </c>
      <c r="AF5" t="n">
        <v>2.806858111119907e-06</v>
      </c>
      <c r="AG5" t="n">
        <v>13.30729166666667</v>
      </c>
      <c r="AH5" t="n">
        <v>528041.7461736406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4.9339</v>
      </c>
      <c r="E6" t="n">
        <v>20.27</v>
      </c>
      <c r="F6" t="n">
        <v>18.05</v>
      </c>
      <c r="G6" t="n">
        <v>57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14</v>
      </c>
      <c r="N6" t="n">
        <v>10.57</v>
      </c>
      <c r="O6" t="n">
        <v>10799.59</v>
      </c>
      <c r="P6" t="n">
        <v>120.85</v>
      </c>
      <c r="Q6" t="n">
        <v>576.22</v>
      </c>
      <c r="R6" t="n">
        <v>56.3</v>
      </c>
      <c r="S6" t="n">
        <v>44.12</v>
      </c>
      <c r="T6" t="n">
        <v>5734.38</v>
      </c>
      <c r="U6" t="n">
        <v>0.78</v>
      </c>
      <c r="V6" t="n">
        <v>0.87</v>
      </c>
      <c r="W6" t="n">
        <v>9.210000000000001</v>
      </c>
      <c r="X6" t="n">
        <v>0.36</v>
      </c>
      <c r="Y6" t="n">
        <v>2</v>
      </c>
      <c r="Z6" t="n">
        <v>10</v>
      </c>
      <c r="AA6" t="n">
        <v>407.0913763426894</v>
      </c>
      <c r="AB6" t="n">
        <v>557.0003807160676</v>
      </c>
      <c r="AC6" t="n">
        <v>503.8410461354696</v>
      </c>
      <c r="AD6" t="n">
        <v>407091.3763426894</v>
      </c>
      <c r="AE6" t="n">
        <v>557000.3807160676</v>
      </c>
      <c r="AF6" t="n">
        <v>2.83124611245339e-06</v>
      </c>
      <c r="AG6" t="n">
        <v>13.19661458333333</v>
      </c>
      <c r="AH6" t="n">
        <v>503841.0461354696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4.9371</v>
      </c>
      <c r="E7" t="n">
        <v>20.25</v>
      </c>
      <c r="F7" t="n">
        <v>18.05</v>
      </c>
      <c r="G7" t="n">
        <v>60.18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121.29</v>
      </c>
      <c r="Q7" t="n">
        <v>576.53</v>
      </c>
      <c r="R7" t="n">
        <v>55.64</v>
      </c>
      <c r="S7" t="n">
        <v>44.12</v>
      </c>
      <c r="T7" t="n">
        <v>5408.3</v>
      </c>
      <c r="U7" t="n">
        <v>0.79</v>
      </c>
      <c r="V7" t="n">
        <v>0.87</v>
      </c>
      <c r="W7" t="n">
        <v>9.23</v>
      </c>
      <c r="X7" t="n">
        <v>0.36</v>
      </c>
      <c r="Y7" t="n">
        <v>2</v>
      </c>
      <c r="Z7" t="n">
        <v>10</v>
      </c>
      <c r="AA7" t="n">
        <v>407.4498710707092</v>
      </c>
      <c r="AB7" t="n">
        <v>557.4908890186155</v>
      </c>
      <c r="AC7" t="n">
        <v>504.284741014055</v>
      </c>
      <c r="AD7" t="n">
        <v>407449.8710707092</v>
      </c>
      <c r="AE7" t="n">
        <v>557490.8890186155</v>
      </c>
      <c r="AF7" t="n">
        <v>2.833082385494969e-06</v>
      </c>
      <c r="AG7" t="n">
        <v>13.18359375</v>
      </c>
      <c r="AH7" t="n">
        <v>504284.741014055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3.8768</v>
      </c>
      <c r="E2" t="n">
        <v>25.79</v>
      </c>
      <c r="F2" t="n">
        <v>20.58</v>
      </c>
      <c r="G2" t="n">
        <v>8.640000000000001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198.14</v>
      </c>
      <c r="Q2" t="n">
        <v>577.64</v>
      </c>
      <c r="R2" t="n">
        <v>134.5</v>
      </c>
      <c r="S2" t="n">
        <v>44.12</v>
      </c>
      <c r="T2" t="n">
        <v>44211.61</v>
      </c>
      <c r="U2" t="n">
        <v>0.33</v>
      </c>
      <c r="V2" t="n">
        <v>0.77</v>
      </c>
      <c r="W2" t="n">
        <v>9.41</v>
      </c>
      <c r="X2" t="n">
        <v>2.87</v>
      </c>
      <c r="Y2" t="n">
        <v>2</v>
      </c>
      <c r="Z2" t="n">
        <v>10</v>
      </c>
      <c r="AA2" t="n">
        <v>669.9001243292031</v>
      </c>
      <c r="AB2" t="n">
        <v>916.5869040148916</v>
      </c>
      <c r="AC2" t="n">
        <v>829.109136333509</v>
      </c>
      <c r="AD2" t="n">
        <v>669900.124329203</v>
      </c>
      <c r="AE2" t="n">
        <v>916586.9040148916</v>
      </c>
      <c r="AF2" t="n">
        <v>2.028924105401005e-06</v>
      </c>
      <c r="AG2" t="n">
        <v>16.79036458333333</v>
      </c>
      <c r="AH2" t="n">
        <v>829109.136333509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4.4399</v>
      </c>
      <c r="E3" t="n">
        <v>22.52</v>
      </c>
      <c r="F3" t="n">
        <v>19.02</v>
      </c>
      <c r="G3" t="n">
        <v>17.29</v>
      </c>
      <c r="H3" t="n">
        <v>0.32</v>
      </c>
      <c r="I3" t="n">
        <v>66</v>
      </c>
      <c r="J3" t="n">
        <v>108.68</v>
      </c>
      <c r="K3" t="n">
        <v>41.65</v>
      </c>
      <c r="L3" t="n">
        <v>2</v>
      </c>
      <c r="M3" t="n">
        <v>64</v>
      </c>
      <c r="N3" t="n">
        <v>15.03</v>
      </c>
      <c r="O3" t="n">
        <v>13638.32</v>
      </c>
      <c r="P3" t="n">
        <v>179.84</v>
      </c>
      <c r="Q3" t="n">
        <v>576.9299999999999</v>
      </c>
      <c r="R3" t="n">
        <v>86.33</v>
      </c>
      <c r="S3" t="n">
        <v>44.12</v>
      </c>
      <c r="T3" t="n">
        <v>20516.05</v>
      </c>
      <c r="U3" t="n">
        <v>0.51</v>
      </c>
      <c r="V3" t="n">
        <v>0.83</v>
      </c>
      <c r="W3" t="n">
        <v>9.279999999999999</v>
      </c>
      <c r="X3" t="n">
        <v>1.32</v>
      </c>
      <c r="Y3" t="n">
        <v>2</v>
      </c>
      <c r="Z3" t="n">
        <v>10</v>
      </c>
      <c r="AA3" t="n">
        <v>559.0984456983424</v>
      </c>
      <c r="AB3" t="n">
        <v>764.9831590870806</v>
      </c>
      <c r="AC3" t="n">
        <v>691.974240044416</v>
      </c>
      <c r="AD3" t="n">
        <v>559098.4456983424</v>
      </c>
      <c r="AE3" t="n">
        <v>764983.1590870806</v>
      </c>
      <c r="AF3" t="n">
        <v>2.323622610289394e-06</v>
      </c>
      <c r="AG3" t="n">
        <v>14.66145833333333</v>
      </c>
      <c r="AH3" t="n">
        <v>691974.2400444159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4.6537</v>
      </c>
      <c r="E4" t="n">
        <v>21.49</v>
      </c>
      <c r="F4" t="n">
        <v>18.52</v>
      </c>
      <c r="G4" t="n">
        <v>26.46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171.54</v>
      </c>
      <c r="Q4" t="n">
        <v>576.61</v>
      </c>
      <c r="R4" t="n">
        <v>70.7</v>
      </c>
      <c r="S4" t="n">
        <v>44.12</v>
      </c>
      <c r="T4" t="n">
        <v>12820.84</v>
      </c>
      <c r="U4" t="n">
        <v>0.62</v>
      </c>
      <c r="V4" t="n">
        <v>0.85</v>
      </c>
      <c r="W4" t="n">
        <v>9.25</v>
      </c>
      <c r="X4" t="n">
        <v>0.82</v>
      </c>
      <c r="Y4" t="n">
        <v>2</v>
      </c>
      <c r="Z4" t="n">
        <v>10</v>
      </c>
      <c r="AA4" t="n">
        <v>522.1813256724416</v>
      </c>
      <c r="AB4" t="n">
        <v>714.4715267992533</v>
      </c>
      <c r="AC4" t="n">
        <v>646.2833670486177</v>
      </c>
      <c r="AD4" t="n">
        <v>522181.3256724416</v>
      </c>
      <c r="AE4" t="n">
        <v>714471.5267992533</v>
      </c>
      <c r="AF4" t="n">
        <v>2.435514885809084e-06</v>
      </c>
      <c r="AG4" t="n">
        <v>13.99088541666667</v>
      </c>
      <c r="AH4" t="n">
        <v>646283.3670486177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4.7592</v>
      </c>
      <c r="E5" t="n">
        <v>21.01</v>
      </c>
      <c r="F5" t="n">
        <v>18.29</v>
      </c>
      <c r="G5" t="n">
        <v>35.39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165.81</v>
      </c>
      <c r="Q5" t="n">
        <v>576.37</v>
      </c>
      <c r="R5" t="n">
        <v>63.67</v>
      </c>
      <c r="S5" t="n">
        <v>44.12</v>
      </c>
      <c r="T5" t="n">
        <v>9358.6</v>
      </c>
      <c r="U5" t="n">
        <v>0.6899999999999999</v>
      </c>
      <c r="V5" t="n">
        <v>0.86</v>
      </c>
      <c r="W5" t="n">
        <v>9.220000000000001</v>
      </c>
      <c r="X5" t="n">
        <v>0.59</v>
      </c>
      <c r="Y5" t="n">
        <v>2</v>
      </c>
      <c r="Z5" t="n">
        <v>10</v>
      </c>
      <c r="AA5" t="n">
        <v>497.7147077755222</v>
      </c>
      <c r="AB5" t="n">
        <v>680.9952208016863</v>
      </c>
      <c r="AC5" t="n">
        <v>616.0019927111679</v>
      </c>
      <c r="AD5" t="n">
        <v>497714.7077755223</v>
      </c>
      <c r="AE5" t="n">
        <v>680995.2208016863</v>
      </c>
      <c r="AF5" t="n">
        <v>2.490728333270858e-06</v>
      </c>
      <c r="AG5" t="n">
        <v>13.67838541666667</v>
      </c>
      <c r="AH5" t="n">
        <v>616001.9927111679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4.8279</v>
      </c>
      <c r="E6" t="n">
        <v>20.71</v>
      </c>
      <c r="F6" t="n">
        <v>18.14</v>
      </c>
      <c r="G6" t="n">
        <v>45.36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160.38</v>
      </c>
      <c r="Q6" t="n">
        <v>576.34</v>
      </c>
      <c r="R6" t="n">
        <v>59.06</v>
      </c>
      <c r="S6" t="n">
        <v>44.12</v>
      </c>
      <c r="T6" t="n">
        <v>7090.01</v>
      </c>
      <c r="U6" t="n">
        <v>0.75</v>
      </c>
      <c r="V6" t="n">
        <v>0.87</v>
      </c>
      <c r="W6" t="n">
        <v>9.220000000000001</v>
      </c>
      <c r="X6" t="n">
        <v>0.45</v>
      </c>
      <c r="Y6" t="n">
        <v>2</v>
      </c>
      <c r="Z6" t="n">
        <v>10</v>
      </c>
      <c r="AA6" t="n">
        <v>487.0507422806596</v>
      </c>
      <c r="AB6" t="n">
        <v>666.4043127506609</v>
      </c>
      <c r="AC6" t="n">
        <v>602.8036204460644</v>
      </c>
      <c r="AD6" t="n">
        <v>487050.7422806596</v>
      </c>
      <c r="AE6" t="n">
        <v>666404.3127506609</v>
      </c>
      <c r="AF6" t="n">
        <v>2.526682492897624e-06</v>
      </c>
      <c r="AG6" t="n">
        <v>13.48307291666667</v>
      </c>
      <c r="AH6" t="n">
        <v>602803.6204460644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4.8639</v>
      </c>
      <c r="E7" t="n">
        <v>20.56</v>
      </c>
      <c r="F7" t="n">
        <v>18.08</v>
      </c>
      <c r="G7" t="n">
        <v>54.24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156.05</v>
      </c>
      <c r="Q7" t="n">
        <v>576.37</v>
      </c>
      <c r="R7" t="n">
        <v>56.95</v>
      </c>
      <c r="S7" t="n">
        <v>44.12</v>
      </c>
      <c r="T7" t="n">
        <v>6054.51</v>
      </c>
      <c r="U7" t="n">
        <v>0.77</v>
      </c>
      <c r="V7" t="n">
        <v>0.87</v>
      </c>
      <c r="W7" t="n">
        <v>9.210000000000001</v>
      </c>
      <c r="X7" t="n">
        <v>0.38</v>
      </c>
      <c r="Y7" t="n">
        <v>2</v>
      </c>
      <c r="Z7" t="n">
        <v>10</v>
      </c>
      <c r="AA7" t="n">
        <v>480.0840679508321</v>
      </c>
      <c r="AB7" t="n">
        <v>656.8722015846109</v>
      </c>
      <c r="AC7" t="n">
        <v>594.1812405913001</v>
      </c>
      <c r="AD7" t="n">
        <v>480084.0679508321</v>
      </c>
      <c r="AE7" t="n">
        <v>656872.201584611</v>
      </c>
      <c r="AF7" t="n">
        <v>2.545523100562306e-06</v>
      </c>
      <c r="AG7" t="n">
        <v>13.38541666666667</v>
      </c>
      <c r="AH7" t="n">
        <v>594181.2405913002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4.8936</v>
      </c>
      <c r="E8" t="n">
        <v>20.43</v>
      </c>
      <c r="F8" t="n">
        <v>18.02</v>
      </c>
      <c r="G8" t="n">
        <v>63.6</v>
      </c>
      <c r="H8" t="n">
        <v>1.07</v>
      </c>
      <c r="I8" t="n">
        <v>17</v>
      </c>
      <c r="J8" t="n">
        <v>115.08</v>
      </c>
      <c r="K8" t="n">
        <v>41.65</v>
      </c>
      <c r="L8" t="n">
        <v>7</v>
      </c>
      <c r="M8" t="n">
        <v>15</v>
      </c>
      <c r="N8" t="n">
        <v>16.43</v>
      </c>
      <c r="O8" t="n">
        <v>14426.96</v>
      </c>
      <c r="P8" t="n">
        <v>151.51</v>
      </c>
      <c r="Q8" t="n">
        <v>576.3200000000001</v>
      </c>
      <c r="R8" t="n">
        <v>55.34</v>
      </c>
      <c r="S8" t="n">
        <v>44.12</v>
      </c>
      <c r="T8" t="n">
        <v>5265.16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473.2956288044181</v>
      </c>
      <c r="AB8" t="n">
        <v>647.583959659689</v>
      </c>
      <c r="AC8" t="n">
        <v>585.7794554395633</v>
      </c>
      <c r="AD8" t="n">
        <v>473295.6288044181</v>
      </c>
      <c r="AE8" t="n">
        <v>647583.959659689</v>
      </c>
      <c r="AF8" t="n">
        <v>2.561066601885668e-06</v>
      </c>
      <c r="AG8" t="n">
        <v>13.30078125</v>
      </c>
      <c r="AH8" t="n">
        <v>585779.4554395634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4.9157</v>
      </c>
      <c r="E9" t="n">
        <v>20.34</v>
      </c>
      <c r="F9" t="n">
        <v>17.97</v>
      </c>
      <c r="G9" t="n">
        <v>71.89</v>
      </c>
      <c r="H9" t="n">
        <v>1.21</v>
      </c>
      <c r="I9" t="n">
        <v>15</v>
      </c>
      <c r="J9" t="n">
        <v>116.37</v>
      </c>
      <c r="K9" t="n">
        <v>41.65</v>
      </c>
      <c r="L9" t="n">
        <v>8</v>
      </c>
      <c r="M9" t="n">
        <v>13</v>
      </c>
      <c r="N9" t="n">
        <v>16.72</v>
      </c>
      <c r="O9" t="n">
        <v>14585.96</v>
      </c>
      <c r="P9" t="n">
        <v>146.12</v>
      </c>
      <c r="Q9" t="n">
        <v>576.22</v>
      </c>
      <c r="R9" t="n">
        <v>53.91</v>
      </c>
      <c r="S9" t="n">
        <v>44.12</v>
      </c>
      <c r="T9" t="n">
        <v>4557.68</v>
      </c>
      <c r="U9" t="n">
        <v>0.82</v>
      </c>
      <c r="V9" t="n">
        <v>0.88</v>
      </c>
      <c r="W9" t="n">
        <v>9.199999999999999</v>
      </c>
      <c r="X9" t="n">
        <v>0.28</v>
      </c>
      <c r="Y9" t="n">
        <v>2</v>
      </c>
      <c r="Z9" t="n">
        <v>10</v>
      </c>
      <c r="AA9" t="n">
        <v>466.0491361890067</v>
      </c>
      <c r="AB9" t="n">
        <v>637.6689887705916</v>
      </c>
      <c r="AC9" t="n">
        <v>576.8107554563724</v>
      </c>
      <c r="AD9" t="n">
        <v>466049.1361890067</v>
      </c>
      <c r="AE9" t="n">
        <v>637668.9887705916</v>
      </c>
      <c r="AF9" t="n">
        <v>2.572632641590931e-06</v>
      </c>
      <c r="AG9" t="n">
        <v>13.2421875</v>
      </c>
      <c r="AH9" t="n">
        <v>576810.7554563724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4.9334</v>
      </c>
      <c r="E10" t="n">
        <v>20.27</v>
      </c>
      <c r="F10" t="n">
        <v>17.95</v>
      </c>
      <c r="G10" t="n">
        <v>82.81999999999999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143.57</v>
      </c>
      <c r="Q10" t="n">
        <v>576.24</v>
      </c>
      <c r="R10" t="n">
        <v>52.6</v>
      </c>
      <c r="S10" t="n">
        <v>44.12</v>
      </c>
      <c r="T10" t="n">
        <v>3912</v>
      </c>
      <c r="U10" t="n">
        <v>0.84</v>
      </c>
      <c r="V10" t="n">
        <v>0.88</v>
      </c>
      <c r="W10" t="n">
        <v>9.210000000000001</v>
      </c>
      <c r="X10" t="n">
        <v>0.25</v>
      </c>
      <c r="Y10" t="n">
        <v>2</v>
      </c>
      <c r="Z10" t="n">
        <v>10</v>
      </c>
      <c r="AA10" t="n">
        <v>451.5194610484005</v>
      </c>
      <c r="AB10" t="n">
        <v>617.7888462391868</v>
      </c>
      <c r="AC10" t="n">
        <v>558.8279458262095</v>
      </c>
      <c r="AD10" t="n">
        <v>451519.4610484005</v>
      </c>
      <c r="AE10" t="n">
        <v>617788.8462391868</v>
      </c>
      <c r="AF10" t="n">
        <v>2.581895940359399e-06</v>
      </c>
      <c r="AG10" t="n">
        <v>13.19661458333333</v>
      </c>
      <c r="AH10" t="n">
        <v>558827.9458262095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4.9329</v>
      </c>
      <c r="E11" t="n">
        <v>20.27</v>
      </c>
      <c r="F11" t="n">
        <v>17.95</v>
      </c>
      <c r="G11" t="n">
        <v>82.83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144.79</v>
      </c>
      <c r="Q11" t="n">
        <v>576.26</v>
      </c>
      <c r="R11" t="n">
        <v>52.71</v>
      </c>
      <c r="S11" t="n">
        <v>44.12</v>
      </c>
      <c r="T11" t="n">
        <v>3968.07</v>
      </c>
      <c r="U11" t="n">
        <v>0.84</v>
      </c>
      <c r="V11" t="n">
        <v>0.88</v>
      </c>
      <c r="W11" t="n">
        <v>9.210000000000001</v>
      </c>
      <c r="X11" t="n">
        <v>0.25</v>
      </c>
      <c r="Y11" t="n">
        <v>2</v>
      </c>
      <c r="Z11" t="n">
        <v>10</v>
      </c>
      <c r="AA11" t="n">
        <v>452.8886158933607</v>
      </c>
      <c r="AB11" t="n">
        <v>619.66218430091</v>
      </c>
      <c r="AC11" t="n">
        <v>560.5224951325683</v>
      </c>
      <c r="AD11" t="n">
        <v>452888.6158933607</v>
      </c>
      <c r="AE11" t="n">
        <v>619662.18430091</v>
      </c>
      <c r="AF11" t="n">
        <v>2.581634265252945e-06</v>
      </c>
      <c r="AG11" t="n">
        <v>13.19661458333333</v>
      </c>
      <c r="AH11" t="n">
        <v>560522.4951325683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4.4245</v>
      </c>
      <c r="E2" t="n">
        <v>22.6</v>
      </c>
      <c r="F2" t="n">
        <v>19.54</v>
      </c>
      <c r="G2" t="n">
        <v>12.88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125.18</v>
      </c>
      <c r="Q2" t="n">
        <v>577.14</v>
      </c>
      <c r="R2" t="n">
        <v>102.11</v>
      </c>
      <c r="S2" t="n">
        <v>44.12</v>
      </c>
      <c r="T2" t="n">
        <v>28280.61</v>
      </c>
      <c r="U2" t="n">
        <v>0.43</v>
      </c>
      <c r="V2" t="n">
        <v>0.8100000000000001</v>
      </c>
      <c r="W2" t="n">
        <v>9.34</v>
      </c>
      <c r="X2" t="n">
        <v>1.84</v>
      </c>
      <c r="Y2" t="n">
        <v>2</v>
      </c>
      <c r="Z2" t="n">
        <v>10</v>
      </c>
      <c r="AA2" t="n">
        <v>452.9032107852011</v>
      </c>
      <c r="AB2" t="n">
        <v>619.6821536758072</v>
      </c>
      <c r="AC2" t="n">
        <v>560.5405586583524</v>
      </c>
      <c r="AD2" t="n">
        <v>452903.2107852011</v>
      </c>
      <c r="AE2" t="n">
        <v>619682.1536758072</v>
      </c>
      <c r="AF2" t="n">
        <v>2.75707798795182e-06</v>
      </c>
      <c r="AG2" t="n">
        <v>14.71354166666667</v>
      </c>
      <c r="AH2" t="n">
        <v>560540.5586583525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4.7905</v>
      </c>
      <c r="E3" t="n">
        <v>20.87</v>
      </c>
      <c r="F3" t="n">
        <v>18.51</v>
      </c>
      <c r="G3" t="n">
        <v>27.09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111.54</v>
      </c>
      <c r="Q3" t="n">
        <v>576.4299999999999</v>
      </c>
      <c r="R3" t="n">
        <v>70.15000000000001</v>
      </c>
      <c r="S3" t="n">
        <v>44.12</v>
      </c>
      <c r="T3" t="n">
        <v>12547.92</v>
      </c>
      <c r="U3" t="n">
        <v>0.63</v>
      </c>
      <c r="V3" t="n">
        <v>0.85</v>
      </c>
      <c r="W3" t="n">
        <v>9.25</v>
      </c>
      <c r="X3" t="n">
        <v>0.8100000000000001</v>
      </c>
      <c r="Y3" t="n">
        <v>2</v>
      </c>
      <c r="Z3" t="n">
        <v>10</v>
      </c>
      <c r="AA3" t="n">
        <v>397.3950074241773</v>
      </c>
      <c r="AB3" t="n">
        <v>543.7333809881535</v>
      </c>
      <c r="AC3" t="n">
        <v>491.8402302412365</v>
      </c>
      <c r="AD3" t="n">
        <v>397395.0074241773</v>
      </c>
      <c r="AE3" t="n">
        <v>543733.3809881535</v>
      </c>
      <c r="AF3" t="n">
        <v>2.985146819139608e-06</v>
      </c>
      <c r="AG3" t="n">
        <v>13.58723958333333</v>
      </c>
      <c r="AH3" t="n">
        <v>491840.2302412365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4.9074</v>
      </c>
      <c r="E4" t="n">
        <v>20.38</v>
      </c>
      <c r="F4" t="n">
        <v>18.22</v>
      </c>
      <c r="G4" t="n">
        <v>42.05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18</v>
      </c>
      <c r="N4" t="n">
        <v>7.16</v>
      </c>
      <c r="O4" t="n">
        <v>8137.65</v>
      </c>
      <c r="P4" t="n">
        <v>102.09</v>
      </c>
      <c r="Q4" t="n">
        <v>576.51</v>
      </c>
      <c r="R4" t="n">
        <v>60.93</v>
      </c>
      <c r="S4" t="n">
        <v>44.12</v>
      </c>
      <c r="T4" t="n">
        <v>8013.24</v>
      </c>
      <c r="U4" t="n">
        <v>0.72</v>
      </c>
      <c r="V4" t="n">
        <v>0.86</v>
      </c>
      <c r="W4" t="n">
        <v>9.24</v>
      </c>
      <c r="X4" t="n">
        <v>0.53</v>
      </c>
      <c r="Y4" t="n">
        <v>2</v>
      </c>
      <c r="Z4" t="n">
        <v>10</v>
      </c>
      <c r="AA4" t="n">
        <v>381.494941988433</v>
      </c>
      <c r="AB4" t="n">
        <v>521.9782099975877</v>
      </c>
      <c r="AC4" t="n">
        <v>472.1613422364361</v>
      </c>
      <c r="AD4" t="n">
        <v>381494.941988433</v>
      </c>
      <c r="AE4" t="n">
        <v>521978.2099975877</v>
      </c>
      <c r="AF4" t="n">
        <v>3.057991754565434e-06</v>
      </c>
      <c r="AG4" t="n">
        <v>13.26822916666667</v>
      </c>
      <c r="AH4" t="n">
        <v>472161.3422364361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4.9144</v>
      </c>
      <c r="E5" t="n">
        <v>20.35</v>
      </c>
      <c r="F5" t="n">
        <v>18.21</v>
      </c>
      <c r="G5" t="n">
        <v>43.69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102.33</v>
      </c>
      <c r="Q5" t="n">
        <v>576.6</v>
      </c>
      <c r="R5" t="n">
        <v>60.11</v>
      </c>
      <c r="S5" t="n">
        <v>44.12</v>
      </c>
      <c r="T5" t="n">
        <v>7606.75</v>
      </c>
      <c r="U5" t="n">
        <v>0.73</v>
      </c>
      <c r="V5" t="n">
        <v>0.86</v>
      </c>
      <c r="W5" t="n">
        <v>9.25</v>
      </c>
      <c r="X5" t="n">
        <v>0.51</v>
      </c>
      <c r="Y5" t="n">
        <v>2</v>
      </c>
      <c r="Z5" t="n">
        <v>10</v>
      </c>
      <c r="AA5" t="n">
        <v>381.4913122800309</v>
      </c>
      <c r="AB5" t="n">
        <v>521.9732436704206</v>
      </c>
      <c r="AC5" t="n">
        <v>472.1568498885634</v>
      </c>
      <c r="AD5" t="n">
        <v>381491.3122800309</v>
      </c>
      <c r="AE5" t="n">
        <v>521973.2436704206</v>
      </c>
      <c r="AF5" t="n">
        <v>3.062353726746621e-06</v>
      </c>
      <c r="AG5" t="n">
        <v>13.24869791666667</v>
      </c>
      <c r="AH5" t="n">
        <v>472156.8498885634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3.2086</v>
      </c>
      <c r="E2" t="n">
        <v>31.17</v>
      </c>
      <c r="F2" t="n">
        <v>21.88</v>
      </c>
      <c r="G2" t="n">
        <v>6.44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283.06</v>
      </c>
      <c r="Q2" t="n">
        <v>578.5599999999999</v>
      </c>
      <c r="R2" t="n">
        <v>174.57</v>
      </c>
      <c r="S2" t="n">
        <v>44.12</v>
      </c>
      <c r="T2" t="n">
        <v>63941.51</v>
      </c>
      <c r="U2" t="n">
        <v>0.25</v>
      </c>
      <c r="V2" t="n">
        <v>0.72</v>
      </c>
      <c r="W2" t="n">
        <v>9.51</v>
      </c>
      <c r="X2" t="n">
        <v>4.15</v>
      </c>
      <c r="Y2" t="n">
        <v>2</v>
      </c>
      <c r="Z2" t="n">
        <v>10</v>
      </c>
      <c r="AA2" t="n">
        <v>1016.408428388713</v>
      </c>
      <c r="AB2" t="n">
        <v>1390.694852496595</v>
      </c>
      <c r="AC2" t="n">
        <v>1257.968887626804</v>
      </c>
      <c r="AD2" t="n">
        <v>1016408.428388713</v>
      </c>
      <c r="AE2" t="n">
        <v>1390694.852496595</v>
      </c>
      <c r="AF2" t="n">
        <v>1.451735521088613e-06</v>
      </c>
      <c r="AG2" t="n">
        <v>20.29296875</v>
      </c>
      <c r="AH2" t="n">
        <v>1257968.887626804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19.53</v>
      </c>
      <c r="G3" t="n">
        <v>12.88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251.17</v>
      </c>
      <c r="Q3" t="n">
        <v>577.27</v>
      </c>
      <c r="R3" t="n">
        <v>101.47</v>
      </c>
      <c r="S3" t="n">
        <v>44.12</v>
      </c>
      <c r="T3" t="n">
        <v>27960.76</v>
      </c>
      <c r="U3" t="n">
        <v>0.43</v>
      </c>
      <c r="V3" t="n">
        <v>0.8100000000000001</v>
      </c>
      <c r="W3" t="n">
        <v>9.34</v>
      </c>
      <c r="X3" t="n">
        <v>1.83</v>
      </c>
      <c r="Y3" t="n">
        <v>2</v>
      </c>
      <c r="Z3" t="n">
        <v>10</v>
      </c>
      <c r="AA3" t="n">
        <v>759.399275057527</v>
      </c>
      <c r="AB3" t="n">
        <v>1039.043590465249</v>
      </c>
      <c r="AC3" t="n">
        <v>939.8787284980831</v>
      </c>
      <c r="AD3" t="n">
        <v>759399.275057527</v>
      </c>
      <c r="AE3" t="n">
        <v>1039043.590465249</v>
      </c>
      <c r="AF3" t="n">
        <v>1.810529471167547e-06</v>
      </c>
      <c r="AG3" t="n">
        <v>16.26953125</v>
      </c>
      <c r="AH3" t="n">
        <v>939878.7284980831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4.3008</v>
      </c>
      <c r="E4" t="n">
        <v>23.25</v>
      </c>
      <c r="F4" t="n">
        <v>18.88</v>
      </c>
      <c r="G4" t="n">
        <v>19.2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240.83</v>
      </c>
      <c r="Q4" t="n">
        <v>577.08</v>
      </c>
      <c r="R4" t="n">
        <v>81.51000000000001</v>
      </c>
      <c r="S4" t="n">
        <v>44.12</v>
      </c>
      <c r="T4" t="n">
        <v>18139.58</v>
      </c>
      <c r="U4" t="n">
        <v>0.54</v>
      </c>
      <c r="V4" t="n">
        <v>0.83</v>
      </c>
      <c r="W4" t="n">
        <v>9.279999999999999</v>
      </c>
      <c r="X4" t="n">
        <v>1.18</v>
      </c>
      <c r="Y4" t="n">
        <v>2</v>
      </c>
      <c r="Z4" t="n">
        <v>10</v>
      </c>
      <c r="AA4" t="n">
        <v>686.9285807132979</v>
      </c>
      <c r="AB4" t="n">
        <v>939.885989282086</v>
      </c>
      <c r="AC4" t="n">
        <v>850.1845896032739</v>
      </c>
      <c r="AD4" t="n">
        <v>686928.5807132979</v>
      </c>
      <c r="AE4" t="n">
        <v>939885.989282086</v>
      </c>
      <c r="AF4" t="n">
        <v>1.945902926228856e-06</v>
      </c>
      <c r="AG4" t="n">
        <v>15.13671875</v>
      </c>
      <c r="AH4" t="n">
        <v>850184.5896032739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4.4728</v>
      </c>
      <c r="E5" t="n">
        <v>22.36</v>
      </c>
      <c r="F5" t="n">
        <v>18.53</v>
      </c>
      <c r="G5" t="n">
        <v>25.85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234.37</v>
      </c>
      <c r="Q5" t="n">
        <v>576.63</v>
      </c>
      <c r="R5" t="n">
        <v>71.27</v>
      </c>
      <c r="S5" t="n">
        <v>44.12</v>
      </c>
      <c r="T5" t="n">
        <v>13099.92</v>
      </c>
      <c r="U5" t="n">
        <v>0.62</v>
      </c>
      <c r="V5" t="n">
        <v>0.85</v>
      </c>
      <c r="W5" t="n">
        <v>9.24</v>
      </c>
      <c r="X5" t="n">
        <v>0.83</v>
      </c>
      <c r="Y5" t="n">
        <v>2</v>
      </c>
      <c r="Z5" t="n">
        <v>10</v>
      </c>
      <c r="AA5" t="n">
        <v>661.2031954946517</v>
      </c>
      <c r="AB5" t="n">
        <v>904.6873823020371</v>
      </c>
      <c r="AC5" t="n">
        <v>818.3452882718459</v>
      </c>
      <c r="AD5" t="n">
        <v>661203.1954946517</v>
      </c>
      <c r="AE5" t="n">
        <v>904687.3823020371</v>
      </c>
      <c r="AF5" t="n">
        <v>2.023724564833618e-06</v>
      </c>
      <c r="AG5" t="n">
        <v>14.55729166666667</v>
      </c>
      <c r="AH5" t="n">
        <v>818345.2882718459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4.5733</v>
      </c>
      <c r="E6" t="n">
        <v>21.87</v>
      </c>
      <c r="F6" t="n">
        <v>18.34</v>
      </c>
      <c r="G6" t="n">
        <v>32.37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229.99</v>
      </c>
      <c r="Q6" t="n">
        <v>576.49</v>
      </c>
      <c r="R6" t="n">
        <v>65.16</v>
      </c>
      <c r="S6" t="n">
        <v>44.12</v>
      </c>
      <c r="T6" t="n">
        <v>10091.41</v>
      </c>
      <c r="U6" t="n">
        <v>0.68</v>
      </c>
      <c r="V6" t="n">
        <v>0.86</v>
      </c>
      <c r="W6" t="n">
        <v>9.23</v>
      </c>
      <c r="X6" t="n">
        <v>0.64</v>
      </c>
      <c r="Y6" t="n">
        <v>2</v>
      </c>
      <c r="Z6" t="n">
        <v>10</v>
      </c>
      <c r="AA6" t="n">
        <v>634.6403682657565</v>
      </c>
      <c r="AB6" t="n">
        <v>868.3429502182319</v>
      </c>
      <c r="AC6" t="n">
        <v>785.4695177763881</v>
      </c>
      <c r="AD6" t="n">
        <v>634640.3682657565</v>
      </c>
      <c r="AE6" t="n">
        <v>868342.9502182319</v>
      </c>
      <c r="AF6" t="n">
        <v>2.069195929250936e-06</v>
      </c>
      <c r="AG6" t="n">
        <v>14.23828125</v>
      </c>
      <c r="AH6" t="n">
        <v>785469.5177763881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4.6253</v>
      </c>
      <c r="E7" t="n">
        <v>21.62</v>
      </c>
      <c r="F7" t="n">
        <v>18.26</v>
      </c>
      <c r="G7" t="n">
        <v>37.79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27</v>
      </c>
      <c r="N7" t="n">
        <v>32.79</v>
      </c>
      <c r="O7" t="n">
        <v>21840.16</v>
      </c>
      <c r="P7" t="n">
        <v>227.03</v>
      </c>
      <c r="Q7" t="n">
        <v>576.6</v>
      </c>
      <c r="R7" t="n">
        <v>62.72</v>
      </c>
      <c r="S7" t="n">
        <v>44.12</v>
      </c>
      <c r="T7" t="n">
        <v>8892.08</v>
      </c>
      <c r="U7" t="n">
        <v>0.7</v>
      </c>
      <c r="V7" t="n">
        <v>0.86</v>
      </c>
      <c r="W7" t="n">
        <v>9.23</v>
      </c>
      <c r="X7" t="n">
        <v>0.57</v>
      </c>
      <c r="Y7" t="n">
        <v>2</v>
      </c>
      <c r="Z7" t="n">
        <v>10</v>
      </c>
      <c r="AA7" t="n">
        <v>626.5718729338813</v>
      </c>
      <c r="AB7" t="n">
        <v>857.3032789482686</v>
      </c>
      <c r="AC7" t="n">
        <v>775.4834572381542</v>
      </c>
      <c r="AD7" t="n">
        <v>626571.8729338814</v>
      </c>
      <c r="AE7" t="n">
        <v>857303.2789482686</v>
      </c>
      <c r="AF7" t="n">
        <v>2.09272340138726e-06</v>
      </c>
      <c r="AG7" t="n">
        <v>14.07552083333333</v>
      </c>
      <c r="AH7" t="n">
        <v>775483.4572381541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4.6866</v>
      </c>
      <c r="E8" t="n">
        <v>21.34</v>
      </c>
      <c r="F8" t="n">
        <v>18.15</v>
      </c>
      <c r="G8" t="n">
        <v>45.38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223.52</v>
      </c>
      <c r="Q8" t="n">
        <v>576.49</v>
      </c>
      <c r="R8" t="n">
        <v>59.08</v>
      </c>
      <c r="S8" t="n">
        <v>44.12</v>
      </c>
      <c r="T8" t="n">
        <v>7096.68</v>
      </c>
      <c r="U8" t="n">
        <v>0.75</v>
      </c>
      <c r="V8" t="n">
        <v>0.87</v>
      </c>
      <c r="W8" t="n">
        <v>9.220000000000001</v>
      </c>
      <c r="X8" t="n">
        <v>0.46</v>
      </c>
      <c r="Y8" t="n">
        <v>2</v>
      </c>
      <c r="Z8" t="n">
        <v>10</v>
      </c>
      <c r="AA8" t="n">
        <v>617.0147715895338</v>
      </c>
      <c r="AB8" t="n">
        <v>844.2268312593779</v>
      </c>
      <c r="AC8" t="n">
        <v>763.6550073637816</v>
      </c>
      <c r="AD8" t="n">
        <v>617014.7715895338</v>
      </c>
      <c r="AE8" t="n">
        <v>844226.831259378</v>
      </c>
      <c r="AF8" t="n">
        <v>2.120458671424887e-06</v>
      </c>
      <c r="AG8" t="n">
        <v>13.89322916666667</v>
      </c>
      <c r="AH8" t="n">
        <v>763655.0073637816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4.7188</v>
      </c>
      <c r="E9" t="n">
        <v>21.19</v>
      </c>
      <c r="F9" t="n">
        <v>18.11</v>
      </c>
      <c r="G9" t="n">
        <v>51.74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220.93</v>
      </c>
      <c r="Q9" t="n">
        <v>576.36</v>
      </c>
      <c r="R9" t="n">
        <v>57.9</v>
      </c>
      <c r="S9" t="n">
        <v>44.12</v>
      </c>
      <c r="T9" t="n">
        <v>6525.94</v>
      </c>
      <c r="U9" t="n">
        <v>0.76</v>
      </c>
      <c r="V9" t="n">
        <v>0.87</v>
      </c>
      <c r="W9" t="n">
        <v>9.220000000000001</v>
      </c>
      <c r="X9" t="n">
        <v>0.41</v>
      </c>
      <c r="Y9" t="n">
        <v>2</v>
      </c>
      <c r="Z9" t="n">
        <v>10</v>
      </c>
      <c r="AA9" t="n">
        <v>599.7058691074867</v>
      </c>
      <c r="AB9" t="n">
        <v>820.5440272685569</v>
      </c>
      <c r="AC9" t="n">
        <v>742.2324569468202</v>
      </c>
      <c r="AD9" t="n">
        <v>599705.8691074867</v>
      </c>
      <c r="AE9" t="n">
        <v>820544.0272685569</v>
      </c>
      <c r="AF9" t="n">
        <v>2.135027606093918e-06</v>
      </c>
      <c r="AG9" t="n">
        <v>13.79557291666667</v>
      </c>
      <c r="AH9" t="n">
        <v>742232.4569468203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4.744</v>
      </c>
      <c r="E10" t="n">
        <v>21.08</v>
      </c>
      <c r="F10" t="n">
        <v>18.06</v>
      </c>
      <c r="G10" t="n">
        <v>57.04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218.36</v>
      </c>
      <c r="Q10" t="n">
        <v>576.27</v>
      </c>
      <c r="R10" t="n">
        <v>56.53</v>
      </c>
      <c r="S10" t="n">
        <v>44.12</v>
      </c>
      <c r="T10" t="n">
        <v>5850.41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594.656194257997</v>
      </c>
      <c r="AB10" t="n">
        <v>813.6348393635533</v>
      </c>
      <c r="AC10" t="n">
        <v>735.9826722383641</v>
      </c>
      <c r="AD10" t="n">
        <v>594656.194257997</v>
      </c>
      <c r="AE10" t="n">
        <v>813634.8393635533</v>
      </c>
      <c r="AF10" t="n">
        <v>2.14642938105229e-06</v>
      </c>
      <c r="AG10" t="n">
        <v>13.72395833333333</v>
      </c>
      <c r="AH10" t="n">
        <v>735982.6722383641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4.7704</v>
      </c>
      <c r="E11" t="n">
        <v>20.96</v>
      </c>
      <c r="F11" t="n">
        <v>18.01</v>
      </c>
      <c r="G11" t="n">
        <v>63.58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215.72</v>
      </c>
      <c r="Q11" t="n">
        <v>576.1799999999999</v>
      </c>
      <c r="R11" t="n">
        <v>55.29</v>
      </c>
      <c r="S11" t="n">
        <v>44.12</v>
      </c>
      <c r="T11" t="n">
        <v>5236.9</v>
      </c>
      <c r="U11" t="n">
        <v>0.8</v>
      </c>
      <c r="V11" t="n">
        <v>0.87</v>
      </c>
      <c r="W11" t="n">
        <v>9.199999999999999</v>
      </c>
      <c r="X11" t="n">
        <v>0.32</v>
      </c>
      <c r="Y11" t="n">
        <v>2</v>
      </c>
      <c r="Z11" t="n">
        <v>10</v>
      </c>
      <c r="AA11" t="n">
        <v>589.4951095215365</v>
      </c>
      <c r="AB11" t="n">
        <v>806.5732155361392</v>
      </c>
      <c r="AC11" t="n">
        <v>729.5949998779872</v>
      </c>
      <c r="AD11" t="n">
        <v>589495.1095215365</v>
      </c>
      <c r="AE11" t="n">
        <v>806573.2155361392</v>
      </c>
      <c r="AF11" t="n">
        <v>2.158374097675347e-06</v>
      </c>
      <c r="AG11" t="n">
        <v>13.64583333333333</v>
      </c>
      <c r="AH11" t="n">
        <v>729594.9998779872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4.7961</v>
      </c>
      <c r="E12" t="n">
        <v>20.85</v>
      </c>
      <c r="F12" t="n">
        <v>17.97</v>
      </c>
      <c r="G12" t="n">
        <v>71.88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212.84</v>
      </c>
      <c r="Q12" t="n">
        <v>576.26</v>
      </c>
      <c r="R12" t="n">
        <v>53.71</v>
      </c>
      <c r="S12" t="n">
        <v>44.12</v>
      </c>
      <c r="T12" t="n">
        <v>4459.19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584.2174566326203</v>
      </c>
      <c r="AB12" t="n">
        <v>799.3520980199112</v>
      </c>
      <c r="AC12" t="n">
        <v>723.063055682606</v>
      </c>
      <c r="AD12" t="n">
        <v>584217.4566326203</v>
      </c>
      <c r="AE12" t="n">
        <v>799352.0980199112</v>
      </c>
      <c r="AF12" t="n">
        <v>2.170002098327338e-06</v>
      </c>
      <c r="AG12" t="n">
        <v>13.57421875</v>
      </c>
      <c r="AH12" t="n">
        <v>723063.0556826059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4.811</v>
      </c>
      <c r="E13" t="n">
        <v>20.79</v>
      </c>
      <c r="F13" t="n">
        <v>17.94</v>
      </c>
      <c r="G13" t="n">
        <v>76.88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210.65</v>
      </c>
      <c r="Q13" t="n">
        <v>576.35</v>
      </c>
      <c r="R13" t="n">
        <v>52.62</v>
      </c>
      <c r="S13" t="n">
        <v>44.12</v>
      </c>
      <c r="T13" t="n">
        <v>3917.65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580.5607266811298</v>
      </c>
      <c r="AB13" t="n">
        <v>794.3487987767421</v>
      </c>
      <c r="AC13" t="n">
        <v>718.5372642970303</v>
      </c>
      <c r="AD13" t="n">
        <v>580560.7266811299</v>
      </c>
      <c r="AE13" t="n">
        <v>794348.7987767421</v>
      </c>
      <c r="AF13" t="n">
        <v>2.176743623997169e-06</v>
      </c>
      <c r="AG13" t="n">
        <v>13.53515625</v>
      </c>
      <c r="AH13" t="n">
        <v>718537.2642970303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4.8213</v>
      </c>
      <c r="E14" t="n">
        <v>20.74</v>
      </c>
      <c r="F14" t="n">
        <v>17.93</v>
      </c>
      <c r="G14" t="n">
        <v>82.75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208.33</v>
      </c>
      <c r="Q14" t="n">
        <v>576.23</v>
      </c>
      <c r="R14" t="n">
        <v>52.43</v>
      </c>
      <c r="S14" t="n">
        <v>44.12</v>
      </c>
      <c r="T14" t="n">
        <v>3829.09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577.1901326250196</v>
      </c>
      <c r="AB14" t="n">
        <v>789.7370032890572</v>
      </c>
      <c r="AC14" t="n">
        <v>714.3656120979942</v>
      </c>
      <c r="AD14" t="n">
        <v>577190.1326250196</v>
      </c>
      <c r="AE14" t="n">
        <v>789737.0032890572</v>
      </c>
      <c r="AF14" t="n">
        <v>2.18140387328571e-06</v>
      </c>
      <c r="AG14" t="n">
        <v>13.50260416666667</v>
      </c>
      <c r="AH14" t="n">
        <v>714365.6120979942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4.8333</v>
      </c>
      <c r="E15" t="n">
        <v>20.69</v>
      </c>
      <c r="F15" t="n">
        <v>17.91</v>
      </c>
      <c r="G15" t="n">
        <v>89.55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205.72</v>
      </c>
      <c r="Q15" t="n">
        <v>576.22</v>
      </c>
      <c r="R15" t="n">
        <v>51.94</v>
      </c>
      <c r="S15" t="n">
        <v>44.12</v>
      </c>
      <c r="T15" t="n">
        <v>3586.63</v>
      </c>
      <c r="U15" t="n">
        <v>0.85</v>
      </c>
      <c r="V15" t="n">
        <v>0.88</v>
      </c>
      <c r="W15" t="n">
        <v>9.199999999999999</v>
      </c>
      <c r="X15" t="n">
        <v>0.22</v>
      </c>
      <c r="Y15" t="n">
        <v>2</v>
      </c>
      <c r="Z15" t="n">
        <v>10</v>
      </c>
      <c r="AA15" t="n">
        <v>573.1735756920494</v>
      </c>
      <c r="AB15" t="n">
        <v>784.2413728953815</v>
      </c>
      <c r="AC15" t="n">
        <v>709.3944769559254</v>
      </c>
      <c r="AD15" t="n">
        <v>573173.5756920495</v>
      </c>
      <c r="AE15" t="n">
        <v>784241.3728953814</v>
      </c>
      <c r="AF15" t="n">
        <v>2.186833289932554e-06</v>
      </c>
      <c r="AG15" t="n">
        <v>13.47005208333333</v>
      </c>
      <c r="AH15" t="n">
        <v>709394.4769559253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4.8463</v>
      </c>
      <c r="E16" t="n">
        <v>20.63</v>
      </c>
      <c r="F16" t="n">
        <v>17.89</v>
      </c>
      <c r="G16" t="n">
        <v>97.58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203.09</v>
      </c>
      <c r="Q16" t="n">
        <v>576.17</v>
      </c>
      <c r="R16" t="n">
        <v>51.33</v>
      </c>
      <c r="S16" t="n">
        <v>44.12</v>
      </c>
      <c r="T16" t="n">
        <v>3288.48</v>
      </c>
      <c r="U16" t="n">
        <v>0.86</v>
      </c>
      <c r="V16" t="n">
        <v>0.88</v>
      </c>
      <c r="W16" t="n">
        <v>9.19</v>
      </c>
      <c r="X16" t="n">
        <v>0.2</v>
      </c>
      <c r="Y16" t="n">
        <v>2</v>
      </c>
      <c r="Z16" t="n">
        <v>10</v>
      </c>
      <c r="AA16" t="n">
        <v>569.258701090399</v>
      </c>
      <c r="AB16" t="n">
        <v>778.8848687533252</v>
      </c>
      <c r="AC16" t="n">
        <v>704.5491900512861</v>
      </c>
      <c r="AD16" t="n">
        <v>569258.7010903989</v>
      </c>
      <c r="AE16" t="n">
        <v>778884.8687533252</v>
      </c>
      <c r="AF16" t="n">
        <v>2.192715157966635e-06</v>
      </c>
      <c r="AG16" t="n">
        <v>13.43098958333333</v>
      </c>
      <c r="AH16" t="n">
        <v>704549.1900512861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4.8583</v>
      </c>
      <c r="E17" t="n">
        <v>20.58</v>
      </c>
      <c r="F17" t="n">
        <v>17.87</v>
      </c>
      <c r="G17" t="n">
        <v>107.23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199.93</v>
      </c>
      <c r="Q17" t="n">
        <v>576.14</v>
      </c>
      <c r="R17" t="n">
        <v>50.7</v>
      </c>
      <c r="S17" t="n">
        <v>44.12</v>
      </c>
      <c r="T17" t="n">
        <v>2980.23</v>
      </c>
      <c r="U17" t="n">
        <v>0.87</v>
      </c>
      <c r="V17" t="n">
        <v>0.88</v>
      </c>
      <c r="W17" t="n">
        <v>9.199999999999999</v>
      </c>
      <c r="X17" t="n">
        <v>0.18</v>
      </c>
      <c r="Y17" t="n">
        <v>2</v>
      </c>
      <c r="Z17" t="n">
        <v>10</v>
      </c>
      <c r="AA17" t="n">
        <v>564.8356213133533</v>
      </c>
      <c r="AB17" t="n">
        <v>772.8330158698633</v>
      </c>
      <c r="AC17" t="n">
        <v>699.0749175131931</v>
      </c>
      <c r="AD17" t="n">
        <v>564835.6213133533</v>
      </c>
      <c r="AE17" t="n">
        <v>772833.0158698633</v>
      </c>
      <c r="AF17" t="n">
        <v>2.198144574613479e-06</v>
      </c>
      <c r="AG17" t="n">
        <v>13.3984375</v>
      </c>
      <c r="AH17" t="n">
        <v>699074.9175131931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4.8586</v>
      </c>
      <c r="E18" t="n">
        <v>20.58</v>
      </c>
      <c r="F18" t="n">
        <v>17.87</v>
      </c>
      <c r="G18" t="n">
        <v>107.22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198.94</v>
      </c>
      <c r="Q18" t="n">
        <v>576.17</v>
      </c>
      <c r="R18" t="n">
        <v>50.41</v>
      </c>
      <c r="S18" t="n">
        <v>44.12</v>
      </c>
      <c r="T18" t="n">
        <v>2835.82</v>
      </c>
      <c r="U18" t="n">
        <v>0.88</v>
      </c>
      <c r="V18" t="n">
        <v>0.88</v>
      </c>
      <c r="W18" t="n">
        <v>9.199999999999999</v>
      </c>
      <c r="X18" t="n">
        <v>0.18</v>
      </c>
      <c r="Y18" t="n">
        <v>2</v>
      </c>
      <c r="Z18" t="n">
        <v>10</v>
      </c>
      <c r="AA18" t="n">
        <v>563.7074325452095</v>
      </c>
      <c r="AB18" t="n">
        <v>771.2893782251133</v>
      </c>
      <c r="AC18" t="n">
        <v>697.6786024787489</v>
      </c>
      <c r="AD18" t="n">
        <v>563707.4325452095</v>
      </c>
      <c r="AE18" t="n">
        <v>771289.3782251133</v>
      </c>
      <c r="AF18" t="n">
        <v>2.19828031002965e-06</v>
      </c>
      <c r="AG18" t="n">
        <v>13.3984375</v>
      </c>
      <c r="AH18" t="n">
        <v>697678.6024787489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4.8699</v>
      </c>
      <c r="E19" t="n">
        <v>20.53</v>
      </c>
      <c r="F19" t="n">
        <v>17.86</v>
      </c>
      <c r="G19" t="n">
        <v>119.05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195.55</v>
      </c>
      <c r="Q19" t="n">
        <v>576.14</v>
      </c>
      <c r="R19" t="n">
        <v>50.26</v>
      </c>
      <c r="S19" t="n">
        <v>44.12</v>
      </c>
      <c r="T19" t="n">
        <v>2765.57</v>
      </c>
      <c r="U19" t="n">
        <v>0.88</v>
      </c>
      <c r="V19" t="n">
        <v>0.88</v>
      </c>
      <c r="W19" t="n">
        <v>9.19</v>
      </c>
      <c r="X19" t="n">
        <v>0.17</v>
      </c>
      <c r="Y19" t="n">
        <v>2</v>
      </c>
      <c r="Z19" t="n">
        <v>10</v>
      </c>
      <c r="AA19" t="n">
        <v>559.1460430582147</v>
      </c>
      <c r="AB19" t="n">
        <v>765.0482838947053</v>
      </c>
      <c r="AC19" t="n">
        <v>692.0331494318041</v>
      </c>
      <c r="AD19" t="n">
        <v>559146.0430582147</v>
      </c>
      <c r="AE19" t="n">
        <v>765048.2838947052</v>
      </c>
      <c r="AF19" t="n">
        <v>2.203393010705428e-06</v>
      </c>
      <c r="AG19" t="n">
        <v>13.36588541666667</v>
      </c>
      <c r="AH19" t="n">
        <v>692033.1494318041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4.8686</v>
      </c>
      <c r="E20" t="n">
        <v>20.54</v>
      </c>
      <c r="F20" t="n">
        <v>17.86</v>
      </c>
      <c r="G20" t="n">
        <v>119.08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193.51</v>
      </c>
      <c r="Q20" t="n">
        <v>576.2</v>
      </c>
      <c r="R20" t="n">
        <v>50.37</v>
      </c>
      <c r="S20" t="n">
        <v>44.12</v>
      </c>
      <c r="T20" t="n">
        <v>2818.29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556.9478376051758</v>
      </c>
      <c r="AB20" t="n">
        <v>762.0406022158772</v>
      </c>
      <c r="AC20" t="n">
        <v>689.3125166710958</v>
      </c>
      <c r="AD20" t="n">
        <v>556947.8376051758</v>
      </c>
      <c r="AE20" t="n">
        <v>762040.6022158773</v>
      </c>
      <c r="AF20" t="n">
        <v>2.20280482390202e-06</v>
      </c>
      <c r="AG20" t="n">
        <v>13.37239583333333</v>
      </c>
      <c r="AH20" t="n">
        <v>689312.5166710957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4.8837</v>
      </c>
      <c r="E21" t="n">
        <v>20.48</v>
      </c>
      <c r="F21" t="n">
        <v>17.83</v>
      </c>
      <c r="G21" t="n">
        <v>133.74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191.3</v>
      </c>
      <c r="Q21" t="n">
        <v>576.2</v>
      </c>
      <c r="R21" t="n">
        <v>49.26</v>
      </c>
      <c r="S21" t="n">
        <v>44.12</v>
      </c>
      <c r="T21" t="n">
        <v>2269.59</v>
      </c>
      <c r="U21" t="n">
        <v>0.9</v>
      </c>
      <c r="V21" t="n">
        <v>0.88</v>
      </c>
      <c r="W21" t="n">
        <v>9.199999999999999</v>
      </c>
      <c r="X21" t="n">
        <v>0.14</v>
      </c>
      <c r="Y21" t="n">
        <v>2</v>
      </c>
      <c r="Z21" t="n">
        <v>10</v>
      </c>
      <c r="AA21" t="n">
        <v>553.3934423945963</v>
      </c>
      <c r="AB21" t="n">
        <v>757.1773218799126</v>
      </c>
      <c r="AC21" t="n">
        <v>684.9133809847388</v>
      </c>
      <c r="AD21" t="n">
        <v>553393.4423945963</v>
      </c>
      <c r="AE21" t="n">
        <v>757177.3218799126</v>
      </c>
      <c r="AF21" t="n">
        <v>2.209636839849299e-06</v>
      </c>
      <c r="AG21" t="n">
        <v>13.33333333333333</v>
      </c>
      <c r="AH21" t="n">
        <v>684913.3809847387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4.8828</v>
      </c>
      <c r="E22" t="n">
        <v>20.48</v>
      </c>
      <c r="F22" t="n">
        <v>17.84</v>
      </c>
      <c r="G22" t="n">
        <v>133.77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192.64</v>
      </c>
      <c r="Q22" t="n">
        <v>576.21</v>
      </c>
      <c r="R22" t="n">
        <v>49.31</v>
      </c>
      <c r="S22" t="n">
        <v>44.12</v>
      </c>
      <c r="T22" t="n">
        <v>2291.59</v>
      </c>
      <c r="U22" t="n">
        <v>0.89</v>
      </c>
      <c r="V22" t="n">
        <v>0.88</v>
      </c>
      <c r="W22" t="n">
        <v>9.199999999999999</v>
      </c>
      <c r="X22" t="n">
        <v>0.14</v>
      </c>
      <c r="Y22" t="n">
        <v>2</v>
      </c>
      <c r="Z22" t="n">
        <v>10</v>
      </c>
      <c r="AA22" t="n">
        <v>554.9920078273823</v>
      </c>
      <c r="AB22" t="n">
        <v>759.36454962878</v>
      </c>
      <c r="AC22" t="n">
        <v>686.8918627870477</v>
      </c>
      <c r="AD22" t="n">
        <v>554992.0078273823</v>
      </c>
      <c r="AE22" t="n">
        <v>759364.54962878</v>
      </c>
      <c r="AF22" t="n">
        <v>2.209229633600785e-06</v>
      </c>
      <c r="AG22" t="n">
        <v>13.33333333333333</v>
      </c>
      <c r="AH22" t="n">
        <v>686891.8627870476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4.5597</v>
      </c>
      <c r="E2" t="n">
        <v>21.93</v>
      </c>
      <c r="F2" t="n">
        <v>19.24</v>
      </c>
      <c r="G2" t="n">
        <v>14.99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105.63</v>
      </c>
      <c r="Q2" t="n">
        <v>577.14</v>
      </c>
      <c r="R2" t="n">
        <v>92.81</v>
      </c>
      <c r="S2" t="n">
        <v>44.12</v>
      </c>
      <c r="T2" t="n">
        <v>23698</v>
      </c>
      <c r="U2" t="n">
        <v>0.48</v>
      </c>
      <c r="V2" t="n">
        <v>0.82</v>
      </c>
      <c r="W2" t="n">
        <v>9.31</v>
      </c>
      <c r="X2" t="n">
        <v>1.54</v>
      </c>
      <c r="Y2" t="n">
        <v>2</v>
      </c>
      <c r="Z2" t="n">
        <v>10</v>
      </c>
      <c r="AA2" t="n">
        <v>401.2585420682865</v>
      </c>
      <c r="AB2" t="n">
        <v>549.0196395353425</v>
      </c>
      <c r="AC2" t="n">
        <v>496.6219756919923</v>
      </c>
      <c r="AD2" t="n">
        <v>401258.5420682865</v>
      </c>
      <c r="AE2" t="n">
        <v>549019.6395353426</v>
      </c>
      <c r="AF2" t="n">
        <v>2.993633829432925e-06</v>
      </c>
      <c r="AG2" t="n">
        <v>14.27734375</v>
      </c>
      <c r="AH2" t="n">
        <v>496621.9756919923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4.8728</v>
      </c>
      <c r="E3" t="n">
        <v>20.52</v>
      </c>
      <c r="F3" t="n">
        <v>18.36</v>
      </c>
      <c r="G3" t="n">
        <v>32.4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91.42</v>
      </c>
      <c r="Q3" t="n">
        <v>576.51</v>
      </c>
      <c r="R3" t="n">
        <v>65.52</v>
      </c>
      <c r="S3" t="n">
        <v>44.12</v>
      </c>
      <c r="T3" t="n">
        <v>10268.37</v>
      </c>
      <c r="U3" t="n">
        <v>0.67</v>
      </c>
      <c r="V3" t="n">
        <v>0.86</v>
      </c>
      <c r="W3" t="n">
        <v>9.24</v>
      </c>
      <c r="X3" t="n">
        <v>0.66</v>
      </c>
      <c r="Y3" t="n">
        <v>2</v>
      </c>
      <c r="Z3" t="n">
        <v>10</v>
      </c>
      <c r="AA3" t="n">
        <v>361.2220414971633</v>
      </c>
      <c r="AB3" t="n">
        <v>494.2399331681849</v>
      </c>
      <c r="AC3" t="n">
        <v>447.0703676167154</v>
      </c>
      <c r="AD3" t="n">
        <v>361222.0414971634</v>
      </c>
      <c r="AE3" t="n">
        <v>494239.9331681849</v>
      </c>
      <c r="AF3" t="n">
        <v>3.199197079645756e-06</v>
      </c>
      <c r="AG3" t="n">
        <v>13.359375</v>
      </c>
      <c r="AH3" t="n">
        <v>447070.3676167154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4.8936</v>
      </c>
      <c r="E4" t="n">
        <v>20.43</v>
      </c>
      <c r="F4" t="n">
        <v>18.32</v>
      </c>
      <c r="G4" t="n">
        <v>36.64</v>
      </c>
      <c r="H4" t="n">
        <v>0.97</v>
      </c>
      <c r="I4" t="n">
        <v>30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90.75</v>
      </c>
      <c r="Q4" t="n">
        <v>576.66</v>
      </c>
      <c r="R4" t="n">
        <v>63.45</v>
      </c>
      <c r="S4" t="n">
        <v>44.12</v>
      </c>
      <c r="T4" t="n">
        <v>9252.17</v>
      </c>
      <c r="U4" t="n">
        <v>0.7</v>
      </c>
      <c r="V4" t="n">
        <v>0.86</v>
      </c>
      <c r="W4" t="n">
        <v>9.26</v>
      </c>
      <c r="X4" t="n">
        <v>0.62</v>
      </c>
      <c r="Y4" t="n">
        <v>2</v>
      </c>
      <c r="Z4" t="n">
        <v>10</v>
      </c>
      <c r="AA4" t="n">
        <v>359.7165607537814</v>
      </c>
      <c r="AB4" t="n">
        <v>492.1800679979668</v>
      </c>
      <c r="AC4" t="n">
        <v>445.207093087304</v>
      </c>
      <c r="AD4" t="n">
        <v>359716.5607537815</v>
      </c>
      <c r="AE4" t="n">
        <v>492180.0679979668</v>
      </c>
      <c r="AF4" t="n">
        <v>3.212853149924986e-06</v>
      </c>
      <c r="AG4" t="n">
        <v>13.30078125</v>
      </c>
      <c r="AH4" t="n">
        <v>445207.093087304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3.5748</v>
      </c>
      <c r="E2" t="n">
        <v>27.97</v>
      </c>
      <c r="F2" t="n">
        <v>21.17</v>
      </c>
      <c r="G2" t="n">
        <v>7.47</v>
      </c>
      <c r="H2" t="n">
        <v>0.13</v>
      </c>
      <c r="I2" t="n">
        <v>170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235.54</v>
      </c>
      <c r="Q2" t="n">
        <v>578.1900000000001</v>
      </c>
      <c r="R2" t="n">
        <v>152.39</v>
      </c>
      <c r="S2" t="n">
        <v>44.12</v>
      </c>
      <c r="T2" t="n">
        <v>53025.94</v>
      </c>
      <c r="U2" t="n">
        <v>0.29</v>
      </c>
      <c r="V2" t="n">
        <v>0.74</v>
      </c>
      <c r="W2" t="n">
        <v>9.460000000000001</v>
      </c>
      <c r="X2" t="n">
        <v>3.45</v>
      </c>
      <c r="Y2" t="n">
        <v>2</v>
      </c>
      <c r="Z2" t="n">
        <v>10</v>
      </c>
      <c r="AA2" t="n">
        <v>809.1960340609979</v>
      </c>
      <c r="AB2" t="n">
        <v>1107.177713011757</v>
      </c>
      <c r="AC2" t="n">
        <v>1001.510226015594</v>
      </c>
      <c r="AD2" t="n">
        <v>809196.0340609979</v>
      </c>
      <c r="AE2" t="n">
        <v>1107177.713011757</v>
      </c>
      <c r="AF2" t="n">
        <v>1.74311547758694e-06</v>
      </c>
      <c r="AG2" t="n">
        <v>18.20963541666667</v>
      </c>
      <c r="AH2" t="n">
        <v>1001510.226015594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4.2557</v>
      </c>
      <c r="E3" t="n">
        <v>23.5</v>
      </c>
      <c r="F3" t="n">
        <v>19.22</v>
      </c>
      <c r="G3" t="n">
        <v>14.98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211.58</v>
      </c>
      <c r="Q3" t="n">
        <v>576.96</v>
      </c>
      <c r="R3" t="n">
        <v>92.47</v>
      </c>
      <c r="S3" t="n">
        <v>44.12</v>
      </c>
      <c r="T3" t="n">
        <v>23529.65</v>
      </c>
      <c r="U3" t="n">
        <v>0.48</v>
      </c>
      <c r="V3" t="n">
        <v>0.82</v>
      </c>
      <c r="W3" t="n">
        <v>9.300000000000001</v>
      </c>
      <c r="X3" t="n">
        <v>1.52</v>
      </c>
      <c r="Y3" t="n">
        <v>2</v>
      </c>
      <c r="Z3" t="n">
        <v>10</v>
      </c>
      <c r="AA3" t="n">
        <v>644.7476324161535</v>
      </c>
      <c r="AB3" t="n">
        <v>882.172154929829</v>
      </c>
      <c r="AC3" t="n">
        <v>797.9788825997211</v>
      </c>
      <c r="AD3" t="n">
        <v>644747.6324161534</v>
      </c>
      <c r="AE3" t="n">
        <v>882172.1549298291</v>
      </c>
      <c r="AF3" t="n">
        <v>2.075130507431672e-06</v>
      </c>
      <c r="AG3" t="n">
        <v>15.29947916666667</v>
      </c>
      <c r="AH3" t="n">
        <v>797978.8825997212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4.4971</v>
      </c>
      <c r="E4" t="n">
        <v>22.24</v>
      </c>
      <c r="F4" t="n">
        <v>18.7</v>
      </c>
      <c r="G4" t="n">
        <v>22.43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203.05</v>
      </c>
      <c r="Q4" t="n">
        <v>576.63</v>
      </c>
      <c r="R4" t="n">
        <v>76.06999999999999</v>
      </c>
      <c r="S4" t="n">
        <v>44.12</v>
      </c>
      <c r="T4" t="n">
        <v>15461.54</v>
      </c>
      <c r="U4" t="n">
        <v>0.58</v>
      </c>
      <c r="V4" t="n">
        <v>0.84</v>
      </c>
      <c r="W4" t="n">
        <v>9.26</v>
      </c>
      <c r="X4" t="n">
        <v>0.99</v>
      </c>
      <c r="Y4" t="n">
        <v>2</v>
      </c>
      <c r="Z4" t="n">
        <v>10</v>
      </c>
      <c r="AA4" t="n">
        <v>589.3382595282335</v>
      </c>
      <c r="AB4" t="n">
        <v>806.3586064555686</v>
      </c>
      <c r="AC4" t="n">
        <v>729.4008727868605</v>
      </c>
      <c r="AD4" t="n">
        <v>589338.2595282334</v>
      </c>
      <c r="AE4" t="n">
        <v>806358.6064555687</v>
      </c>
      <c r="AF4" t="n">
        <v>2.192840050983615e-06</v>
      </c>
      <c r="AG4" t="n">
        <v>14.47916666666667</v>
      </c>
      <c r="AH4" t="n">
        <v>729400.8727868606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4.6274</v>
      </c>
      <c r="E5" t="n">
        <v>21.61</v>
      </c>
      <c r="F5" t="n">
        <v>18.42</v>
      </c>
      <c r="G5" t="n">
        <v>29.88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35</v>
      </c>
      <c r="N5" t="n">
        <v>21.78</v>
      </c>
      <c r="O5" t="n">
        <v>17160.92</v>
      </c>
      <c r="P5" t="n">
        <v>197.35</v>
      </c>
      <c r="Q5" t="n">
        <v>576.42</v>
      </c>
      <c r="R5" t="n">
        <v>67.72</v>
      </c>
      <c r="S5" t="n">
        <v>44.12</v>
      </c>
      <c r="T5" t="n">
        <v>11353.72</v>
      </c>
      <c r="U5" t="n">
        <v>0.65</v>
      </c>
      <c r="V5" t="n">
        <v>0.85</v>
      </c>
      <c r="W5" t="n">
        <v>9.24</v>
      </c>
      <c r="X5" t="n">
        <v>0.72</v>
      </c>
      <c r="Y5" t="n">
        <v>2</v>
      </c>
      <c r="Z5" t="n">
        <v>10</v>
      </c>
      <c r="AA5" t="n">
        <v>571.8603735607227</v>
      </c>
      <c r="AB5" t="n">
        <v>782.4445918049109</v>
      </c>
      <c r="AC5" t="n">
        <v>707.7691781309312</v>
      </c>
      <c r="AD5" t="n">
        <v>571860.3735607227</v>
      </c>
      <c r="AE5" t="n">
        <v>782444.5918049109</v>
      </c>
      <c r="AF5" t="n">
        <v>2.256375898228098e-06</v>
      </c>
      <c r="AG5" t="n">
        <v>14.06901041666667</v>
      </c>
      <c r="AH5" t="n">
        <v>707769.1781309312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4.7144</v>
      </c>
      <c r="E6" t="n">
        <v>21.21</v>
      </c>
      <c r="F6" t="n">
        <v>18.24</v>
      </c>
      <c r="G6" t="n">
        <v>37.74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192.69</v>
      </c>
      <c r="Q6" t="n">
        <v>576.41</v>
      </c>
      <c r="R6" t="n">
        <v>61.82</v>
      </c>
      <c r="S6" t="n">
        <v>44.12</v>
      </c>
      <c r="T6" t="n">
        <v>8446.18</v>
      </c>
      <c r="U6" t="n">
        <v>0.71</v>
      </c>
      <c r="V6" t="n">
        <v>0.86</v>
      </c>
      <c r="W6" t="n">
        <v>9.23</v>
      </c>
      <c r="X6" t="n">
        <v>0.55</v>
      </c>
      <c r="Y6" t="n">
        <v>2</v>
      </c>
      <c r="Z6" t="n">
        <v>10</v>
      </c>
      <c r="AA6" t="n">
        <v>548.3792897053684</v>
      </c>
      <c r="AB6" t="n">
        <v>750.3167369617064</v>
      </c>
      <c r="AC6" t="n">
        <v>678.7075606622348</v>
      </c>
      <c r="AD6" t="n">
        <v>548379.2897053683</v>
      </c>
      <c r="AE6" t="n">
        <v>750316.7369617064</v>
      </c>
      <c r="AF6" t="n">
        <v>2.298798144661484e-06</v>
      </c>
      <c r="AG6" t="n">
        <v>13.80859375</v>
      </c>
      <c r="AH6" t="n">
        <v>678707.5606622348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4.7637</v>
      </c>
      <c r="E7" t="n">
        <v>20.99</v>
      </c>
      <c r="F7" t="n">
        <v>18.16</v>
      </c>
      <c r="G7" t="n">
        <v>45.4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188.91</v>
      </c>
      <c r="Q7" t="n">
        <v>576.35</v>
      </c>
      <c r="R7" t="n">
        <v>59.64</v>
      </c>
      <c r="S7" t="n">
        <v>44.12</v>
      </c>
      <c r="T7" t="n">
        <v>7380.01</v>
      </c>
      <c r="U7" t="n">
        <v>0.74</v>
      </c>
      <c r="V7" t="n">
        <v>0.87</v>
      </c>
      <c r="W7" t="n">
        <v>9.220000000000001</v>
      </c>
      <c r="X7" t="n">
        <v>0.46</v>
      </c>
      <c r="Y7" t="n">
        <v>2</v>
      </c>
      <c r="Z7" t="n">
        <v>10</v>
      </c>
      <c r="AA7" t="n">
        <v>540.5252890725765</v>
      </c>
      <c r="AB7" t="n">
        <v>739.570546801867</v>
      </c>
      <c r="AC7" t="n">
        <v>668.9869718088778</v>
      </c>
      <c r="AD7" t="n">
        <v>540525.2890725764</v>
      </c>
      <c r="AE7" t="n">
        <v>739570.546801867</v>
      </c>
      <c r="AF7" t="n">
        <v>2.322837417640401e-06</v>
      </c>
      <c r="AG7" t="n">
        <v>13.66536458333333</v>
      </c>
      <c r="AH7" t="n">
        <v>668986.9718088778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4.8066</v>
      </c>
      <c r="E8" t="n">
        <v>20.8</v>
      </c>
      <c r="F8" t="n">
        <v>18.08</v>
      </c>
      <c r="G8" t="n">
        <v>54.24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</v>
      </c>
      <c r="Q8" t="n">
        <v>576.25</v>
      </c>
      <c r="R8" t="n">
        <v>56.93</v>
      </c>
      <c r="S8" t="n">
        <v>44.12</v>
      </c>
      <c r="T8" t="n">
        <v>6043.2</v>
      </c>
      <c r="U8" t="n">
        <v>0.77</v>
      </c>
      <c r="V8" t="n">
        <v>0.87</v>
      </c>
      <c r="W8" t="n">
        <v>9.220000000000001</v>
      </c>
      <c r="X8" t="n">
        <v>0.39</v>
      </c>
      <c r="Y8" t="n">
        <v>2</v>
      </c>
      <c r="Z8" t="n">
        <v>10</v>
      </c>
      <c r="AA8" t="n">
        <v>533.072305859114</v>
      </c>
      <c r="AB8" t="n">
        <v>729.373046366794</v>
      </c>
      <c r="AC8" t="n">
        <v>659.7627065030462</v>
      </c>
      <c r="AD8" t="n">
        <v>533072.3058591139</v>
      </c>
      <c r="AE8" t="n">
        <v>729373.046366794</v>
      </c>
      <c r="AF8" t="n">
        <v>2.343755973640312e-06</v>
      </c>
      <c r="AG8" t="n">
        <v>13.54166666666667</v>
      </c>
      <c r="AH8" t="n">
        <v>659762.7065030462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4.831</v>
      </c>
      <c r="E9" t="n">
        <v>20.7</v>
      </c>
      <c r="F9" t="n">
        <v>18.03</v>
      </c>
      <c r="G9" t="n">
        <v>60.1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181.42</v>
      </c>
      <c r="Q9" t="n">
        <v>576.3</v>
      </c>
      <c r="R9" t="n">
        <v>55.53</v>
      </c>
      <c r="S9" t="n">
        <v>44.12</v>
      </c>
      <c r="T9" t="n">
        <v>5355.38</v>
      </c>
      <c r="U9" t="n">
        <v>0.79</v>
      </c>
      <c r="V9" t="n">
        <v>0.87</v>
      </c>
      <c r="W9" t="n">
        <v>9.210000000000001</v>
      </c>
      <c r="X9" t="n">
        <v>0.34</v>
      </c>
      <c r="Y9" t="n">
        <v>2</v>
      </c>
      <c r="Z9" t="n">
        <v>10</v>
      </c>
      <c r="AA9" t="n">
        <v>527.1739209810186</v>
      </c>
      <c r="AB9" t="n">
        <v>721.3026159582082</v>
      </c>
      <c r="AC9" t="n">
        <v>652.4625066457359</v>
      </c>
      <c r="AD9" t="n">
        <v>527173.9209810186</v>
      </c>
      <c r="AE9" t="n">
        <v>721302.6159582082</v>
      </c>
      <c r="AF9" t="n">
        <v>2.355653707122779e-06</v>
      </c>
      <c r="AG9" t="n">
        <v>13.4765625</v>
      </c>
      <c r="AH9" t="n">
        <v>652462.5066457358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4.8477</v>
      </c>
      <c r="E10" t="n">
        <v>20.63</v>
      </c>
      <c r="F10" t="n">
        <v>18.01</v>
      </c>
      <c r="G10" t="n">
        <v>67.55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177.97</v>
      </c>
      <c r="Q10" t="n">
        <v>576.23</v>
      </c>
      <c r="R10" t="n">
        <v>55.12</v>
      </c>
      <c r="S10" t="n">
        <v>44.12</v>
      </c>
      <c r="T10" t="n">
        <v>5158.5</v>
      </c>
      <c r="U10" t="n">
        <v>0.8</v>
      </c>
      <c r="V10" t="n">
        <v>0.87</v>
      </c>
      <c r="W10" t="n">
        <v>9.199999999999999</v>
      </c>
      <c r="X10" t="n">
        <v>0.32</v>
      </c>
      <c r="Y10" t="n">
        <v>2</v>
      </c>
      <c r="Z10" t="n">
        <v>10</v>
      </c>
      <c r="AA10" t="n">
        <v>522.2282859709547</v>
      </c>
      <c r="AB10" t="n">
        <v>714.5357799514211</v>
      </c>
      <c r="AC10" t="n">
        <v>646.3414879701223</v>
      </c>
      <c r="AD10" t="n">
        <v>522228.2859709547</v>
      </c>
      <c r="AE10" t="n">
        <v>714535.7799514211</v>
      </c>
      <c r="AF10" t="n">
        <v>2.363796827989876e-06</v>
      </c>
      <c r="AG10" t="n">
        <v>13.43098958333333</v>
      </c>
      <c r="AH10" t="n">
        <v>646341.4879701224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4.879</v>
      </c>
      <c r="E11" t="n">
        <v>20.5</v>
      </c>
      <c r="F11" t="n">
        <v>17.93</v>
      </c>
      <c r="G11" t="n">
        <v>76.86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174.62</v>
      </c>
      <c r="Q11" t="n">
        <v>576.26</v>
      </c>
      <c r="R11" t="n">
        <v>52.68</v>
      </c>
      <c r="S11" t="n">
        <v>44.12</v>
      </c>
      <c r="T11" t="n">
        <v>3946.77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516.3366591766337</v>
      </c>
      <c r="AB11" t="n">
        <v>706.4745962512011</v>
      </c>
      <c r="AC11" t="n">
        <v>639.0496523283091</v>
      </c>
      <c r="AD11" t="n">
        <v>516336.6591766337</v>
      </c>
      <c r="AE11" t="n">
        <v>706474.5962512011</v>
      </c>
      <c r="AF11" t="n">
        <v>2.379059084465335e-06</v>
      </c>
      <c r="AG11" t="n">
        <v>13.34635416666667</v>
      </c>
      <c r="AH11" t="n">
        <v>639049.6523283091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4.8865</v>
      </c>
      <c r="E12" t="n">
        <v>20.46</v>
      </c>
      <c r="F12" t="n">
        <v>17.93</v>
      </c>
      <c r="G12" t="n">
        <v>82.76000000000001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170.54</v>
      </c>
      <c r="Q12" t="n">
        <v>576.16</v>
      </c>
      <c r="R12" t="n">
        <v>52.46</v>
      </c>
      <c r="S12" t="n">
        <v>44.12</v>
      </c>
      <c r="T12" t="n">
        <v>3844.98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511.3714840156554</v>
      </c>
      <c r="AB12" t="n">
        <v>699.6810245478821</v>
      </c>
      <c r="AC12" t="n">
        <v>632.9044495735171</v>
      </c>
      <c r="AD12" t="n">
        <v>511371.4840156554</v>
      </c>
      <c r="AE12" t="n">
        <v>699681.0245478821</v>
      </c>
      <c r="AF12" t="n">
        <v>2.38271617467511e-06</v>
      </c>
      <c r="AG12" t="n">
        <v>13.3203125</v>
      </c>
      <c r="AH12" t="n">
        <v>632904.4495735171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4.9084</v>
      </c>
      <c r="E13" t="n">
        <v>20.37</v>
      </c>
      <c r="F13" t="n">
        <v>17.89</v>
      </c>
      <c r="G13" t="n">
        <v>97.59999999999999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166.81</v>
      </c>
      <c r="Q13" t="n">
        <v>576.21</v>
      </c>
      <c r="R13" t="n">
        <v>51.13</v>
      </c>
      <c r="S13" t="n">
        <v>44.12</v>
      </c>
      <c r="T13" t="n">
        <v>3189.48</v>
      </c>
      <c r="U13" t="n">
        <v>0.86</v>
      </c>
      <c r="V13" t="n">
        <v>0.88</v>
      </c>
      <c r="W13" t="n">
        <v>9.199999999999999</v>
      </c>
      <c r="X13" t="n">
        <v>0.2</v>
      </c>
      <c r="Y13" t="n">
        <v>2</v>
      </c>
      <c r="Z13" t="n">
        <v>10</v>
      </c>
      <c r="AA13" t="n">
        <v>505.85627437159</v>
      </c>
      <c r="AB13" t="n">
        <v>692.1348713989945</v>
      </c>
      <c r="AC13" t="n">
        <v>626.0784906900669</v>
      </c>
      <c r="AD13" t="n">
        <v>505856.27437159</v>
      </c>
      <c r="AE13" t="n">
        <v>692134.8713989945</v>
      </c>
      <c r="AF13" t="n">
        <v>2.393394878087652e-06</v>
      </c>
      <c r="AG13" t="n">
        <v>13.26171875</v>
      </c>
      <c r="AH13" t="n">
        <v>626078.4906900669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4.9063</v>
      </c>
      <c r="E14" t="n">
        <v>20.38</v>
      </c>
      <c r="F14" t="n">
        <v>17.9</v>
      </c>
      <c r="G14" t="n">
        <v>97.65000000000001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5</v>
      </c>
      <c r="N14" t="n">
        <v>25.1</v>
      </c>
      <c r="O14" t="n">
        <v>18680.25</v>
      </c>
      <c r="P14" t="n">
        <v>163.23</v>
      </c>
      <c r="Q14" t="n">
        <v>576.22</v>
      </c>
      <c r="R14" t="n">
        <v>51.45</v>
      </c>
      <c r="S14" t="n">
        <v>44.12</v>
      </c>
      <c r="T14" t="n">
        <v>3348.76</v>
      </c>
      <c r="U14" t="n">
        <v>0.86</v>
      </c>
      <c r="V14" t="n">
        <v>0.88</v>
      </c>
      <c r="W14" t="n">
        <v>9.199999999999999</v>
      </c>
      <c r="X14" t="n">
        <v>0.21</v>
      </c>
      <c r="Y14" t="n">
        <v>2</v>
      </c>
      <c r="Z14" t="n">
        <v>10</v>
      </c>
      <c r="AA14" t="n">
        <v>502.0426957858592</v>
      </c>
      <c r="AB14" t="n">
        <v>686.9169649347846</v>
      </c>
      <c r="AC14" t="n">
        <v>621.3585738954234</v>
      </c>
      <c r="AD14" t="n">
        <v>502042.6957858593</v>
      </c>
      <c r="AE14" t="n">
        <v>686916.9649347846</v>
      </c>
      <c r="AF14" t="n">
        <v>2.392370892828915e-06</v>
      </c>
      <c r="AG14" t="n">
        <v>13.26822916666667</v>
      </c>
      <c r="AH14" t="n">
        <v>621358.5738954234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4.9174</v>
      </c>
      <c r="E15" t="n">
        <v>20.34</v>
      </c>
      <c r="F15" t="n">
        <v>17.88</v>
      </c>
      <c r="G15" t="n">
        <v>107.3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164.28</v>
      </c>
      <c r="Q15" t="n">
        <v>576.21</v>
      </c>
      <c r="R15" t="n">
        <v>50.61</v>
      </c>
      <c r="S15" t="n">
        <v>44.12</v>
      </c>
      <c r="T15" t="n">
        <v>2935.02</v>
      </c>
      <c r="U15" t="n">
        <v>0.87</v>
      </c>
      <c r="V15" t="n">
        <v>0.88</v>
      </c>
      <c r="W15" t="n">
        <v>9.210000000000001</v>
      </c>
      <c r="X15" t="n">
        <v>0.19</v>
      </c>
      <c r="Y15" t="n">
        <v>2</v>
      </c>
      <c r="Z15" t="n">
        <v>10</v>
      </c>
      <c r="AA15" t="n">
        <v>502.5289269833264</v>
      </c>
      <c r="AB15" t="n">
        <v>687.5822479101657</v>
      </c>
      <c r="AC15" t="n">
        <v>621.9603631973646</v>
      </c>
      <c r="AD15" t="n">
        <v>502528.9269833264</v>
      </c>
      <c r="AE15" t="n">
        <v>687582.2479101657</v>
      </c>
      <c r="AF15" t="n">
        <v>2.397783386339381e-06</v>
      </c>
      <c r="AG15" t="n">
        <v>13.2421875</v>
      </c>
      <c r="AH15" t="n">
        <v>621960.3631973646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3.3858</v>
      </c>
      <c r="E2" t="n">
        <v>29.54</v>
      </c>
      <c r="F2" t="n">
        <v>21.55</v>
      </c>
      <c r="G2" t="n">
        <v>6.91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259.66</v>
      </c>
      <c r="Q2" t="n">
        <v>578.14</v>
      </c>
      <c r="R2" t="n">
        <v>163.82</v>
      </c>
      <c r="S2" t="n">
        <v>44.12</v>
      </c>
      <c r="T2" t="n">
        <v>58652.26</v>
      </c>
      <c r="U2" t="n">
        <v>0.27</v>
      </c>
      <c r="V2" t="n">
        <v>0.73</v>
      </c>
      <c r="W2" t="n">
        <v>9.49</v>
      </c>
      <c r="X2" t="n">
        <v>3.82</v>
      </c>
      <c r="Y2" t="n">
        <v>2</v>
      </c>
      <c r="Z2" t="n">
        <v>10</v>
      </c>
      <c r="AA2" t="n">
        <v>916.111692249022</v>
      </c>
      <c r="AB2" t="n">
        <v>1253.464433330557</v>
      </c>
      <c r="AC2" t="n">
        <v>1133.835547061869</v>
      </c>
      <c r="AD2" t="n">
        <v>916111.692249022</v>
      </c>
      <c r="AE2" t="n">
        <v>1253464.433330557</v>
      </c>
      <c r="AF2" t="n">
        <v>1.586838396167683e-06</v>
      </c>
      <c r="AG2" t="n">
        <v>19.23177083333333</v>
      </c>
      <c r="AH2" t="n">
        <v>1133835.547061869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19.36</v>
      </c>
      <c r="G3" t="n">
        <v>13.83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231.38</v>
      </c>
      <c r="Q3" t="n">
        <v>577.11</v>
      </c>
      <c r="R3" t="n">
        <v>96.84999999999999</v>
      </c>
      <c r="S3" t="n">
        <v>44.12</v>
      </c>
      <c r="T3" t="n">
        <v>25685.17</v>
      </c>
      <c r="U3" t="n">
        <v>0.46</v>
      </c>
      <c r="V3" t="n">
        <v>0.8100000000000001</v>
      </c>
      <c r="W3" t="n">
        <v>9.300000000000001</v>
      </c>
      <c r="X3" t="n">
        <v>1.65</v>
      </c>
      <c r="Y3" t="n">
        <v>2</v>
      </c>
      <c r="Z3" t="n">
        <v>10</v>
      </c>
      <c r="AA3" t="n">
        <v>694.8542798658192</v>
      </c>
      <c r="AB3" t="n">
        <v>950.7302805197344</v>
      </c>
      <c r="AC3" t="n">
        <v>859.9939169052594</v>
      </c>
      <c r="AD3" t="n">
        <v>694854.2798658191</v>
      </c>
      <c r="AE3" t="n">
        <v>950730.2805197344</v>
      </c>
      <c r="AF3" t="n">
        <v>1.936422766095463e-06</v>
      </c>
      <c r="AG3" t="n">
        <v>15.75520833333333</v>
      </c>
      <c r="AH3" t="n">
        <v>859993.9169052595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4.4099</v>
      </c>
      <c r="E4" t="n">
        <v>22.68</v>
      </c>
      <c r="F4" t="n">
        <v>18.75</v>
      </c>
      <c r="G4" t="n">
        <v>20.83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221.89</v>
      </c>
      <c r="Q4" t="n">
        <v>576.52</v>
      </c>
      <c r="R4" t="n">
        <v>77.63</v>
      </c>
      <c r="S4" t="n">
        <v>44.12</v>
      </c>
      <c r="T4" t="n">
        <v>16223.78</v>
      </c>
      <c r="U4" t="n">
        <v>0.57</v>
      </c>
      <c r="V4" t="n">
        <v>0.84</v>
      </c>
      <c r="W4" t="n">
        <v>9.27</v>
      </c>
      <c r="X4" t="n">
        <v>1.05</v>
      </c>
      <c r="Y4" t="n">
        <v>2</v>
      </c>
      <c r="Z4" t="n">
        <v>10</v>
      </c>
      <c r="AA4" t="n">
        <v>642.1209412291945</v>
      </c>
      <c r="AB4" t="n">
        <v>878.5782001663954</v>
      </c>
      <c r="AC4" t="n">
        <v>794.7279298347624</v>
      </c>
      <c r="AD4" t="n">
        <v>642120.9412291945</v>
      </c>
      <c r="AE4" t="n">
        <v>878578.2001663954</v>
      </c>
      <c r="AF4" t="n">
        <v>2.066808034514699e-06</v>
      </c>
      <c r="AG4" t="n">
        <v>14.765625</v>
      </c>
      <c r="AH4" t="n">
        <v>794727.9298347625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4.5459</v>
      </c>
      <c r="E5" t="n">
        <v>22</v>
      </c>
      <c r="F5" t="n">
        <v>18.5</v>
      </c>
      <c r="G5" t="n">
        <v>27.75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216.6</v>
      </c>
      <c r="Q5" t="n">
        <v>576.66</v>
      </c>
      <c r="R5" t="n">
        <v>69.81</v>
      </c>
      <c r="S5" t="n">
        <v>44.12</v>
      </c>
      <c r="T5" t="n">
        <v>12386.48</v>
      </c>
      <c r="U5" t="n">
        <v>0.63</v>
      </c>
      <c r="V5" t="n">
        <v>0.85</v>
      </c>
      <c r="W5" t="n">
        <v>9.25</v>
      </c>
      <c r="X5" t="n">
        <v>0.8</v>
      </c>
      <c r="Y5" t="n">
        <v>2</v>
      </c>
      <c r="Z5" t="n">
        <v>10</v>
      </c>
      <c r="AA5" t="n">
        <v>611.7600119943297</v>
      </c>
      <c r="AB5" t="n">
        <v>837.0370373575876</v>
      </c>
      <c r="AC5" t="n">
        <v>757.1513973010391</v>
      </c>
      <c r="AD5" t="n">
        <v>611760.0119943297</v>
      </c>
      <c r="AE5" t="n">
        <v>837037.0373575876</v>
      </c>
      <c r="AF5" t="n">
        <v>2.130547777523383e-06</v>
      </c>
      <c r="AG5" t="n">
        <v>14.32291666666667</v>
      </c>
      <c r="AH5" t="n">
        <v>757151.3973010391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4.6347</v>
      </c>
      <c r="E6" t="n">
        <v>21.58</v>
      </c>
      <c r="F6" t="n">
        <v>18.32</v>
      </c>
      <c r="G6" t="n">
        <v>34.35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212.11</v>
      </c>
      <c r="Q6" t="n">
        <v>576.34</v>
      </c>
      <c r="R6" t="n">
        <v>64.54000000000001</v>
      </c>
      <c r="S6" t="n">
        <v>44.12</v>
      </c>
      <c r="T6" t="n">
        <v>9787.129999999999</v>
      </c>
      <c r="U6" t="n">
        <v>0.68</v>
      </c>
      <c r="V6" t="n">
        <v>0.86</v>
      </c>
      <c r="W6" t="n">
        <v>9.23</v>
      </c>
      <c r="X6" t="n">
        <v>0.63</v>
      </c>
      <c r="Y6" t="n">
        <v>2</v>
      </c>
      <c r="Z6" t="n">
        <v>10</v>
      </c>
      <c r="AA6" t="n">
        <v>598.8332599946148</v>
      </c>
      <c r="AB6" t="n">
        <v>819.3500849835284</v>
      </c>
      <c r="AC6" t="n">
        <v>741.1524628377664</v>
      </c>
      <c r="AD6" t="n">
        <v>598833.2599946148</v>
      </c>
      <c r="AE6" t="n">
        <v>819350.0849835284</v>
      </c>
      <c r="AF6" t="n">
        <v>2.172166080311406e-06</v>
      </c>
      <c r="AG6" t="n">
        <v>14.04947916666667</v>
      </c>
      <c r="AH6" t="n">
        <v>741152.4628377664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4.7053</v>
      </c>
      <c r="E7" t="n">
        <v>21.25</v>
      </c>
      <c r="F7" t="n">
        <v>18.18</v>
      </c>
      <c r="G7" t="n">
        <v>41.96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208.14</v>
      </c>
      <c r="Q7" t="n">
        <v>576.35</v>
      </c>
      <c r="R7" t="n">
        <v>60.22</v>
      </c>
      <c r="S7" t="n">
        <v>44.12</v>
      </c>
      <c r="T7" t="n">
        <v>7658.89</v>
      </c>
      <c r="U7" t="n">
        <v>0.73</v>
      </c>
      <c r="V7" t="n">
        <v>0.87</v>
      </c>
      <c r="W7" t="n">
        <v>9.220000000000001</v>
      </c>
      <c r="X7" t="n">
        <v>0.49</v>
      </c>
      <c r="Y7" t="n">
        <v>2</v>
      </c>
      <c r="Z7" t="n">
        <v>10</v>
      </c>
      <c r="AA7" t="n">
        <v>576.8105673463563</v>
      </c>
      <c r="AB7" t="n">
        <v>789.2176653295514</v>
      </c>
      <c r="AC7" t="n">
        <v>713.8958390244485</v>
      </c>
      <c r="AD7" t="n">
        <v>576810.5673463562</v>
      </c>
      <c r="AE7" t="n">
        <v>789217.6653295514</v>
      </c>
      <c r="AF7" t="n">
        <v>2.20525450572621e-06</v>
      </c>
      <c r="AG7" t="n">
        <v>13.83463541666667</v>
      </c>
      <c r="AH7" t="n">
        <v>713895.8390244485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4.7466</v>
      </c>
      <c r="E8" t="n">
        <v>21.07</v>
      </c>
      <c r="F8" t="n">
        <v>18.12</v>
      </c>
      <c r="G8" t="n">
        <v>49.42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204.8</v>
      </c>
      <c r="Q8" t="n">
        <v>576.39</v>
      </c>
      <c r="R8" t="n">
        <v>58.16</v>
      </c>
      <c r="S8" t="n">
        <v>44.12</v>
      </c>
      <c r="T8" t="n">
        <v>6650.66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569.8227595113748</v>
      </c>
      <c r="AB8" t="n">
        <v>779.6566383694054</v>
      </c>
      <c r="AC8" t="n">
        <v>705.2473030583933</v>
      </c>
      <c r="AD8" t="n">
        <v>569822.7595113748</v>
      </c>
      <c r="AE8" t="n">
        <v>779656.6383694054</v>
      </c>
      <c r="AF8" t="n">
        <v>2.224610765919288e-06</v>
      </c>
      <c r="AG8" t="n">
        <v>13.71744791666667</v>
      </c>
      <c r="AH8" t="n">
        <v>705247.3030583933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4.7698</v>
      </c>
      <c r="E9" t="n">
        <v>20.97</v>
      </c>
      <c r="F9" t="n">
        <v>18.08</v>
      </c>
      <c r="G9" t="n">
        <v>54.23</v>
      </c>
      <c r="H9" t="n">
        <v>0.88</v>
      </c>
      <c r="I9" t="n">
        <v>20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201.81</v>
      </c>
      <c r="Q9" t="n">
        <v>576.3</v>
      </c>
      <c r="R9" t="n">
        <v>56.97</v>
      </c>
      <c r="S9" t="n">
        <v>44.12</v>
      </c>
      <c r="T9" t="n">
        <v>6063.44</v>
      </c>
      <c r="U9" t="n">
        <v>0.77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564.649398891795</v>
      </c>
      <c r="AB9" t="n">
        <v>772.5782181371338</v>
      </c>
      <c r="AC9" t="n">
        <v>698.8444373184645</v>
      </c>
      <c r="AD9" t="n">
        <v>564649.3988917951</v>
      </c>
      <c r="AE9" t="n">
        <v>772578.2181371339</v>
      </c>
      <c r="AF9" t="n">
        <v>2.23548401619724e-06</v>
      </c>
      <c r="AG9" t="n">
        <v>13.65234375</v>
      </c>
      <c r="AH9" t="n">
        <v>698844.4373184645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4.8077</v>
      </c>
      <c r="E10" t="n">
        <v>20.8</v>
      </c>
      <c r="F10" t="n">
        <v>18</v>
      </c>
      <c r="G10" t="n">
        <v>63.54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198.57</v>
      </c>
      <c r="Q10" t="n">
        <v>576.28</v>
      </c>
      <c r="R10" t="n">
        <v>54.79</v>
      </c>
      <c r="S10" t="n">
        <v>44.12</v>
      </c>
      <c r="T10" t="n">
        <v>4987.89</v>
      </c>
      <c r="U10" t="n">
        <v>0.8100000000000001</v>
      </c>
      <c r="V10" t="n">
        <v>0.87</v>
      </c>
      <c r="W10" t="n">
        <v>9.199999999999999</v>
      </c>
      <c r="X10" t="n">
        <v>0.31</v>
      </c>
      <c r="Y10" t="n">
        <v>2</v>
      </c>
      <c r="Z10" t="n">
        <v>10</v>
      </c>
      <c r="AA10" t="n">
        <v>558.096865896659</v>
      </c>
      <c r="AB10" t="n">
        <v>763.612753415835</v>
      </c>
      <c r="AC10" t="n">
        <v>690.7346239670576</v>
      </c>
      <c r="AD10" t="n">
        <v>558096.865896659</v>
      </c>
      <c r="AE10" t="n">
        <v>763612.753415835</v>
      </c>
      <c r="AF10" t="n">
        <v>2.253246782815101e-06</v>
      </c>
      <c r="AG10" t="n">
        <v>13.54166666666667</v>
      </c>
      <c r="AH10" t="n">
        <v>690734.6239670576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4.8272</v>
      </c>
      <c r="E11" t="n">
        <v>20.72</v>
      </c>
      <c r="F11" t="n">
        <v>17.98</v>
      </c>
      <c r="G11" t="n">
        <v>71.93000000000001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195.35</v>
      </c>
      <c r="Q11" t="n">
        <v>576.27</v>
      </c>
      <c r="R11" t="n">
        <v>54.17</v>
      </c>
      <c r="S11" t="n">
        <v>44.12</v>
      </c>
      <c r="T11" t="n">
        <v>4688.5</v>
      </c>
      <c r="U11" t="n">
        <v>0.8100000000000001</v>
      </c>
      <c r="V11" t="n">
        <v>0.88</v>
      </c>
      <c r="W11" t="n">
        <v>9.199999999999999</v>
      </c>
      <c r="X11" t="n">
        <v>0.29</v>
      </c>
      <c r="Y11" t="n">
        <v>2</v>
      </c>
      <c r="Z11" t="n">
        <v>10</v>
      </c>
      <c r="AA11" t="n">
        <v>552.9450734811129</v>
      </c>
      <c r="AB11" t="n">
        <v>756.563843751844</v>
      </c>
      <c r="AC11" t="n">
        <v>684.3584523481911</v>
      </c>
      <c r="AD11" t="n">
        <v>552945.073481113</v>
      </c>
      <c r="AE11" t="n">
        <v>756563.843751844</v>
      </c>
      <c r="AF11" t="n">
        <v>2.262385937143552e-06</v>
      </c>
      <c r="AG11" t="n">
        <v>13.48958333333333</v>
      </c>
      <c r="AH11" t="n">
        <v>684358.4523481912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4.8429</v>
      </c>
      <c r="E12" t="n">
        <v>20.65</v>
      </c>
      <c r="F12" t="n">
        <v>17.94</v>
      </c>
      <c r="G12" t="n">
        <v>76.91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193.16</v>
      </c>
      <c r="Q12" t="n">
        <v>576.24</v>
      </c>
      <c r="R12" t="n">
        <v>52.67</v>
      </c>
      <c r="S12" t="n">
        <v>44.12</v>
      </c>
      <c r="T12" t="n">
        <v>3944.72</v>
      </c>
      <c r="U12" t="n">
        <v>0.84</v>
      </c>
      <c r="V12" t="n">
        <v>0.88</v>
      </c>
      <c r="W12" t="n">
        <v>9.210000000000001</v>
      </c>
      <c r="X12" t="n">
        <v>0.25</v>
      </c>
      <c r="Y12" t="n">
        <v>2</v>
      </c>
      <c r="Z12" t="n">
        <v>10</v>
      </c>
      <c r="AA12" t="n">
        <v>549.3025264815795</v>
      </c>
      <c r="AB12" t="n">
        <v>751.5799502492505</v>
      </c>
      <c r="AC12" t="n">
        <v>679.8502146465466</v>
      </c>
      <c r="AD12" t="n">
        <v>549302.5264815795</v>
      </c>
      <c r="AE12" t="n">
        <v>751579.9502492505</v>
      </c>
      <c r="AF12" t="n">
        <v>2.269744128064408e-06</v>
      </c>
      <c r="AG12" t="n">
        <v>13.44401041666667</v>
      </c>
      <c r="AH12" t="n">
        <v>679850.2146465466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4.8516</v>
      </c>
      <c r="E13" t="n">
        <v>20.61</v>
      </c>
      <c r="F13" t="n">
        <v>17.94</v>
      </c>
      <c r="G13" t="n">
        <v>82.79000000000001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190.02</v>
      </c>
      <c r="Q13" t="n">
        <v>576.1900000000001</v>
      </c>
      <c r="R13" t="n">
        <v>52.74</v>
      </c>
      <c r="S13" t="n">
        <v>44.12</v>
      </c>
      <c r="T13" t="n">
        <v>3983.92</v>
      </c>
      <c r="U13" t="n">
        <v>0.84</v>
      </c>
      <c r="V13" t="n">
        <v>0.88</v>
      </c>
      <c r="W13" t="n">
        <v>9.199999999999999</v>
      </c>
      <c r="X13" t="n">
        <v>0.25</v>
      </c>
      <c r="Y13" t="n">
        <v>2</v>
      </c>
      <c r="Z13" t="n">
        <v>10</v>
      </c>
      <c r="AA13" t="n">
        <v>545.2384300514574</v>
      </c>
      <c r="AB13" t="n">
        <v>746.0192742182768</v>
      </c>
      <c r="AC13" t="n">
        <v>674.8202417315114</v>
      </c>
      <c r="AD13" t="n">
        <v>545238.4300514574</v>
      </c>
      <c r="AE13" t="n">
        <v>746019.2742182768</v>
      </c>
      <c r="AF13" t="n">
        <v>2.27382159691864e-06</v>
      </c>
      <c r="AG13" t="n">
        <v>13.41796875</v>
      </c>
      <c r="AH13" t="n">
        <v>674820.2417315114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4.8628</v>
      </c>
      <c r="E14" t="n">
        <v>20.56</v>
      </c>
      <c r="F14" t="n">
        <v>17.92</v>
      </c>
      <c r="G14" t="n">
        <v>89.61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187.08</v>
      </c>
      <c r="Q14" t="n">
        <v>576.1799999999999</v>
      </c>
      <c r="R14" t="n">
        <v>52.35</v>
      </c>
      <c r="S14" t="n">
        <v>44.12</v>
      </c>
      <c r="T14" t="n">
        <v>3793.2</v>
      </c>
      <c r="U14" t="n">
        <v>0.84</v>
      </c>
      <c r="V14" t="n">
        <v>0.88</v>
      </c>
      <c r="W14" t="n">
        <v>9.199999999999999</v>
      </c>
      <c r="X14" t="n">
        <v>0.23</v>
      </c>
      <c r="Y14" t="n">
        <v>2</v>
      </c>
      <c r="Z14" t="n">
        <v>10</v>
      </c>
      <c r="AA14" t="n">
        <v>541.1668864813639</v>
      </c>
      <c r="AB14" t="n">
        <v>740.4484086818499</v>
      </c>
      <c r="AC14" t="n">
        <v>669.7810517831222</v>
      </c>
      <c r="AD14" t="n">
        <v>541166.8864813639</v>
      </c>
      <c r="AE14" t="n">
        <v>740448.4086818498</v>
      </c>
      <c r="AF14" t="n">
        <v>2.279070752225238e-06</v>
      </c>
      <c r="AG14" t="n">
        <v>13.38541666666667</v>
      </c>
      <c r="AH14" t="n">
        <v>669781.0517831221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4.8771</v>
      </c>
      <c r="E15" t="n">
        <v>20.5</v>
      </c>
      <c r="F15" t="n">
        <v>17.89</v>
      </c>
      <c r="G15" t="n">
        <v>97.59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183.87</v>
      </c>
      <c r="Q15" t="n">
        <v>576.2</v>
      </c>
      <c r="R15" t="n">
        <v>51.28</v>
      </c>
      <c r="S15" t="n">
        <v>44.12</v>
      </c>
      <c r="T15" t="n">
        <v>3263.12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536.5812511718817</v>
      </c>
      <c r="AB15" t="n">
        <v>734.1741401474643</v>
      </c>
      <c r="AC15" t="n">
        <v>664.1055906316672</v>
      </c>
      <c r="AD15" t="n">
        <v>536581.2511718817</v>
      </c>
      <c r="AE15" t="n">
        <v>734174.1401474643</v>
      </c>
      <c r="AF15" t="n">
        <v>2.285772798732769e-06</v>
      </c>
      <c r="AG15" t="n">
        <v>13.34635416666667</v>
      </c>
      <c r="AH15" t="n">
        <v>664105.5906316672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4.8894</v>
      </c>
      <c r="E16" t="n">
        <v>20.45</v>
      </c>
      <c r="F16" t="n">
        <v>17.87</v>
      </c>
      <c r="G16" t="n">
        <v>107.22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181.49</v>
      </c>
      <c r="Q16" t="n">
        <v>576.2</v>
      </c>
      <c r="R16" t="n">
        <v>50.58</v>
      </c>
      <c r="S16" t="n">
        <v>44.12</v>
      </c>
      <c r="T16" t="n">
        <v>2918.59</v>
      </c>
      <c r="U16" t="n">
        <v>0.87</v>
      </c>
      <c r="V16" t="n">
        <v>0.88</v>
      </c>
      <c r="W16" t="n">
        <v>9.199999999999999</v>
      </c>
      <c r="X16" t="n">
        <v>0.18</v>
      </c>
      <c r="Y16" t="n">
        <v>2</v>
      </c>
      <c r="Z16" t="n">
        <v>10</v>
      </c>
      <c r="AA16" t="n">
        <v>533.1098370512285</v>
      </c>
      <c r="AB16" t="n">
        <v>729.4243981996044</v>
      </c>
      <c r="AC16" t="n">
        <v>659.8091573890061</v>
      </c>
      <c r="AD16" t="n">
        <v>533109.8370512285</v>
      </c>
      <c r="AE16" t="n">
        <v>729424.3981996044</v>
      </c>
      <c r="AF16" t="n">
        <v>2.291537496078407e-06</v>
      </c>
      <c r="AG16" t="n">
        <v>13.31380208333333</v>
      </c>
      <c r="AH16" t="n">
        <v>659809.1573890061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4.9015</v>
      </c>
      <c r="E17" t="n">
        <v>20.4</v>
      </c>
      <c r="F17" t="n">
        <v>17.85</v>
      </c>
      <c r="G17" t="n">
        <v>119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177.16</v>
      </c>
      <c r="Q17" t="n">
        <v>576.2</v>
      </c>
      <c r="R17" t="n">
        <v>50.02</v>
      </c>
      <c r="S17" t="n">
        <v>44.12</v>
      </c>
      <c r="T17" t="n">
        <v>2642.79</v>
      </c>
      <c r="U17" t="n">
        <v>0.88</v>
      </c>
      <c r="V17" t="n">
        <v>0.88</v>
      </c>
      <c r="W17" t="n">
        <v>9.19</v>
      </c>
      <c r="X17" t="n">
        <v>0.16</v>
      </c>
      <c r="Y17" t="n">
        <v>2</v>
      </c>
      <c r="Z17" t="n">
        <v>10</v>
      </c>
      <c r="AA17" t="n">
        <v>527.5023616847097</v>
      </c>
      <c r="AB17" t="n">
        <v>721.7520030187796</v>
      </c>
      <c r="AC17" t="n">
        <v>652.8690048359651</v>
      </c>
      <c r="AD17" t="n">
        <v>527502.3616847098</v>
      </c>
      <c r="AE17" t="n">
        <v>721752.0030187797</v>
      </c>
      <c r="AF17" t="n">
        <v>2.297208458507856e-06</v>
      </c>
      <c r="AG17" t="n">
        <v>13.28125</v>
      </c>
      <c r="AH17" t="n">
        <v>652869.0048359651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4.8978</v>
      </c>
      <c r="E18" t="n">
        <v>20.42</v>
      </c>
      <c r="F18" t="n">
        <v>17.87</v>
      </c>
      <c r="G18" t="n">
        <v>119.11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178.02</v>
      </c>
      <c r="Q18" t="n">
        <v>576.27</v>
      </c>
      <c r="R18" t="n">
        <v>50.26</v>
      </c>
      <c r="S18" t="n">
        <v>44.12</v>
      </c>
      <c r="T18" t="n">
        <v>2766.36</v>
      </c>
      <c r="U18" t="n">
        <v>0.88</v>
      </c>
      <c r="V18" t="n">
        <v>0.88</v>
      </c>
      <c r="W18" t="n">
        <v>9.199999999999999</v>
      </c>
      <c r="X18" t="n">
        <v>0.17</v>
      </c>
      <c r="Y18" t="n">
        <v>2</v>
      </c>
      <c r="Z18" t="n">
        <v>10</v>
      </c>
      <c r="AA18" t="n">
        <v>528.7636976799171</v>
      </c>
      <c r="AB18" t="n">
        <v>723.4778185736391</v>
      </c>
      <c r="AC18" t="n">
        <v>654.4301109764659</v>
      </c>
      <c r="AD18" t="n">
        <v>528763.6976799171</v>
      </c>
      <c r="AE18" t="n">
        <v>723477.818573639</v>
      </c>
      <c r="AF18" t="n">
        <v>2.295474362558355e-06</v>
      </c>
      <c r="AG18" t="n">
        <v>13.29427083333333</v>
      </c>
      <c r="AH18" t="n">
        <v>654430.110976466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3.0438</v>
      </c>
      <c r="E2" t="n">
        <v>32.85</v>
      </c>
      <c r="F2" t="n">
        <v>22.2</v>
      </c>
      <c r="G2" t="n">
        <v>6.05</v>
      </c>
      <c r="H2" t="n">
        <v>0.1</v>
      </c>
      <c r="I2" t="n">
        <v>220</v>
      </c>
      <c r="J2" t="n">
        <v>185.69</v>
      </c>
      <c r="K2" t="n">
        <v>53.44</v>
      </c>
      <c r="L2" t="n">
        <v>1</v>
      </c>
      <c r="M2" t="n">
        <v>218</v>
      </c>
      <c r="N2" t="n">
        <v>36.26</v>
      </c>
      <c r="O2" t="n">
        <v>23136.14</v>
      </c>
      <c r="P2" t="n">
        <v>306.23</v>
      </c>
      <c r="Q2" t="n">
        <v>578.35</v>
      </c>
      <c r="R2" t="n">
        <v>184.72</v>
      </c>
      <c r="S2" t="n">
        <v>44.12</v>
      </c>
      <c r="T2" t="n">
        <v>68940.53999999999</v>
      </c>
      <c r="U2" t="n">
        <v>0.24</v>
      </c>
      <c r="V2" t="n">
        <v>0.71</v>
      </c>
      <c r="W2" t="n">
        <v>9.529999999999999</v>
      </c>
      <c r="X2" t="n">
        <v>4.47</v>
      </c>
      <c r="Y2" t="n">
        <v>2</v>
      </c>
      <c r="Z2" t="n">
        <v>10</v>
      </c>
      <c r="AA2" t="n">
        <v>1134.267797636934</v>
      </c>
      <c r="AB2" t="n">
        <v>1551.955241090414</v>
      </c>
      <c r="AC2" t="n">
        <v>1403.838811063605</v>
      </c>
      <c r="AD2" t="n">
        <v>1134267.797636934</v>
      </c>
      <c r="AE2" t="n">
        <v>1551955.241090414</v>
      </c>
      <c r="AF2" t="n">
        <v>1.334130051379764e-06</v>
      </c>
      <c r="AG2" t="n">
        <v>21.38671875</v>
      </c>
      <c r="AH2" t="n">
        <v>1403838.811063605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3.8796</v>
      </c>
      <c r="E3" t="n">
        <v>25.78</v>
      </c>
      <c r="F3" t="n">
        <v>19.66</v>
      </c>
      <c r="G3" t="n">
        <v>12.04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270.01</v>
      </c>
      <c r="Q3" t="n">
        <v>577.52</v>
      </c>
      <c r="R3" t="n">
        <v>106.07</v>
      </c>
      <c r="S3" t="n">
        <v>44.12</v>
      </c>
      <c r="T3" t="n">
        <v>30221.51</v>
      </c>
      <c r="U3" t="n">
        <v>0.42</v>
      </c>
      <c r="V3" t="n">
        <v>0.8</v>
      </c>
      <c r="W3" t="n">
        <v>9.33</v>
      </c>
      <c r="X3" t="n">
        <v>1.95</v>
      </c>
      <c r="Y3" t="n">
        <v>2</v>
      </c>
      <c r="Z3" t="n">
        <v>10</v>
      </c>
      <c r="AA3" t="n">
        <v>824.1997800436847</v>
      </c>
      <c r="AB3" t="n">
        <v>1127.706500183826</v>
      </c>
      <c r="AC3" t="n">
        <v>1020.079774552294</v>
      </c>
      <c r="AD3" t="n">
        <v>824199.7800436846</v>
      </c>
      <c r="AE3" t="n">
        <v>1127706.500183826</v>
      </c>
      <c r="AF3" t="n">
        <v>1.700470118711129e-06</v>
      </c>
      <c r="AG3" t="n">
        <v>16.78385416666667</v>
      </c>
      <c r="AH3" t="n">
        <v>1020079.774552294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4.2058</v>
      </c>
      <c r="E4" t="n">
        <v>23.78</v>
      </c>
      <c r="F4" t="n">
        <v>18.96</v>
      </c>
      <c r="G4" t="n">
        <v>18.06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258.81</v>
      </c>
      <c r="Q4" t="n">
        <v>576.84</v>
      </c>
      <c r="R4" t="n">
        <v>84.28</v>
      </c>
      <c r="S4" t="n">
        <v>44.12</v>
      </c>
      <c r="T4" t="n">
        <v>19505.61</v>
      </c>
      <c r="U4" t="n">
        <v>0.52</v>
      </c>
      <c r="V4" t="n">
        <v>0.83</v>
      </c>
      <c r="W4" t="n">
        <v>9.289999999999999</v>
      </c>
      <c r="X4" t="n">
        <v>1.26</v>
      </c>
      <c r="Y4" t="n">
        <v>2</v>
      </c>
      <c r="Z4" t="n">
        <v>10</v>
      </c>
      <c r="AA4" t="n">
        <v>741.8210561904956</v>
      </c>
      <c r="AB4" t="n">
        <v>1014.992295915092</v>
      </c>
      <c r="AC4" t="n">
        <v>918.1228557435888</v>
      </c>
      <c r="AD4" t="n">
        <v>741821.0561904956</v>
      </c>
      <c r="AE4" t="n">
        <v>1014992.295915092</v>
      </c>
      <c r="AF4" t="n">
        <v>1.843447062912482e-06</v>
      </c>
      <c r="AG4" t="n">
        <v>15.48177083333333</v>
      </c>
      <c r="AH4" t="n">
        <v>918122.8557435889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4.3756</v>
      </c>
      <c r="E5" t="n">
        <v>22.85</v>
      </c>
      <c r="F5" t="n">
        <v>18.64</v>
      </c>
      <c r="G5" t="n">
        <v>23.79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45</v>
      </c>
      <c r="N5" t="n">
        <v>37.82</v>
      </c>
      <c r="O5" t="n">
        <v>23698.48</v>
      </c>
      <c r="P5" t="n">
        <v>252.65</v>
      </c>
      <c r="Q5" t="n">
        <v>576.52</v>
      </c>
      <c r="R5" t="n">
        <v>74.41</v>
      </c>
      <c r="S5" t="n">
        <v>44.12</v>
      </c>
      <c r="T5" t="n">
        <v>14651.24</v>
      </c>
      <c r="U5" t="n">
        <v>0.59</v>
      </c>
      <c r="V5" t="n">
        <v>0.84</v>
      </c>
      <c r="W5" t="n">
        <v>9.25</v>
      </c>
      <c r="X5" t="n">
        <v>0.9399999999999999</v>
      </c>
      <c r="Y5" t="n">
        <v>2</v>
      </c>
      <c r="Z5" t="n">
        <v>10</v>
      </c>
      <c r="AA5" t="n">
        <v>702.7951644144138</v>
      </c>
      <c r="AB5" t="n">
        <v>961.5953490862232</v>
      </c>
      <c r="AC5" t="n">
        <v>869.8220385769822</v>
      </c>
      <c r="AD5" t="n">
        <v>702795.1644144137</v>
      </c>
      <c r="AE5" t="n">
        <v>961595.3490862232</v>
      </c>
      <c r="AF5" t="n">
        <v>1.917872216577074e-06</v>
      </c>
      <c r="AG5" t="n">
        <v>14.87630208333333</v>
      </c>
      <c r="AH5" t="n">
        <v>869822.0385769822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4.4895</v>
      </c>
      <c r="E6" t="n">
        <v>22.27</v>
      </c>
      <c r="F6" t="n">
        <v>18.43</v>
      </c>
      <c r="G6" t="n">
        <v>29.88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248.14</v>
      </c>
      <c r="Q6" t="n">
        <v>576.45</v>
      </c>
      <c r="R6" t="n">
        <v>67.8</v>
      </c>
      <c r="S6" t="n">
        <v>44.12</v>
      </c>
      <c r="T6" t="n">
        <v>11392.98</v>
      </c>
      <c r="U6" t="n">
        <v>0.65</v>
      </c>
      <c r="V6" t="n">
        <v>0.85</v>
      </c>
      <c r="W6" t="n">
        <v>9.24</v>
      </c>
      <c r="X6" t="n">
        <v>0.73</v>
      </c>
      <c r="Y6" t="n">
        <v>2</v>
      </c>
      <c r="Z6" t="n">
        <v>10</v>
      </c>
      <c r="AA6" t="n">
        <v>673.3457032505706</v>
      </c>
      <c r="AB6" t="n">
        <v>921.3012971033207</v>
      </c>
      <c r="AC6" t="n">
        <v>833.3735943622706</v>
      </c>
      <c r="AD6" t="n">
        <v>673345.7032505707</v>
      </c>
      <c r="AE6" t="n">
        <v>921301.2971033207</v>
      </c>
      <c r="AF6" t="n">
        <v>1.967795803163628e-06</v>
      </c>
      <c r="AG6" t="n">
        <v>14.49869791666667</v>
      </c>
      <c r="AH6" t="n">
        <v>833373.5943622707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4.5605</v>
      </c>
      <c r="E7" t="n">
        <v>21.93</v>
      </c>
      <c r="F7" t="n">
        <v>18.3</v>
      </c>
      <c r="G7" t="n">
        <v>35.43</v>
      </c>
      <c r="H7" t="n">
        <v>0.55</v>
      </c>
      <c r="I7" t="n">
        <v>31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244.72</v>
      </c>
      <c r="Q7" t="n">
        <v>576.39</v>
      </c>
      <c r="R7" t="n">
        <v>64.25</v>
      </c>
      <c r="S7" t="n">
        <v>44.12</v>
      </c>
      <c r="T7" t="n">
        <v>9651.27</v>
      </c>
      <c r="U7" t="n">
        <v>0.6899999999999999</v>
      </c>
      <c r="V7" t="n">
        <v>0.86</v>
      </c>
      <c r="W7" t="n">
        <v>9.220000000000001</v>
      </c>
      <c r="X7" t="n">
        <v>0.61</v>
      </c>
      <c r="Y7" t="n">
        <v>2</v>
      </c>
      <c r="Z7" t="n">
        <v>10</v>
      </c>
      <c r="AA7" t="n">
        <v>662.2436965101768</v>
      </c>
      <c r="AB7" t="n">
        <v>906.1110416951437</v>
      </c>
      <c r="AC7" t="n">
        <v>819.6330756105928</v>
      </c>
      <c r="AD7" t="n">
        <v>662243.6965101769</v>
      </c>
      <c r="AE7" t="n">
        <v>906111.0416951438</v>
      </c>
      <c r="AF7" t="n">
        <v>1.998915861527503e-06</v>
      </c>
      <c r="AG7" t="n">
        <v>14.27734375</v>
      </c>
      <c r="AH7" t="n">
        <v>819633.0756105927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4.6223</v>
      </c>
      <c r="E8" t="n">
        <v>21.63</v>
      </c>
      <c r="F8" t="n">
        <v>18.2</v>
      </c>
      <c r="G8" t="n">
        <v>41.99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241.53</v>
      </c>
      <c r="Q8" t="n">
        <v>576.41</v>
      </c>
      <c r="R8" t="n">
        <v>60.87</v>
      </c>
      <c r="S8" t="n">
        <v>44.12</v>
      </c>
      <c r="T8" t="n">
        <v>7983.57</v>
      </c>
      <c r="U8" t="n">
        <v>0.72</v>
      </c>
      <c r="V8" t="n">
        <v>0.86</v>
      </c>
      <c r="W8" t="n">
        <v>9.220000000000001</v>
      </c>
      <c r="X8" t="n">
        <v>0.5</v>
      </c>
      <c r="Y8" t="n">
        <v>2</v>
      </c>
      <c r="Z8" t="n">
        <v>10</v>
      </c>
      <c r="AA8" t="n">
        <v>652.6789464808257</v>
      </c>
      <c r="AB8" t="n">
        <v>893.0241287379954</v>
      </c>
      <c r="AC8" t="n">
        <v>807.7951592584769</v>
      </c>
      <c r="AD8" t="n">
        <v>652678.9464808258</v>
      </c>
      <c r="AE8" t="n">
        <v>893024.1287379954</v>
      </c>
      <c r="AF8" t="n">
        <v>2.02600346162451e-06</v>
      </c>
      <c r="AG8" t="n">
        <v>14.08203125</v>
      </c>
      <c r="AH8" t="n">
        <v>807795.1592584769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4.6581</v>
      </c>
      <c r="E9" t="n">
        <v>21.47</v>
      </c>
      <c r="F9" t="n">
        <v>18.14</v>
      </c>
      <c r="G9" t="n">
        <v>47.33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239.17</v>
      </c>
      <c r="Q9" t="n">
        <v>576.34</v>
      </c>
      <c r="R9" t="n">
        <v>59.02</v>
      </c>
      <c r="S9" t="n">
        <v>44.12</v>
      </c>
      <c r="T9" t="n">
        <v>7073.28</v>
      </c>
      <c r="U9" t="n">
        <v>0.75</v>
      </c>
      <c r="V9" t="n">
        <v>0.87</v>
      </c>
      <c r="W9" t="n">
        <v>9.220000000000001</v>
      </c>
      <c r="X9" t="n">
        <v>0.45</v>
      </c>
      <c r="Y9" t="n">
        <v>2</v>
      </c>
      <c r="Z9" t="n">
        <v>10</v>
      </c>
      <c r="AA9" t="n">
        <v>646.4742110867526</v>
      </c>
      <c r="AB9" t="n">
        <v>884.5345360382179</v>
      </c>
      <c r="AC9" t="n">
        <v>800.115801370748</v>
      </c>
      <c r="AD9" t="n">
        <v>646474.2110867526</v>
      </c>
      <c r="AE9" t="n">
        <v>884534.5360382178</v>
      </c>
      <c r="AF9" t="n">
        <v>2.041694984010802e-06</v>
      </c>
      <c r="AG9" t="n">
        <v>13.97786458333333</v>
      </c>
      <c r="AH9" t="n">
        <v>800115.8013707481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4.6991</v>
      </c>
      <c r="E10" t="n">
        <v>21.28</v>
      </c>
      <c r="F10" t="n">
        <v>18.07</v>
      </c>
      <c r="G10" t="n">
        <v>54.2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236.34</v>
      </c>
      <c r="Q10" t="n">
        <v>576.34</v>
      </c>
      <c r="R10" t="n">
        <v>56.77</v>
      </c>
      <c r="S10" t="n">
        <v>44.12</v>
      </c>
      <c r="T10" t="n">
        <v>5963.86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627.6001358358061</v>
      </c>
      <c r="AB10" t="n">
        <v>858.7101936144397</v>
      </c>
      <c r="AC10" t="n">
        <v>776.7560979432028</v>
      </c>
      <c r="AD10" t="n">
        <v>627600.1358358061</v>
      </c>
      <c r="AE10" t="n">
        <v>858710.1936144397</v>
      </c>
      <c r="AF10" t="n">
        <v>2.059665721939237e-06</v>
      </c>
      <c r="AG10" t="n">
        <v>13.85416666666667</v>
      </c>
      <c r="AH10" t="n">
        <v>776756.0979432028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4.7234</v>
      </c>
      <c r="E11" t="n">
        <v>21.17</v>
      </c>
      <c r="F11" t="n">
        <v>18.03</v>
      </c>
      <c r="G11" t="n">
        <v>60.11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234.29</v>
      </c>
      <c r="Q11" t="n">
        <v>576.24</v>
      </c>
      <c r="R11" t="n">
        <v>55.56</v>
      </c>
      <c r="S11" t="n">
        <v>44.12</v>
      </c>
      <c r="T11" t="n">
        <v>5371.17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623.1153876204351</v>
      </c>
      <c r="AB11" t="n">
        <v>852.5739632530413</v>
      </c>
      <c r="AC11" t="n">
        <v>771.2055007952431</v>
      </c>
      <c r="AD11" t="n">
        <v>623115.3876204351</v>
      </c>
      <c r="AE11" t="n">
        <v>852573.9632530413</v>
      </c>
      <c r="AF11" t="n">
        <v>2.070316671491944e-06</v>
      </c>
      <c r="AG11" t="n">
        <v>13.78255208333333</v>
      </c>
      <c r="AH11" t="n">
        <v>771205.5007952431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4.7326</v>
      </c>
      <c r="E12" t="n">
        <v>21.13</v>
      </c>
      <c r="F12" t="n">
        <v>18.03</v>
      </c>
      <c r="G12" t="n">
        <v>63.63</v>
      </c>
      <c r="H12" t="n">
        <v>0.97</v>
      </c>
      <c r="I12" t="n">
        <v>17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232.11</v>
      </c>
      <c r="Q12" t="n">
        <v>576.28</v>
      </c>
      <c r="R12" t="n">
        <v>55.34</v>
      </c>
      <c r="S12" t="n">
        <v>44.12</v>
      </c>
      <c r="T12" t="n">
        <v>5263.61</v>
      </c>
      <c r="U12" t="n">
        <v>0.8</v>
      </c>
      <c r="V12" t="n">
        <v>0.87</v>
      </c>
      <c r="W12" t="n">
        <v>9.210000000000001</v>
      </c>
      <c r="X12" t="n">
        <v>0.34</v>
      </c>
      <c r="Y12" t="n">
        <v>2</v>
      </c>
      <c r="Z12" t="n">
        <v>10</v>
      </c>
      <c r="AA12" t="n">
        <v>619.8961486581326</v>
      </c>
      <c r="AB12" t="n">
        <v>848.1692584820196</v>
      </c>
      <c r="AC12" t="n">
        <v>767.2211748655257</v>
      </c>
      <c r="AD12" t="n">
        <v>619896.1486581325</v>
      </c>
      <c r="AE12" t="n">
        <v>848169.2584820195</v>
      </c>
      <c r="AF12" t="n">
        <v>2.074349129758812e-06</v>
      </c>
      <c r="AG12" t="n">
        <v>13.75651041666667</v>
      </c>
      <c r="AH12" t="n">
        <v>767221.1748655257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4.7626</v>
      </c>
      <c r="E13" t="n">
        <v>21</v>
      </c>
      <c r="F13" t="n">
        <v>17.97</v>
      </c>
      <c r="G13" t="n">
        <v>71.88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229.93</v>
      </c>
      <c r="Q13" t="n">
        <v>576.21</v>
      </c>
      <c r="R13" t="n">
        <v>53.63</v>
      </c>
      <c r="S13" t="n">
        <v>44.12</v>
      </c>
      <c r="T13" t="n">
        <v>4420.77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614.7980310613001</v>
      </c>
      <c r="AB13" t="n">
        <v>841.1937890729587</v>
      </c>
      <c r="AC13" t="n">
        <v>760.9114344667327</v>
      </c>
      <c r="AD13" t="n">
        <v>614798.0310613001</v>
      </c>
      <c r="AE13" t="n">
        <v>841193.7890729586</v>
      </c>
      <c r="AF13" t="n">
        <v>2.087498450194252e-06</v>
      </c>
      <c r="AG13" t="n">
        <v>13.671875</v>
      </c>
      <c r="AH13" t="n">
        <v>760911.4344667327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4.7786</v>
      </c>
      <c r="E14" t="n">
        <v>20.93</v>
      </c>
      <c r="F14" t="n">
        <v>17.94</v>
      </c>
      <c r="G14" t="n">
        <v>76.87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227.85</v>
      </c>
      <c r="Q14" t="n">
        <v>576.27</v>
      </c>
      <c r="R14" t="n">
        <v>52.71</v>
      </c>
      <c r="S14" t="n">
        <v>44.12</v>
      </c>
      <c r="T14" t="n">
        <v>3963.11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611.0711218759905</v>
      </c>
      <c r="AB14" t="n">
        <v>836.0944675059887</v>
      </c>
      <c r="AC14" t="n">
        <v>756.2987849931717</v>
      </c>
      <c r="AD14" t="n">
        <v>611071.1218759904</v>
      </c>
      <c r="AE14" t="n">
        <v>836094.4675059888</v>
      </c>
      <c r="AF14" t="n">
        <v>2.094511421093154e-06</v>
      </c>
      <c r="AG14" t="n">
        <v>13.62630208333333</v>
      </c>
      <c r="AH14" t="n">
        <v>756298.7849931717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4.7883</v>
      </c>
      <c r="E15" t="n">
        <v>20.88</v>
      </c>
      <c r="F15" t="n">
        <v>17.93</v>
      </c>
      <c r="G15" t="n">
        <v>82.76000000000001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225.82</v>
      </c>
      <c r="Q15" t="n">
        <v>576.21</v>
      </c>
      <c r="R15" t="n">
        <v>52.46</v>
      </c>
      <c r="S15" t="n">
        <v>44.12</v>
      </c>
      <c r="T15" t="n">
        <v>3843.83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607.9930952307246</v>
      </c>
      <c r="AB15" t="n">
        <v>831.8829756569844</v>
      </c>
      <c r="AC15" t="n">
        <v>752.4892320153704</v>
      </c>
      <c r="AD15" t="n">
        <v>607993.0952307247</v>
      </c>
      <c r="AE15" t="n">
        <v>831882.9756569844</v>
      </c>
      <c r="AF15" t="n">
        <v>2.098763034700612e-06</v>
      </c>
      <c r="AG15" t="n">
        <v>13.59375</v>
      </c>
      <c r="AH15" t="n">
        <v>752489.2320153704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4.8017</v>
      </c>
      <c r="E16" t="n">
        <v>20.83</v>
      </c>
      <c r="F16" t="n">
        <v>17.91</v>
      </c>
      <c r="G16" t="n">
        <v>89.55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223.38</v>
      </c>
      <c r="Q16" t="n">
        <v>576.12</v>
      </c>
      <c r="R16" t="n">
        <v>51.96</v>
      </c>
      <c r="S16" t="n">
        <v>44.12</v>
      </c>
      <c r="T16" t="n">
        <v>3597.45</v>
      </c>
      <c r="U16" t="n">
        <v>0.85</v>
      </c>
      <c r="V16" t="n">
        <v>0.88</v>
      </c>
      <c r="W16" t="n">
        <v>9.199999999999999</v>
      </c>
      <c r="X16" t="n">
        <v>0.22</v>
      </c>
      <c r="Y16" t="n">
        <v>2</v>
      </c>
      <c r="Z16" t="n">
        <v>10</v>
      </c>
      <c r="AA16" t="n">
        <v>604.1417485207767</v>
      </c>
      <c r="AB16" t="n">
        <v>826.6133931790081</v>
      </c>
      <c r="AC16" t="n">
        <v>747.7225710931867</v>
      </c>
      <c r="AD16" t="n">
        <v>604141.7485207766</v>
      </c>
      <c r="AE16" t="n">
        <v>826613.393179008</v>
      </c>
      <c r="AF16" t="n">
        <v>2.104636397828443e-06</v>
      </c>
      <c r="AG16" t="n">
        <v>13.56119791666667</v>
      </c>
      <c r="AH16" t="n">
        <v>747722.5710931867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4.8148</v>
      </c>
      <c r="E17" t="n">
        <v>20.77</v>
      </c>
      <c r="F17" t="n">
        <v>17.89</v>
      </c>
      <c r="G17" t="n">
        <v>97.59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221.05</v>
      </c>
      <c r="Q17" t="n">
        <v>576.1799999999999</v>
      </c>
      <c r="R17" t="n">
        <v>51.32</v>
      </c>
      <c r="S17" t="n">
        <v>44.12</v>
      </c>
      <c r="T17" t="n">
        <v>3282.84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600.4575816147852</v>
      </c>
      <c r="AB17" t="n">
        <v>821.572553484258</v>
      </c>
      <c r="AC17" t="n">
        <v>743.1628220640405</v>
      </c>
      <c r="AD17" t="n">
        <v>600457.5816147852</v>
      </c>
      <c r="AE17" t="n">
        <v>821572.553484258</v>
      </c>
      <c r="AF17" t="n">
        <v>2.110378267751918e-06</v>
      </c>
      <c r="AG17" t="n">
        <v>13.52213541666667</v>
      </c>
      <c r="AH17" t="n">
        <v>743162.8220640405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4.8177</v>
      </c>
      <c r="E18" t="n">
        <v>20.76</v>
      </c>
      <c r="F18" t="n">
        <v>17.88</v>
      </c>
      <c r="G18" t="n">
        <v>97.52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218.82</v>
      </c>
      <c r="Q18" t="n">
        <v>576.24</v>
      </c>
      <c r="R18" t="n">
        <v>51.02</v>
      </c>
      <c r="S18" t="n">
        <v>44.12</v>
      </c>
      <c r="T18" t="n">
        <v>3133.49</v>
      </c>
      <c r="U18" t="n">
        <v>0.86</v>
      </c>
      <c r="V18" t="n">
        <v>0.88</v>
      </c>
      <c r="W18" t="n">
        <v>9.19</v>
      </c>
      <c r="X18" t="n">
        <v>0.19</v>
      </c>
      <c r="Y18" t="n">
        <v>2</v>
      </c>
      <c r="Z18" t="n">
        <v>10</v>
      </c>
      <c r="AA18" t="n">
        <v>597.6791283994883</v>
      </c>
      <c r="AB18" t="n">
        <v>817.7709512183839</v>
      </c>
      <c r="AC18" t="n">
        <v>739.7240393828392</v>
      </c>
      <c r="AD18" t="n">
        <v>597679.1283994883</v>
      </c>
      <c r="AE18" t="n">
        <v>817770.9512183839</v>
      </c>
      <c r="AF18" t="n">
        <v>2.111649368727344e-06</v>
      </c>
      <c r="AG18" t="n">
        <v>13.515625</v>
      </c>
      <c r="AH18" t="n">
        <v>739724.0393828392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4.8292</v>
      </c>
      <c r="E19" t="n">
        <v>20.71</v>
      </c>
      <c r="F19" t="n">
        <v>17.87</v>
      </c>
      <c r="G19" t="n">
        <v>107.2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217.81</v>
      </c>
      <c r="Q19" t="n">
        <v>576.14</v>
      </c>
      <c r="R19" t="n">
        <v>50.49</v>
      </c>
      <c r="S19" t="n">
        <v>44.12</v>
      </c>
      <c r="T19" t="n">
        <v>2874.38</v>
      </c>
      <c r="U19" t="n">
        <v>0.87</v>
      </c>
      <c r="V19" t="n">
        <v>0.88</v>
      </c>
      <c r="W19" t="n">
        <v>9.199999999999999</v>
      </c>
      <c r="X19" t="n">
        <v>0.17</v>
      </c>
      <c r="Y19" t="n">
        <v>2</v>
      </c>
      <c r="Z19" t="n">
        <v>10</v>
      </c>
      <c r="AA19" t="n">
        <v>595.5057719038244</v>
      </c>
      <c r="AB19" t="n">
        <v>814.7972689792949</v>
      </c>
      <c r="AC19" t="n">
        <v>737.0341612030596</v>
      </c>
      <c r="AD19" t="n">
        <v>595505.7719038244</v>
      </c>
      <c r="AE19" t="n">
        <v>814797.2689792949</v>
      </c>
      <c r="AF19" t="n">
        <v>2.11668994156093e-06</v>
      </c>
      <c r="AG19" t="n">
        <v>13.48307291666667</v>
      </c>
      <c r="AH19" t="n">
        <v>737034.1612030596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4.8286</v>
      </c>
      <c r="E20" t="n">
        <v>20.71</v>
      </c>
      <c r="F20" t="n">
        <v>17.87</v>
      </c>
      <c r="G20" t="n">
        <v>107.21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214.32</v>
      </c>
      <c r="Q20" t="n">
        <v>576.12</v>
      </c>
      <c r="R20" t="n">
        <v>50.65</v>
      </c>
      <c r="S20" t="n">
        <v>44.12</v>
      </c>
      <c r="T20" t="n">
        <v>2952.15</v>
      </c>
      <c r="U20" t="n">
        <v>0.87</v>
      </c>
      <c r="V20" t="n">
        <v>0.88</v>
      </c>
      <c r="W20" t="n">
        <v>9.19</v>
      </c>
      <c r="X20" t="n">
        <v>0.18</v>
      </c>
      <c r="Y20" t="n">
        <v>2</v>
      </c>
      <c r="Z20" t="n">
        <v>10</v>
      </c>
      <c r="AA20" t="n">
        <v>591.6145835159873</v>
      </c>
      <c r="AB20" t="n">
        <v>809.47317335994</v>
      </c>
      <c r="AC20" t="n">
        <v>732.2181897972008</v>
      </c>
      <c r="AD20" t="n">
        <v>591614.5835159873</v>
      </c>
      <c r="AE20" t="n">
        <v>809473.1733599401</v>
      </c>
      <c r="AF20" t="n">
        <v>2.116426955152221e-06</v>
      </c>
      <c r="AG20" t="n">
        <v>13.48307291666667</v>
      </c>
      <c r="AH20" t="n">
        <v>732218.1897972008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4.8409</v>
      </c>
      <c r="E21" t="n">
        <v>20.66</v>
      </c>
      <c r="F21" t="n">
        <v>17.85</v>
      </c>
      <c r="G21" t="n">
        <v>119.03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213.59</v>
      </c>
      <c r="Q21" t="n">
        <v>576.17</v>
      </c>
      <c r="R21" t="n">
        <v>50.19</v>
      </c>
      <c r="S21" t="n">
        <v>44.12</v>
      </c>
      <c r="T21" t="n">
        <v>2730.87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589.8377698188284</v>
      </c>
      <c r="AB21" t="n">
        <v>807.0420584719992</v>
      </c>
      <c r="AC21" t="n">
        <v>730.0190971020739</v>
      </c>
      <c r="AD21" t="n">
        <v>589837.7698188284</v>
      </c>
      <c r="AE21" t="n">
        <v>807042.0584719992</v>
      </c>
      <c r="AF21" t="n">
        <v>2.121818176530751e-06</v>
      </c>
      <c r="AG21" t="n">
        <v>13.45052083333333</v>
      </c>
      <c r="AH21" t="n">
        <v>730019.097102074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4.8394</v>
      </c>
      <c r="E22" t="n">
        <v>20.66</v>
      </c>
      <c r="F22" t="n">
        <v>17.86</v>
      </c>
      <c r="G22" t="n">
        <v>119.07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211.34</v>
      </c>
      <c r="Q22" t="n">
        <v>576.14</v>
      </c>
      <c r="R22" t="n">
        <v>50.31</v>
      </c>
      <c r="S22" t="n">
        <v>44.12</v>
      </c>
      <c r="T22" t="n">
        <v>2787.01</v>
      </c>
      <c r="U22" t="n">
        <v>0.88</v>
      </c>
      <c r="V22" t="n">
        <v>0.88</v>
      </c>
      <c r="W22" t="n">
        <v>9.199999999999999</v>
      </c>
      <c r="X22" t="n">
        <v>0.17</v>
      </c>
      <c r="Y22" t="n">
        <v>2</v>
      </c>
      <c r="Z22" t="n">
        <v>10</v>
      </c>
      <c r="AA22" t="n">
        <v>587.4632422864993</v>
      </c>
      <c r="AB22" t="n">
        <v>803.7931251455052</v>
      </c>
      <c r="AC22" t="n">
        <v>727.080237412354</v>
      </c>
      <c r="AD22" t="n">
        <v>587463.2422864992</v>
      </c>
      <c r="AE22" t="n">
        <v>803793.1251455052</v>
      </c>
      <c r="AF22" t="n">
        <v>2.121160710508979e-06</v>
      </c>
      <c r="AG22" t="n">
        <v>13.45052083333333</v>
      </c>
      <c r="AH22" t="n">
        <v>727080.237412354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4.8544</v>
      </c>
      <c r="E23" t="n">
        <v>20.6</v>
      </c>
      <c r="F23" t="n">
        <v>17.83</v>
      </c>
      <c r="G23" t="n">
        <v>133.75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209.63</v>
      </c>
      <c r="Q23" t="n">
        <v>576.23</v>
      </c>
      <c r="R23" t="n">
        <v>49.5</v>
      </c>
      <c r="S23" t="n">
        <v>44.12</v>
      </c>
      <c r="T23" t="n">
        <v>2387.07</v>
      </c>
      <c r="U23" t="n">
        <v>0.89</v>
      </c>
      <c r="V23" t="n">
        <v>0.88</v>
      </c>
      <c r="W23" t="n">
        <v>9.19</v>
      </c>
      <c r="X23" t="n">
        <v>0.14</v>
      </c>
      <c r="Y23" t="n">
        <v>2</v>
      </c>
      <c r="Z23" t="n">
        <v>10</v>
      </c>
      <c r="AA23" t="n">
        <v>584.3670353335729</v>
      </c>
      <c r="AB23" t="n">
        <v>799.556758197501</v>
      </c>
      <c r="AC23" t="n">
        <v>723.248183380089</v>
      </c>
      <c r="AD23" t="n">
        <v>584367.0353335729</v>
      </c>
      <c r="AE23" t="n">
        <v>799556.7581975011</v>
      </c>
      <c r="AF23" t="n">
        <v>2.127735370726699e-06</v>
      </c>
      <c r="AG23" t="n">
        <v>13.41145833333333</v>
      </c>
      <c r="AH23" t="n">
        <v>723248.183380089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4.8562</v>
      </c>
      <c r="E24" t="n">
        <v>20.59</v>
      </c>
      <c r="F24" t="n">
        <v>17.83</v>
      </c>
      <c r="G24" t="n">
        <v>133.69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207.23</v>
      </c>
      <c r="Q24" t="n">
        <v>576.15</v>
      </c>
      <c r="R24" t="n">
        <v>49.17</v>
      </c>
      <c r="S24" t="n">
        <v>44.12</v>
      </c>
      <c r="T24" t="n">
        <v>2224.82</v>
      </c>
      <c r="U24" t="n">
        <v>0.9</v>
      </c>
      <c r="V24" t="n">
        <v>0.88</v>
      </c>
      <c r="W24" t="n">
        <v>9.19</v>
      </c>
      <c r="X24" t="n">
        <v>0.13</v>
      </c>
      <c r="Y24" t="n">
        <v>2</v>
      </c>
      <c r="Z24" t="n">
        <v>10</v>
      </c>
      <c r="AA24" t="n">
        <v>581.5559937202956</v>
      </c>
      <c r="AB24" t="n">
        <v>795.7105670478114</v>
      </c>
      <c r="AC24" t="n">
        <v>719.7690673155627</v>
      </c>
      <c r="AD24" t="n">
        <v>581555.9937202956</v>
      </c>
      <c r="AE24" t="n">
        <v>795710.5670478115</v>
      </c>
      <c r="AF24" t="n">
        <v>2.128524329952826e-06</v>
      </c>
      <c r="AG24" t="n">
        <v>13.40494791666667</v>
      </c>
      <c r="AH24" t="n">
        <v>719769.0673155626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4.8548</v>
      </c>
      <c r="E25" t="n">
        <v>20.6</v>
      </c>
      <c r="F25" t="n">
        <v>17.83</v>
      </c>
      <c r="G25" t="n">
        <v>133.74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204.94</v>
      </c>
      <c r="Q25" t="n">
        <v>576.12</v>
      </c>
      <c r="R25" t="n">
        <v>49.36</v>
      </c>
      <c r="S25" t="n">
        <v>44.12</v>
      </c>
      <c r="T25" t="n">
        <v>2317.22</v>
      </c>
      <c r="U25" t="n">
        <v>0.89</v>
      </c>
      <c r="V25" t="n">
        <v>0.88</v>
      </c>
      <c r="W25" t="n">
        <v>9.19</v>
      </c>
      <c r="X25" t="n">
        <v>0.14</v>
      </c>
      <c r="Y25" t="n">
        <v>2</v>
      </c>
      <c r="Z25" t="n">
        <v>10</v>
      </c>
      <c r="AA25" t="n">
        <v>579.0827890308368</v>
      </c>
      <c r="AB25" t="n">
        <v>792.3266192816035</v>
      </c>
      <c r="AC25" t="n">
        <v>716.7080787747609</v>
      </c>
      <c r="AD25" t="n">
        <v>579082.7890308368</v>
      </c>
      <c r="AE25" t="n">
        <v>792326.6192816035</v>
      </c>
      <c r="AF25" t="n">
        <v>2.127910694999172e-06</v>
      </c>
      <c r="AG25" t="n">
        <v>13.41145833333333</v>
      </c>
      <c r="AH25" t="n">
        <v>716708.0787747609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4.8533</v>
      </c>
      <c r="E26" t="n">
        <v>20.6</v>
      </c>
      <c r="F26" t="n">
        <v>17.84</v>
      </c>
      <c r="G26" t="n">
        <v>133.79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205.24</v>
      </c>
      <c r="Q26" t="n">
        <v>576.15</v>
      </c>
      <c r="R26" t="n">
        <v>49.37</v>
      </c>
      <c r="S26" t="n">
        <v>44.12</v>
      </c>
      <c r="T26" t="n">
        <v>2325.74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579.5710286481299</v>
      </c>
      <c r="AB26" t="n">
        <v>792.9946502655959</v>
      </c>
      <c r="AC26" t="n">
        <v>717.3123538192285</v>
      </c>
      <c r="AD26" t="n">
        <v>579571.0286481299</v>
      </c>
      <c r="AE26" t="n">
        <v>792994.6502655959</v>
      </c>
      <c r="AF26" t="n">
        <v>2.1272532289774e-06</v>
      </c>
      <c r="AG26" t="n">
        <v>13.41145833333333</v>
      </c>
      <c r="AH26" t="n">
        <v>717312.3538192285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3.7741</v>
      </c>
      <c r="E2" t="n">
        <v>26.5</v>
      </c>
      <c r="F2" t="n">
        <v>20.78</v>
      </c>
      <c r="G2" t="n">
        <v>8.199999999999999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210.9</v>
      </c>
      <c r="Q2" t="n">
        <v>577.8</v>
      </c>
      <c r="R2" t="n">
        <v>140.76</v>
      </c>
      <c r="S2" t="n">
        <v>44.12</v>
      </c>
      <c r="T2" t="n">
        <v>47297.27</v>
      </c>
      <c r="U2" t="n">
        <v>0.31</v>
      </c>
      <c r="V2" t="n">
        <v>0.76</v>
      </c>
      <c r="W2" t="n">
        <v>9.42</v>
      </c>
      <c r="X2" t="n">
        <v>3.06</v>
      </c>
      <c r="Y2" t="n">
        <v>2</v>
      </c>
      <c r="Z2" t="n">
        <v>10</v>
      </c>
      <c r="AA2" t="n">
        <v>718.9244968547414</v>
      </c>
      <c r="AB2" t="n">
        <v>983.6642133070061</v>
      </c>
      <c r="AC2" t="n">
        <v>889.7846813703788</v>
      </c>
      <c r="AD2" t="n">
        <v>718924.4968547414</v>
      </c>
      <c r="AE2" t="n">
        <v>983664.2133070061</v>
      </c>
      <c r="AF2" t="n">
        <v>1.925624618347169e-06</v>
      </c>
      <c r="AG2" t="n">
        <v>17.25260416666667</v>
      </c>
      <c r="AH2" t="n">
        <v>889784.6813703788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4.378</v>
      </c>
      <c r="E3" t="n">
        <v>22.84</v>
      </c>
      <c r="F3" t="n">
        <v>19.09</v>
      </c>
      <c r="G3" t="n">
        <v>16.36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190.76</v>
      </c>
      <c r="Q3" t="n">
        <v>576.84</v>
      </c>
      <c r="R3" t="n">
        <v>88.19</v>
      </c>
      <c r="S3" t="n">
        <v>44.12</v>
      </c>
      <c r="T3" t="n">
        <v>21424.08</v>
      </c>
      <c r="U3" t="n">
        <v>0.5</v>
      </c>
      <c r="V3" t="n">
        <v>0.83</v>
      </c>
      <c r="W3" t="n">
        <v>9.289999999999999</v>
      </c>
      <c r="X3" t="n">
        <v>1.38</v>
      </c>
      <c r="Y3" t="n">
        <v>2</v>
      </c>
      <c r="Z3" t="n">
        <v>10</v>
      </c>
      <c r="AA3" t="n">
        <v>584.041574406471</v>
      </c>
      <c r="AB3" t="n">
        <v>799.1114481987174</v>
      </c>
      <c r="AC3" t="n">
        <v>722.8453731425928</v>
      </c>
      <c r="AD3" t="n">
        <v>584041.574406471</v>
      </c>
      <c r="AE3" t="n">
        <v>799111.4481987174</v>
      </c>
      <c r="AF3" t="n">
        <v>2.23374700700138e-06</v>
      </c>
      <c r="AG3" t="n">
        <v>14.86979166666667</v>
      </c>
      <c r="AH3" t="n">
        <v>722845.3731425928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4.5989</v>
      </c>
      <c r="E4" t="n">
        <v>21.74</v>
      </c>
      <c r="F4" t="n">
        <v>18.59</v>
      </c>
      <c r="G4" t="n">
        <v>24.78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182.47</v>
      </c>
      <c r="Q4" t="n">
        <v>576.65</v>
      </c>
      <c r="R4" t="n">
        <v>72.53</v>
      </c>
      <c r="S4" t="n">
        <v>44.12</v>
      </c>
      <c r="T4" t="n">
        <v>13719.09</v>
      </c>
      <c r="U4" t="n">
        <v>0.61</v>
      </c>
      <c r="V4" t="n">
        <v>0.85</v>
      </c>
      <c r="W4" t="n">
        <v>9.25</v>
      </c>
      <c r="X4" t="n">
        <v>0.89</v>
      </c>
      <c r="Y4" t="n">
        <v>2</v>
      </c>
      <c r="Z4" t="n">
        <v>10</v>
      </c>
      <c r="AA4" t="n">
        <v>545.2645339445473</v>
      </c>
      <c r="AB4" t="n">
        <v>746.054990716425</v>
      </c>
      <c r="AC4" t="n">
        <v>674.8525494972046</v>
      </c>
      <c r="AD4" t="n">
        <v>545264.5339445473</v>
      </c>
      <c r="AE4" t="n">
        <v>746054.990716425</v>
      </c>
      <c r="AF4" t="n">
        <v>2.346454799108873e-06</v>
      </c>
      <c r="AG4" t="n">
        <v>14.15364583333333</v>
      </c>
      <c r="AH4" t="n">
        <v>674852.5494972046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4.7161</v>
      </c>
      <c r="E5" t="n">
        <v>21.2</v>
      </c>
      <c r="F5" t="n">
        <v>18.33</v>
      </c>
      <c r="G5" t="n">
        <v>33.33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176.71</v>
      </c>
      <c r="Q5" t="n">
        <v>576.46</v>
      </c>
      <c r="R5" t="n">
        <v>64.91</v>
      </c>
      <c r="S5" t="n">
        <v>44.12</v>
      </c>
      <c r="T5" t="n">
        <v>9966.799999999999</v>
      </c>
      <c r="U5" t="n">
        <v>0.68</v>
      </c>
      <c r="V5" t="n">
        <v>0.86</v>
      </c>
      <c r="W5" t="n">
        <v>9.23</v>
      </c>
      <c r="X5" t="n">
        <v>0.64</v>
      </c>
      <c r="Y5" t="n">
        <v>2</v>
      </c>
      <c r="Z5" t="n">
        <v>10</v>
      </c>
      <c r="AA5" t="n">
        <v>518.9741174819034</v>
      </c>
      <c r="AB5" t="n">
        <v>710.0832830609195</v>
      </c>
      <c r="AC5" t="n">
        <v>642.3139311337317</v>
      </c>
      <c r="AD5" t="n">
        <v>518974.1174819034</v>
      </c>
      <c r="AE5" t="n">
        <v>710083.2830609195</v>
      </c>
      <c r="AF5" t="n">
        <v>2.406252686093926e-06</v>
      </c>
      <c r="AG5" t="n">
        <v>13.80208333333333</v>
      </c>
      <c r="AH5" t="n">
        <v>642313.9311337316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4.7834</v>
      </c>
      <c r="E6" t="n">
        <v>20.91</v>
      </c>
      <c r="F6" t="n">
        <v>18.2</v>
      </c>
      <c r="G6" t="n">
        <v>42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171.88</v>
      </c>
      <c r="Q6" t="n">
        <v>576.3099999999999</v>
      </c>
      <c r="R6" t="n">
        <v>60.77</v>
      </c>
      <c r="S6" t="n">
        <v>44.12</v>
      </c>
      <c r="T6" t="n">
        <v>7931.56</v>
      </c>
      <c r="U6" t="n">
        <v>0.73</v>
      </c>
      <c r="V6" t="n">
        <v>0.86</v>
      </c>
      <c r="W6" t="n">
        <v>9.220000000000001</v>
      </c>
      <c r="X6" t="n">
        <v>0.51</v>
      </c>
      <c r="Y6" t="n">
        <v>2</v>
      </c>
      <c r="Z6" t="n">
        <v>10</v>
      </c>
      <c r="AA6" t="n">
        <v>508.9488643408889</v>
      </c>
      <c r="AB6" t="n">
        <v>696.3662894304294</v>
      </c>
      <c r="AC6" t="n">
        <v>629.9060681234143</v>
      </c>
      <c r="AD6" t="n">
        <v>508948.8643408889</v>
      </c>
      <c r="AE6" t="n">
        <v>696366.2894304295</v>
      </c>
      <c r="AF6" t="n">
        <v>2.440590551231247e-06</v>
      </c>
      <c r="AG6" t="n">
        <v>13.61328125</v>
      </c>
      <c r="AH6" t="n">
        <v>629906.0681234143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4.833</v>
      </c>
      <c r="E7" t="n">
        <v>20.69</v>
      </c>
      <c r="F7" t="n">
        <v>18.11</v>
      </c>
      <c r="G7" t="n">
        <v>51.73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167.44</v>
      </c>
      <c r="Q7" t="n">
        <v>576.29</v>
      </c>
      <c r="R7" t="n">
        <v>57.94</v>
      </c>
      <c r="S7" t="n">
        <v>44.12</v>
      </c>
      <c r="T7" t="n">
        <v>6545.31</v>
      </c>
      <c r="U7" t="n">
        <v>0.76</v>
      </c>
      <c r="V7" t="n">
        <v>0.87</v>
      </c>
      <c r="W7" t="n">
        <v>9.210000000000001</v>
      </c>
      <c r="X7" t="n">
        <v>0.41</v>
      </c>
      <c r="Y7" t="n">
        <v>2</v>
      </c>
      <c r="Z7" t="n">
        <v>10</v>
      </c>
      <c r="AA7" t="n">
        <v>500.6015725608082</v>
      </c>
      <c r="AB7" t="n">
        <v>684.9451565604002</v>
      </c>
      <c r="AC7" t="n">
        <v>619.5749521448398</v>
      </c>
      <c r="AD7" t="n">
        <v>500601.5725608082</v>
      </c>
      <c r="AE7" t="n">
        <v>684945.1565604002</v>
      </c>
      <c r="AF7" t="n">
        <v>2.465897506815365e-06</v>
      </c>
      <c r="AG7" t="n">
        <v>13.47005208333333</v>
      </c>
      <c r="AH7" t="n">
        <v>619574.9521448398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4.8695</v>
      </c>
      <c r="E8" t="n">
        <v>20.54</v>
      </c>
      <c r="F8" t="n">
        <v>18.02</v>
      </c>
      <c r="G8" t="n">
        <v>60.07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163.36</v>
      </c>
      <c r="Q8" t="n">
        <v>576.25</v>
      </c>
      <c r="R8" t="n">
        <v>55.38</v>
      </c>
      <c r="S8" t="n">
        <v>44.12</v>
      </c>
      <c r="T8" t="n">
        <v>5277.99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493.6835680260537</v>
      </c>
      <c r="AB8" t="n">
        <v>675.4796375551289</v>
      </c>
      <c r="AC8" t="n">
        <v>611.0128089884922</v>
      </c>
      <c r="AD8" t="n">
        <v>493683.5680260537</v>
      </c>
      <c r="AE8" t="n">
        <v>675479.6375551289</v>
      </c>
      <c r="AF8" t="n">
        <v>2.484520568888355e-06</v>
      </c>
      <c r="AG8" t="n">
        <v>13.37239583333333</v>
      </c>
      <c r="AH8" t="n">
        <v>611012.8089884922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4.8824</v>
      </c>
      <c r="E9" t="n">
        <v>20.48</v>
      </c>
      <c r="F9" t="n">
        <v>18.02</v>
      </c>
      <c r="G9" t="n">
        <v>67.56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159</v>
      </c>
      <c r="Q9" t="n">
        <v>576.35</v>
      </c>
      <c r="R9" t="n">
        <v>55.11</v>
      </c>
      <c r="S9" t="n">
        <v>44.12</v>
      </c>
      <c r="T9" t="n">
        <v>5156.25</v>
      </c>
      <c r="U9" t="n">
        <v>0.8</v>
      </c>
      <c r="V9" t="n">
        <v>0.87</v>
      </c>
      <c r="W9" t="n">
        <v>9.210000000000001</v>
      </c>
      <c r="X9" t="n">
        <v>0.32</v>
      </c>
      <c r="Y9" t="n">
        <v>2</v>
      </c>
      <c r="Z9" t="n">
        <v>10</v>
      </c>
      <c r="AA9" t="n">
        <v>488.1430805218562</v>
      </c>
      <c r="AB9" t="n">
        <v>667.8988981228282</v>
      </c>
      <c r="AC9" t="n">
        <v>604.1555646879757</v>
      </c>
      <c r="AD9" t="n">
        <v>488143.0805218562</v>
      </c>
      <c r="AE9" t="n">
        <v>667898.8981228282</v>
      </c>
      <c r="AF9" t="n">
        <v>2.491102418223741e-06</v>
      </c>
      <c r="AG9" t="n">
        <v>13.33333333333333</v>
      </c>
      <c r="AH9" t="n">
        <v>604155.5646879757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4.908</v>
      </c>
      <c r="E10" t="n">
        <v>20.38</v>
      </c>
      <c r="F10" t="n">
        <v>17.96</v>
      </c>
      <c r="G10" t="n">
        <v>76.95999999999999</v>
      </c>
      <c r="H10" t="n">
        <v>1.26</v>
      </c>
      <c r="I10" t="n">
        <v>14</v>
      </c>
      <c r="J10" t="n">
        <v>126.48</v>
      </c>
      <c r="K10" t="n">
        <v>43.4</v>
      </c>
      <c r="L10" t="n">
        <v>9</v>
      </c>
      <c r="M10" t="n">
        <v>12</v>
      </c>
      <c r="N10" t="n">
        <v>19.08</v>
      </c>
      <c r="O10" t="n">
        <v>15833.12</v>
      </c>
      <c r="P10" t="n">
        <v>154.62</v>
      </c>
      <c r="Q10" t="n">
        <v>576.25</v>
      </c>
      <c r="R10" t="n">
        <v>53.26</v>
      </c>
      <c r="S10" t="n">
        <v>44.12</v>
      </c>
      <c r="T10" t="n">
        <v>4238.39</v>
      </c>
      <c r="U10" t="n">
        <v>0.83</v>
      </c>
      <c r="V10" t="n">
        <v>0.88</v>
      </c>
      <c r="W10" t="n">
        <v>9.199999999999999</v>
      </c>
      <c r="X10" t="n">
        <v>0.26</v>
      </c>
      <c r="Y10" t="n">
        <v>2</v>
      </c>
      <c r="Z10" t="n">
        <v>10</v>
      </c>
      <c r="AA10" t="n">
        <v>481.7233562457717</v>
      </c>
      <c r="AB10" t="n">
        <v>659.1151481500428</v>
      </c>
      <c r="AC10" t="n">
        <v>596.2101234845226</v>
      </c>
      <c r="AD10" t="n">
        <v>481723.3562457717</v>
      </c>
      <c r="AE10" t="n">
        <v>659115.1481500429</v>
      </c>
      <c r="AF10" t="n">
        <v>2.50416407271877e-06</v>
      </c>
      <c r="AG10" t="n">
        <v>13.26822916666667</v>
      </c>
      <c r="AH10" t="n">
        <v>596210.1234845226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4.9279</v>
      </c>
      <c r="E11" t="n">
        <v>20.29</v>
      </c>
      <c r="F11" t="n">
        <v>17.92</v>
      </c>
      <c r="G11" t="n">
        <v>89.61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6</v>
      </c>
      <c r="N11" t="n">
        <v>19.4</v>
      </c>
      <c r="O11" t="n">
        <v>15996.02</v>
      </c>
      <c r="P11" t="n">
        <v>150.54</v>
      </c>
      <c r="Q11" t="n">
        <v>576.25</v>
      </c>
      <c r="R11" t="n">
        <v>52.08</v>
      </c>
      <c r="S11" t="n">
        <v>44.12</v>
      </c>
      <c r="T11" t="n">
        <v>3660.31</v>
      </c>
      <c r="U11" t="n">
        <v>0.85</v>
      </c>
      <c r="V11" t="n">
        <v>0.88</v>
      </c>
      <c r="W11" t="n">
        <v>9.199999999999999</v>
      </c>
      <c r="X11" t="n">
        <v>0.23</v>
      </c>
      <c r="Y11" t="n">
        <v>2</v>
      </c>
      <c r="Z11" t="n">
        <v>10</v>
      </c>
      <c r="AA11" t="n">
        <v>476.0607772862334</v>
      </c>
      <c r="AB11" t="n">
        <v>651.36735780225</v>
      </c>
      <c r="AC11" t="n">
        <v>589.2017713734309</v>
      </c>
      <c r="AD11" t="n">
        <v>476060.7772862334</v>
      </c>
      <c r="AE11" t="n">
        <v>651367.35780225</v>
      </c>
      <c r="AF11" t="n">
        <v>2.51431746820514e-06</v>
      </c>
      <c r="AG11" t="n">
        <v>13.20963541666667</v>
      </c>
      <c r="AH11" t="n">
        <v>589201.771373431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4.9259</v>
      </c>
      <c r="E12" t="n">
        <v>20.3</v>
      </c>
      <c r="F12" t="n">
        <v>17.93</v>
      </c>
      <c r="G12" t="n">
        <v>89.65000000000001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151.28</v>
      </c>
      <c r="Q12" t="n">
        <v>576.45</v>
      </c>
      <c r="R12" t="n">
        <v>51.97</v>
      </c>
      <c r="S12" t="n">
        <v>44.12</v>
      </c>
      <c r="T12" t="n">
        <v>3605</v>
      </c>
      <c r="U12" t="n">
        <v>0.85</v>
      </c>
      <c r="V12" t="n">
        <v>0.88</v>
      </c>
      <c r="W12" t="n">
        <v>9.210000000000001</v>
      </c>
      <c r="X12" t="n">
        <v>0.24</v>
      </c>
      <c r="Y12" t="n">
        <v>2</v>
      </c>
      <c r="Z12" t="n">
        <v>10</v>
      </c>
      <c r="AA12" t="n">
        <v>477.0169674155518</v>
      </c>
      <c r="AB12" t="n">
        <v>652.6756593213147</v>
      </c>
      <c r="AC12" t="n">
        <v>590.3852104317289</v>
      </c>
      <c r="AD12" t="n">
        <v>477016.9674155518</v>
      </c>
      <c r="AE12" t="n">
        <v>652675.6593213147</v>
      </c>
      <c r="AF12" t="n">
        <v>2.513297026447716e-06</v>
      </c>
      <c r="AG12" t="n">
        <v>13.21614583333333</v>
      </c>
      <c r="AH12" t="n">
        <v>590385.2104317289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4.0857</v>
      </c>
      <c r="E2" t="n">
        <v>24.48</v>
      </c>
      <c r="F2" t="n">
        <v>20.19</v>
      </c>
      <c r="G2" t="n">
        <v>9.77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171.61</v>
      </c>
      <c r="Q2" t="n">
        <v>577.47</v>
      </c>
      <c r="R2" t="n">
        <v>122.93</v>
      </c>
      <c r="S2" t="n">
        <v>44.12</v>
      </c>
      <c r="T2" t="n">
        <v>38522.25</v>
      </c>
      <c r="U2" t="n">
        <v>0.36</v>
      </c>
      <c r="V2" t="n">
        <v>0.78</v>
      </c>
      <c r="W2" t="n">
        <v>9.369999999999999</v>
      </c>
      <c r="X2" t="n">
        <v>2.48</v>
      </c>
      <c r="Y2" t="n">
        <v>2</v>
      </c>
      <c r="Z2" t="n">
        <v>10</v>
      </c>
      <c r="AA2" t="n">
        <v>585.564232785223</v>
      </c>
      <c r="AB2" t="n">
        <v>801.1948165674729</v>
      </c>
      <c r="AC2" t="n">
        <v>724.72990775826</v>
      </c>
      <c r="AD2" t="n">
        <v>585564.2327852231</v>
      </c>
      <c r="AE2" t="n">
        <v>801194.8165674729</v>
      </c>
      <c r="AF2" t="n">
        <v>2.26633138345002e-06</v>
      </c>
      <c r="AG2" t="n">
        <v>15.9375</v>
      </c>
      <c r="AH2" t="n">
        <v>724729.9077582599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4.5771</v>
      </c>
      <c r="E3" t="n">
        <v>21.85</v>
      </c>
      <c r="F3" t="n">
        <v>18.83</v>
      </c>
      <c r="G3" t="n">
        <v>19.82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155.95</v>
      </c>
      <c r="Q3" t="n">
        <v>576.75</v>
      </c>
      <c r="R3" t="n">
        <v>80.31</v>
      </c>
      <c r="S3" t="n">
        <v>44.12</v>
      </c>
      <c r="T3" t="n">
        <v>17550.52</v>
      </c>
      <c r="U3" t="n">
        <v>0.55</v>
      </c>
      <c r="V3" t="n">
        <v>0.84</v>
      </c>
      <c r="W3" t="n">
        <v>9.27</v>
      </c>
      <c r="X3" t="n">
        <v>1.13</v>
      </c>
      <c r="Y3" t="n">
        <v>2</v>
      </c>
      <c r="Z3" t="n">
        <v>10</v>
      </c>
      <c r="AA3" t="n">
        <v>495.696724111642</v>
      </c>
      <c r="AB3" t="n">
        <v>678.2341265256093</v>
      </c>
      <c r="AC3" t="n">
        <v>613.5044133975795</v>
      </c>
      <c r="AD3" t="n">
        <v>495696.724111642</v>
      </c>
      <c r="AE3" t="n">
        <v>678234.1265256093</v>
      </c>
      <c r="AF3" t="n">
        <v>2.538910192914088e-06</v>
      </c>
      <c r="AG3" t="n">
        <v>14.22526041666667</v>
      </c>
      <c r="AH3" t="n">
        <v>613504.4133975795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4.7471</v>
      </c>
      <c r="E4" t="n">
        <v>21.07</v>
      </c>
      <c r="F4" t="n">
        <v>18.43</v>
      </c>
      <c r="G4" t="n">
        <v>29.88</v>
      </c>
      <c r="H4" t="n">
        <v>0.57</v>
      </c>
      <c r="I4" t="n">
        <v>37</v>
      </c>
      <c r="J4" t="n">
        <v>92.31999999999999</v>
      </c>
      <c r="K4" t="n">
        <v>37.55</v>
      </c>
      <c r="L4" t="n">
        <v>3</v>
      </c>
      <c r="M4" t="n">
        <v>35</v>
      </c>
      <c r="N4" t="n">
        <v>11.77</v>
      </c>
      <c r="O4" t="n">
        <v>11620.34</v>
      </c>
      <c r="P4" t="n">
        <v>147.91</v>
      </c>
      <c r="Q4" t="n">
        <v>576.65</v>
      </c>
      <c r="R4" t="n">
        <v>67.73999999999999</v>
      </c>
      <c r="S4" t="n">
        <v>44.12</v>
      </c>
      <c r="T4" t="n">
        <v>11363.98</v>
      </c>
      <c r="U4" t="n">
        <v>0.65</v>
      </c>
      <c r="V4" t="n">
        <v>0.85</v>
      </c>
      <c r="W4" t="n">
        <v>9.24</v>
      </c>
      <c r="X4" t="n">
        <v>0.73</v>
      </c>
      <c r="Y4" t="n">
        <v>2</v>
      </c>
      <c r="Z4" t="n">
        <v>10</v>
      </c>
      <c r="AA4" t="n">
        <v>465.0610725100935</v>
      </c>
      <c r="AB4" t="n">
        <v>636.3170764548094</v>
      </c>
      <c r="AC4" t="n">
        <v>575.5878677545877</v>
      </c>
      <c r="AD4" t="n">
        <v>465061.0725100935</v>
      </c>
      <c r="AE4" t="n">
        <v>636317.0764548094</v>
      </c>
      <c r="AF4" t="n">
        <v>2.633208926346915e-06</v>
      </c>
      <c r="AG4" t="n">
        <v>13.71744791666667</v>
      </c>
      <c r="AH4" t="n">
        <v>575587.8677545877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4.8416</v>
      </c>
      <c r="E5" t="n">
        <v>20.65</v>
      </c>
      <c r="F5" t="n">
        <v>18.2</v>
      </c>
      <c r="G5" t="n">
        <v>40.45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141.67</v>
      </c>
      <c r="Q5" t="n">
        <v>576.36</v>
      </c>
      <c r="R5" t="n">
        <v>60.91</v>
      </c>
      <c r="S5" t="n">
        <v>44.12</v>
      </c>
      <c r="T5" t="n">
        <v>7997.48</v>
      </c>
      <c r="U5" t="n">
        <v>0.72</v>
      </c>
      <c r="V5" t="n">
        <v>0.86</v>
      </c>
      <c r="W5" t="n">
        <v>9.220000000000001</v>
      </c>
      <c r="X5" t="n">
        <v>0.51</v>
      </c>
      <c r="Y5" t="n">
        <v>2</v>
      </c>
      <c r="Z5" t="n">
        <v>10</v>
      </c>
      <c r="AA5" t="n">
        <v>452.3667297631927</v>
      </c>
      <c r="AB5" t="n">
        <v>618.9481166736231</v>
      </c>
      <c r="AC5" t="n">
        <v>559.8765771174295</v>
      </c>
      <c r="AD5" t="n">
        <v>452366.7297631927</v>
      </c>
      <c r="AE5" t="n">
        <v>618948.1166736231</v>
      </c>
      <c r="AF5" t="n">
        <v>2.685627928166928e-06</v>
      </c>
      <c r="AG5" t="n">
        <v>13.44401041666667</v>
      </c>
      <c r="AH5" t="n">
        <v>559876.5771174295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4.8955</v>
      </c>
      <c r="E6" t="n">
        <v>20.43</v>
      </c>
      <c r="F6" t="n">
        <v>18.09</v>
      </c>
      <c r="G6" t="n">
        <v>51.69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19</v>
      </c>
      <c r="N6" t="n">
        <v>12.23</v>
      </c>
      <c r="O6" t="n">
        <v>11924.18</v>
      </c>
      <c r="P6" t="n">
        <v>135.37</v>
      </c>
      <c r="Q6" t="n">
        <v>576.36</v>
      </c>
      <c r="R6" t="n">
        <v>57.49</v>
      </c>
      <c r="S6" t="n">
        <v>44.12</v>
      </c>
      <c r="T6" t="n">
        <v>6317.82</v>
      </c>
      <c r="U6" t="n">
        <v>0.77</v>
      </c>
      <c r="V6" t="n">
        <v>0.87</v>
      </c>
      <c r="W6" t="n">
        <v>9.210000000000001</v>
      </c>
      <c r="X6" t="n">
        <v>0.4</v>
      </c>
      <c r="Y6" t="n">
        <v>2</v>
      </c>
      <c r="Z6" t="n">
        <v>10</v>
      </c>
      <c r="AA6" t="n">
        <v>442.470489587995</v>
      </c>
      <c r="AB6" t="n">
        <v>605.4076442746141</v>
      </c>
      <c r="AC6" t="n">
        <v>547.6283884000095</v>
      </c>
      <c r="AD6" t="n">
        <v>442470.489587995</v>
      </c>
      <c r="AE6" t="n">
        <v>605407.6442746141</v>
      </c>
      <c r="AF6" t="n">
        <v>2.715526173649454e-06</v>
      </c>
      <c r="AG6" t="n">
        <v>13.30078125</v>
      </c>
      <c r="AH6" t="n">
        <v>547628.3884000095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4.9306</v>
      </c>
      <c r="E7" t="n">
        <v>20.28</v>
      </c>
      <c r="F7" t="n">
        <v>18.02</v>
      </c>
      <c r="G7" t="n">
        <v>63.6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129.82</v>
      </c>
      <c r="Q7" t="n">
        <v>576.3200000000001</v>
      </c>
      <c r="R7" t="n">
        <v>55.3</v>
      </c>
      <c r="S7" t="n">
        <v>44.12</v>
      </c>
      <c r="T7" t="n">
        <v>5245.93</v>
      </c>
      <c r="U7" t="n">
        <v>0.8</v>
      </c>
      <c r="V7" t="n">
        <v>0.87</v>
      </c>
      <c r="W7" t="n">
        <v>9.210000000000001</v>
      </c>
      <c r="X7" t="n">
        <v>0.33</v>
      </c>
      <c r="Y7" t="n">
        <v>2</v>
      </c>
      <c r="Z7" t="n">
        <v>10</v>
      </c>
      <c r="AA7" t="n">
        <v>434.5507215204076</v>
      </c>
      <c r="AB7" t="n">
        <v>594.5714682090331</v>
      </c>
      <c r="AC7" t="n">
        <v>537.8264017694589</v>
      </c>
      <c r="AD7" t="n">
        <v>434550.7215204076</v>
      </c>
      <c r="AE7" t="n">
        <v>594571.4682090331</v>
      </c>
      <c r="AF7" t="n">
        <v>2.734996088611173e-06</v>
      </c>
      <c r="AG7" t="n">
        <v>13.203125</v>
      </c>
      <c r="AH7" t="n">
        <v>537826.4017694589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4.935</v>
      </c>
      <c r="E8" t="n">
        <v>20.26</v>
      </c>
      <c r="F8" t="n">
        <v>18.02</v>
      </c>
      <c r="G8" t="n">
        <v>67.58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129.33</v>
      </c>
      <c r="Q8" t="n">
        <v>576.37</v>
      </c>
      <c r="R8" t="n">
        <v>54.82</v>
      </c>
      <c r="S8" t="n">
        <v>44.12</v>
      </c>
      <c r="T8" t="n">
        <v>5007.11</v>
      </c>
      <c r="U8" t="n">
        <v>0.8</v>
      </c>
      <c r="V8" t="n">
        <v>0.87</v>
      </c>
      <c r="W8" t="n">
        <v>9.220000000000001</v>
      </c>
      <c r="X8" t="n">
        <v>0.33</v>
      </c>
      <c r="Y8" t="n">
        <v>2</v>
      </c>
      <c r="Z8" t="n">
        <v>10</v>
      </c>
      <c r="AA8" t="n">
        <v>423.3499064541347</v>
      </c>
      <c r="AB8" t="n">
        <v>579.2460188902728</v>
      </c>
      <c r="AC8" t="n">
        <v>523.963591824278</v>
      </c>
      <c r="AD8" t="n">
        <v>423349.9064541347</v>
      </c>
      <c r="AE8" t="n">
        <v>579246.0188902728</v>
      </c>
      <c r="AF8" t="n">
        <v>2.737436761711787e-06</v>
      </c>
      <c r="AG8" t="n">
        <v>13.19010416666667</v>
      </c>
      <c r="AH8" t="n">
        <v>523963.591824278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4.0857</v>
      </c>
      <c r="E29" t="n">
        <v>24.48</v>
      </c>
      <c r="F29" t="n">
        <v>20.19</v>
      </c>
      <c r="G29" t="n">
        <v>9.77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171.61</v>
      </c>
      <c r="Q29" t="n">
        <v>577.47</v>
      </c>
      <c r="R29" t="n">
        <v>122.93</v>
      </c>
      <c r="S29" t="n">
        <v>44.12</v>
      </c>
      <c r="T29" t="n">
        <v>38522.25</v>
      </c>
      <c r="U29" t="n">
        <v>0.36</v>
      </c>
      <c r="V29" t="n">
        <v>0.78</v>
      </c>
      <c r="W29" t="n">
        <v>9.369999999999999</v>
      </c>
      <c r="X29" t="n">
        <v>2.48</v>
      </c>
      <c r="Y29" t="n">
        <v>2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4.5771</v>
      </c>
      <c r="E30" t="n">
        <v>21.85</v>
      </c>
      <c r="F30" t="n">
        <v>18.83</v>
      </c>
      <c r="G30" t="n">
        <v>19.82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155.95</v>
      </c>
      <c r="Q30" t="n">
        <v>576.75</v>
      </c>
      <c r="R30" t="n">
        <v>80.31</v>
      </c>
      <c r="S30" t="n">
        <v>44.12</v>
      </c>
      <c r="T30" t="n">
        <v>17550.52</v>
      </c>
      <c r="U30" t="n">
        <v>0.55</v>
      </c>
      <c r="V30" t="n">
        <v>0.84</v>
      </c>
      <c r="W30" t="n">
        <v>9.27</v>
      </c>
      <c r="X30" t="n">
        <v>1.13</v>
      </c>
      <c r="Y30" t="n">
        <v>2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4.7471</v>
      </c>
      <c r="E31" t="n">
        <v>21.07</v>
      </c>
      <c r="F31" t="n">
        <v>18.43</v>
      </c>
      <c r="G31" t="n">
        <v>29.88</v>
      </c>
      <c r="H31" t="n">
        <v>0.57</v>
      </c>
      <c r="I31" t="n">
        <v>37</v>
      </c>
      <c r="J31" t="n">
        <v>92.31999999999999</v>
      </c>
      <c r="K31" t="n">
        <v>37.55</v>
      </c>
      <c r="L31" t="n">
        <v>3</v>
      </c>
      <c r="M31" t="n">
        <v>35</v>
      </c>
      <c r="N31" t="n">
        <v>11.77</v>
      </c>
      <c r="O31" t="n">
        <v>11620.34</v>
      </c>
      <c r="P31" t="n">
        <v>147.91</v>
      </c>
      <c r="Q31" t="n">
        <v>576.65</v>
      </c>
      <c r="R31" t="n">
        <v>67.73999999999999</v>
      </c>
      <c r="S31" t="n">
        <v>44.12</v>
      </c>
      <c r="T31" t="n">
        <v>11363.98</v>
      </c>
      <c r="U31" t="n">
        <v>0.65</v>
      </c>
      <c r="V31" t="n">
        <v>0.85</v>
      </c>
      <c r="W31" t="n">
        <v>9.24</v>
      </c>
      <c r="X31" t="n">
        <v>0.73</v>
      </c>
      <c r="Y31" t="n">
        <v>2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4.8416</v>
      </c>
      <c r="E32" t="n">
        <v>20.65</v>
      </c>
      <c r="F32" t="n">
        <v>18.2</v>
      </c>
      <c r="G32" t="n">
        <v>40.45</v>
      </c>
      <c r="H32" t="n">
        <v>0.75</v>
      </c>
      <c r="I32" t="n">
        <v>27</v>
      </c>
      <c r="J32" t="n">
        <v>93.55</v>
      </c>
      <c r="K32" t="n">
        <v>37.55</v>
      </c>
      <c r="L32" t="n">
        <v>4</v>
      </c>
      <c r="M32" t="n">
        <v>25</v>
      </c>
      <c r="N32" t="n">
        <v>12</v>
      </c>
      <c r="O32" t="n">
        <v>11772.07</v>
      </c>
      <c r="P32" t="n">
        <v>141.67</v>
      </c>
      <c r="Q32" t="n">
        <v>576.36</v>
      </c>
      <c r="R32" t="n">
        <v>60.91</v>
      </c>
      <c r="S32" t="n">
        <v>44.12</v>
      </c>
      <c r="T32" t="n">
        <v>7997.48</v>
      </c>
      <c r="U32" t="n">
        <v>0.72</v>
      </c>
      <c r="V32" t="n">
        <v>0.86</v>
      </c>
      <c r="W32" t="n">
        <v>9.220000000000001</v>
      </c>
      <c r="X32" t="n">
        <v>0.51</v>
      </c>
      <c r="Y32" t="n">
        <v>2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4.8955</v>
      </c>
      <c r="E33" t="n">
        <v>20.43</v>
      </c>
      <c r="F33" t="n">
        <v>18.09</v>
      </c>
      <c r="G33" t="n">
        <v>51.69</v>
      </c>
      <c r="H33" t="n">
        <v>0.93</v>
      </c>
      <c r="I33" t="n">
        <v>21</v>
      </c>
      <c r="J33" t="n">
        <v>94.79000000000001</v>
      </c>
      <c r="K33" t="n">
        <v>37.55</v>
      </c>
      <c r="L33" t="n">
        <v>5</v>
      </c>
      <c r="M33" t="n">
        <v>19</v>
      </c>
      <c r="N33" t="n">
        <v>12.23</v>
      </c>
      <c r="O33" t="n">
        <v>11924.18</v>
      </c>
      <c r="P33" t="n">
        <v>135.37</v>
      </c>
      <c r="Q33" t="n">
        <v>576.36</v>
      </c>
      <c r="R33" t="n">
        <v>57.49</v>
      </c>
      <c r="S33" t="n">
        <v>44.12</v>
      </c>
      <c r="T33" t="n">
        <v>6317.82</v>
      </c>
      <c r="U33" t="n">
        <v>0.77</v>
      </c>
      <c r="V33" t="n">
        <v>0.87</v>
      </c>
      <c r="W33" t="n">
        <v>9.210000000000001</v>
      </c>
      <c r="X33" t="n">
        <v>0.4</v>
      </c>
      <c r="Y33" t="n">
        <v>2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4.9306</v>
      </c>
      <c r="E34" t="n">
        <v>20.28</v>
      </c>
      <c r="F34" t="n">
        <v>18.02</v>
      </c>
      <c r="G34" t="n">
        <v>63.6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14</v>
      </c>
      <c r="N34" t="n">
        <v>12.47</v>
      </c>
      <c r="O34" t="n">
        <v>12076.67</v>
      </c>
      <c r="P34" t="n">
        <v>129.82</v>
      </c>
      <c r="Q34" t="n">
        <v>576.3200000000001</v>
      </c>
      <c r="R34" t="n">
        <v>55.3</v>
      </c>
      <c r="S34" t="n">
        <v>44.12</v>
      </c>
      <c r="T34" t="n">
        <v>5245.93</v>
      </c>
      <c r="U34" t="n">
        <v>0.8</v>
      </c>
      <c r="V34" t="n">
        <v>0.87</v>
      </c>
      <c r="W34" t="n">
        <v>9.210000000000001</v>
      </c>
      <c r="X34" t="n">
        <v>0.33</v>
      </c>
      <c r="Y34" t="n">
        <v>2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4.935</v>
      </c>
      <c r="E35" t="n">
        <v>20.26</v>
      </c>
      <c r="F35" t="n">
        <v>18.02</v>
      </c>
      <c r="G35" t="n">
        <v>67.58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129.33</v>
      </c>
      <c r="Q35" t="n">
        <v>576.37</v>
      </c>
      <c r="R35" t="n">
        <v>54.82</v>
      </c>
      <c r="S35" t="n">
        <v>44.12</v>
      </c>
      <c r="T35" t="n">
        <v>5007.11</v>
      </c>
      <c r="U35" t="n">
        <v>0.8</v>
      </c>
      <c r="V35" t="n">
        <v>0.87</v>
      </c>
      <c r="W35" t="n">
        <v>9.220000000000001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4.303</v>
      </c>
      <c r="E36" t="n">
        <v>23.24</v>
      </c>
      <c r="F36" t="n">
        <v>19.79</v>
      </c>
      <c r="G36" t="n">
        <v>11.53</v>
      </c>
      <c r="H36" t="n">
        <v>0.24</v>
      </c>
      <c r="I36" t="n">
        <v>103</v>
      </c>
      <c r="J36" t="n">
        <v>71.52</v>
      </c>
      <c r="K36" t="n">
        <v>32.27</v>
      </c>
      <c r="L36" t="n">
        <v>1</v>
      </c>
      <c r="M36" t="n">
        <v>101</v>
      </c>
      <c r="N36" t="n">
        <v>8.25</v>
      </c>
      <c r="O36" t="n">
        <v>9054.6</v>
      </c>
      <c r="P36" t="n">
        <v>142.23</v>
      </c>
      <c r="Q36" t="n">
        <v>577.41</v>
      </c>
      <c r="R36" t="n">
        <v>109.44</v>
      </c>
      <c r="S36" t="n">
        <v>44.12</v>
      </c>
      <c r="T36" t="n">
        <v>31881.66</v>
      </c>
      <c r="U36" t="n">
        <v>0.4</v>
      </c>
      <c r="V36" t="n">
        <v>0.8</v>
      </c>
      <c r="W36" t="n">
        <v>9.359999999999999</v>
      </c>
      <c r="X36" t="n">
        <v>2.08</v>
      </c>
      <c r="Y36" t="n">
        <v>2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4.7215</v>
      </c>
      <c r="E37" t="n">
        <v>21.18</v>
      </c>
      <c r="F37" t="n">
        <v>18.6</v>
      </c>
      <c r="G37" t="n">
        <v>23.75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128.01</v>
      </c>
      <c r="Q37" t="n">
        <v>576.79</v>
      </c>
      <c r="R37" t="n">
        <v>73.13</v>
      </c>
      <c r="S37" t="n">
        <v>44.12</v>
      </c>
      <c r="T37" t="n">
        <v>14010.83</v>
      </c>
      <c r="U37" t="n">
        <v>0.6</v>
      </c>
      <c r="V37" t="n">
        <v>0.85</v>
      </c>
      <c r="W37" t="n">
        <v>9.26</v>
      </c>
      <c r="X37" t="n">
        <v>0.91</v>
      </c>
      <c r="Y37" t="n">
        <v>2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4.8555</v>
      </c>
      <c r="E38" t="n">
        <v>20.6</v>
      </c>
      <c r="F38" t="n">
        <v>18.28</v>
      </c>
      <c r="G38" t="n">
        <v>36.57</v>
      </c>
      <c r="H38" t="n">
        <v>0.71</v>
      </c>
      <c r="I38" t="n">
        <v>30</v>
      </c>
      <c r="J38" t="n">
        <v>73.88</v>
      </c>
      <c r="K38" t="n">
        <v>32.27</v>
      </c>
      <c r="L38" t="n">
        <v>3</v>
      </c>
      <c r="M38" t="n">
        <v>28</v>
      </c>
      <c r="N38" t="n">
        <v>8.609999999999999</v>
      </c>
      <c r="O38" t="n">
        <v>9346.23</v>
      </c>
      <c r="P38" t="n">
        <v>119.38</v>
      </c>
      <c r="Q38" t="n">
        <v>576.48</v>
      </c>
      <c r="R38" t="n">
        <v>63.46</v>
      </c>
      <c r="S38" t="n">
        <v>44.12</v>
      </c>
      <c r="T38" t="n">
        <v>9258.48</v>
      </c>
      <c r="U38" t="n">
        <v>0.7</v>
      </c>
      <c r="V38" t="n">
        <v>0.86</v>
      </c>
      <c r="W38" t="n">
        <v>9.23</v>
      </c>
      <c r="X38" t="n">
        <v>0.59</v>
      </c>
      <c r="Y38" t="n">
        <v>2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4.9212</v>
      </c>
      <c r="E39" t="n">
        <v>20.32</v>
      </c>
      <c r="F39" t="n">
        <v>18.13</v>
      </c>
      <c r="G39" t="n">
        <v>49.46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13</v>
      </c>
      <c r="N39" t="n">
        <v>8.800000000000001</v>
      </c>
      <c r="O39" t="n">
        <v>9492.549999999999</v>
      </c>
      <c r="P39" t="n">
        <v>112.05</v>
      </c>
      <c r="Q39" t="n">
        <v>576.52</v>
      </c>
      <c r="R39" t="n">
        <v>58.42</v>
      </c>
      <c r="S39" t="n">
        <v>44.12</v>
      </c>
      <c r="T39" t="n">
        <v>6780.44</v>
      </c>
      <c r="U39" t="n">
        <v>0.76</v>
      </c>
      <c r="V39" t="n">
        <v>0.87</v>
      </c>
      <c r="W39" t="n">
        <v>9.220000000000001</v>
      </c>
      <c r="X39" t="n">
        <v>0.44</v>
      </c>
      <c r="Y39" t="n">
        <v>2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4.9272</v>
      </c>
      <c r="E40" t="n">
        <v>20.3</v>
      </c>
      <c r="F40" t="n">
        <v>18.12</v>
      </c>
      <c r="G40" t="n">
        <v>51.79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112.25</v>
      </c>
      <c r="Q40" t="n">
        <v>576.4400000000001</v>
      </c>
      <c r="R40" t="n">
        <v>57.63</v>
      </c>
      <c r="S40" t="n">
        <v>44.12</v>
      </c>
      <c r="T40" t="n">
        <v>6389.31</v>
      </c>
      <c r="U40" t="n">
        <v>0.77</v>
      </c>
      <c r="V40" t="n">
        <v>0.87</v>
      </c>
      <c r="W40" t="n">
        <v>9.24</v>
      </c>
      <c r="X40" t="n">
        <v>0.43</v>
      </c>
      <c r="Y40" t="n">
        <v>2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4.7064</v>
      </c>
      <c r="E41" t="n">
        <v>21.25</v>
      </c>
      <c r="F41" t="n">
        <v>18.88</v>
      </c>
      <c r="G41" t="n">
        <v>18.88</v>
      </c>
      <c r="H41" t="n">
        <v>0.43</v>
      </c>
      <c r="I41" t="n">
        <v>60</v>
      </c>
      <c r="J41" t="n">
        <v>39.78</v>
      </c>
      <c r="K41" t="n">
        <v>19.54</v>
      </c>
      <c r="L41" t="n">
        <v>1</v>
      </c>
      <c r="M41" t="n">
        <v>58</v>
      </c>
      <c r="N41" t="n">
        <v>4.24</v>
      </c>
      <c r="O41" t="n">
        <v>5140</v>
      </c>
      <c r="P41" t="n">
        <v>81.45</v>
      </c>
      <c r="Q41" t="n">
        <v>576.72</v>
      </c>
      <c r="R41" t="n">
        <v>81.87</v>
      </c>
      <c r="S41" t="n">
        <v>44.12</v>
      </c>
      <c r="T41" t="n">
        <v>18311.68</v>
      </c>
      <c r="U41" t="n">
        <v>0.54</v>
      </c>
      <c r="V41" t="n">
        <v>0.83</v>
      </c>
      <c r="W41" t="n">
        <v>9.279999999999999</v>
      </c>
      <c r="X41" t="n">
        <v>1.18</v>
      </c>
      <c r="Y41" t="n">
        <v>2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4.8385</v>
      </c>
      <c r="E42" t="n">
        <v>20.67</v>
      </c>
      <c r="F42" t="n">
        <v>18.52</v>
      </c>
      <c r="G42" t="n">
        <v>27.79</v>
      </c>
      <c r="H42" t="n">
        <v>0.84</v>
      </c>
      <c r="I42" t="n">
        <v>40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76.06999999999999</v>
      </c>
      <c r="Q42" t="n">
        <v>577.28</v>
      </c>
      <c r="R42" t="n">
        <v>69.41</v>
      </c>
      <c r="S42" t="n">
        <v>44.12</v>
      </c>
      <c r="T42" t="n">
        <v>12181.8</v>
      </c>
      <c r="U42" t="n">
        <v>0.64</v>
      </c>
      <c r="V42" t="n">
        <v>0.85</v>
      </c>
      <c r="W42" t="n">
        <v>9.289999999999999</v>
      </c>
      <c r="X42" t="n">
        <v>0.83</v>
      </c>
      <c r="Y42" t="n">
        <v>2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3.4855</v>
      </c>
      <c r="E43" t="n">
        <v>28.69</v>
      </c>
      <c r="F43" t="n">
        <v>21.32</v>
      </c>
      <c r="G43" t="n">
        <v>7.19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247.23</v>
      </c>
      <c r="Q43" t="n">
        <v>578.41</v>
      </c>
      <c r="R43" t="n">
        <v>157.42</v>
      </c>
      <c r="S43" t="n">
        <v>44.12</v>
      </c>
      <c r="T43" t="n">
        <v>55498.08</v>
      </c>
      <c r="U43" t="n">
        <v>0.28</v>
      </c>
      <c r="V43" t="n">
        <v>0.74</v>
      </c>
      <c r="W43" t="n">
        <v>9.460000000000001</v>
      </c>
      <c r="X43" t="n">
        <v>3.6</v>
      </c>
      <c r="Y43" t="n">
        <v>2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4.1897</v>
      </c>
      <c r="E44" t="n">
        <v>23.87</v>
      </c>
      <c r="F44" t="n">
        <v>19.3</v>
      </c>
      <c r="G44" t="n">
        <v>14.3</v>
      </c>
      <c r="H44" t="n">
        <v>0.25</v>
      </c>
      <c r="I44" t="n">
        <v>81</v>
      </c>
      <c r="J44" t="n">
        <v>143.17</v>
      </c>
      <c r="K44" t="n">
        <v>47.83</v>
      </c>
      <c r="L44" t="n">
        <v>2</v>
      </c>
      <c r="M44" t="n">
        <v>79</v>
      </c>
      <c r="N44" t="n">
        <v>23.34</v>
      </c>
      <c r="O44" t="n">
        <v>17891.86</v>
      </c>
      <c r="P44" t="n">
        <v>221.59</v>
      </c>
      <c r="Q44" t="n">
        <v>577.1</v>
      </c>
      <c r="R44" t="n">
        <v>95.03</v>
      </c>
      <c r="S44" t="n">
        <v>44.12</v>
      </c>
      <c r="T44" t="n">
        <v>24789.19</v>
      </c>
      <c r="U44" t="n">
        <v>0.46</v>
      </c>
      <c r="V44" t="n">
        <v>0.82</v>
      </c>
      <c r="W44" t="n">
        <v>9.300000000000001</v>
      </c>
      <c r="X44" t="n">
        <v>1.59</v>
      </c>
      <c r="Y44" t="n">
        <v>2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4.4559</v>
      </c>
      <c r="E45" t="n">
        <v>22.44</v>
      </c>
      <c r="F45" t="n">
        <v>18.71</v>
      </c>
      <c r="G45" t="n">
        <v>21.59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212.53</v>
      </c>
      <c r="Q45" t="n">
        <v>576.6900000000001</v>
      </c>
      <c r="R45" t="n">
        <v>76.76000000000001</v>
      </c>
      <c r="S45" t="n">
        <v>44.12</v>
      </c>
      <c r="T45" t="n">
        <v>15796.7</v>
      </c>
      <c r="U45" t="n">
        <v>0.57</v>
      </c>
      <c r="V45" t="n">
        <v>0.84</v>
      </c>
      <c r="W45" t="n">
        <v>9.26</v>
      </c>
      <c r="X45" t="n">
        <v>1.01</v>
      </c>
      <c r="Y45" t="n">
        <v>2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4.5935</v>
      </c>
      <c r="E46" t="n">
        <v>21.77</v>
      </c>
      <c r="F46" t="n">
        <v>18.44</v>
      </c>
      <c r="G46" t="n">
        <v>29.12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206.79</v>
      </c>
      <c r="Q46" t="n">
        <v>576.4</v>
      </c>
      <c r="R46" t="n">
        <v>68.19</v>
      </c>
      <c r="S46" t="n">
        <v>44.12</v>
      </c>
      <c r="T46" t="n">
        <v>11586.15</v>
      </c>
      <c r="U46" t="n">
        <v>0.65</v>
      </c>
      <c r="V46" t="n">
        <v>0.85</v>
      </c>
      <c r="W46" t="n">
        <v>9.24</v>
      </c>
      <c r="X46" t="n">
        <v>0.75</v>
      </c>
      <c r="Y46" t="n">
        <v>2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4.6762</v>
      </c>
      <c r="E47" t="n">
        <v>21.38</v>
      </c>
      <c r="F47" t="n">
        <v>18.29</v>
      </c>
      <c r="G47" t="n">
        <v>36.58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202.44</v>
      </c>
      <c r="Q47" t="n">
        <v>576.36</v>
      </c>
      <c r="R47" t="n">
        <v>63.62</v>
      </c>
      <c r="S47" t="n">
        <v>44.12</v>
      </c>
      <c r="T47" t="n">
        <v>9336.860000000001</v>
      </c>
      <c r="U47" t="n">
        <v>0.6899999999999999</v>
      </c>
      <c r="V47" t="n">
        <v>0.86</v>
      </c>
      <c r="W47" t="n">
        <v>9.23</v>
      </c>
      <c r="X47" t="n">
        <v>0.59</v>
      </c>
      <c r="Y47" t="n">
        <v>2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4.7335</v>
      </c>
      <c r="E48" t="n">
        <v>21.13</v>
      </c>
      <c r="F48" t="n">
        <v>18.18</v>
      </c>
      <c r="G48" t="n">
        <v>43.62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198.87</v>
      </c>
      <c r="Q48" t="n">
        <v>576.48</v>
      </c>
      <c r="R48" t="n">
        <v>60.11</v>
      </c>
      <c r="S48" t="n">
        <v>44.12</v>
      </c>
      <c r="T48" t="n">
        <v>7608.61</v>
      </c>
      <c r="U48" t="n">
        <v>0.73</v>
      </c>
      <c r="V48" t="n">
        <v>0.87</v>
      </c>
      <c r="W48" t="n">
        <v>9.220000000000001</v>
      </c>
      <c r="X48" t="n">
        <v>0.48</v>
      </c>
      <c r="Y48" t="n">
        <v>2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4.7738</v>
      </c>
      <c r="E49" t="n">
        <v>20.95</v>
      </c>
      <c r="F49" t="n">
        <v>18.11</v>
      </c>
      <c r="G49" t="n">
        <v>51.75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195.22</v>
      </c>
      <c r="Q49" t="n">
        <v>576.22</v>
      </c>
      <c r="R49" t="n">
        <v>58.01</v>
      </c>
      <c r="S49" t="n">
        <v>44.12</v>
      </c>
      <c r="T49" t="n">
        <v>6577.84</v>
      </c>
      <c r="U49" t="n">
        <v>0.76</v>
      </c>
      <c r="V49" t="n">
        <v>0.87</v>
      </c>
      <c r="W49" t="n">
        <v>9.220000000000001</v>
      </c>
      <c r="X49" t="n">
        <v>0.42</v>
      </c>
      <c r="Y49" t="n">
        <v>2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4.8009</v>
      </c>
      <c r="E50" t="n">
        <v>20.83</v>
      </c>
      <c r="F50" t="n">
        <v>18.05</v>
      </c>
      <c r="G50" t="n">
        <v>57.01</v>
      </c>
      <c r="H50" t="n">
        <v>0.9399999999999999</v>
      </c>
      <c r="I50" t="n">
        <v>19</v>
      </c>
      <c r="J50" t="n">
        <v>151.46</v>
      </c>
      <c r="K50" t="n">
        <v>47.83</v>
      </c>
      <c r="L50" t="n">
        <v>8</v>
      </c>
      <c r="M50" t="n">
        <v>17</v>
      </c>
      <c r="N50" t="n">
        <v>25.63</v>
      </c>
      <c r="O50" t="n">
        <v>18913.66</v>
      </c>
      <c r="P50" t="n">
        <v>191.84</v>
      </c>
      <c r="Q50" t="n">
        <v>576.16</v>
      </c>
      <c r="R50" t="n">
        <v>56.26</v>
      </c>
      <c r="S50" t="n">
        <v>44.12</v>
      </c>
      <c r="T50" t="n">
        <v>5712.71</v>
      </c>
      <c r="U50" t="n">
        <v>0.78</v>
      </c>
      <c r="V50" t="n">
        <v>0.87</v>
      </c>
      <c r="W50" t="n">
        <v>9.210000000000001</v>
      </c>
      <c r="X50" t="n">
        <v>0.36</v>
      </c>
      <c r="Y50" t="n">
        <v>2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4.8353</v>
      </c>
      <c r="E51" t="n">
        <v>20.68</v>
      </c>
      <c r="F51" t="n">
        <v>17.99</v>
      </c>
      <c r="G51" t="n">
        <v>67.45999999999999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188.44</v>
      </c>
      <c r="Q51" t="n">
        <v>576.2</v>
      </c>
      <c r="R51" t="n">
        <v>54.23</v>
      </c>
      <c r="S51" t="n">
        <v>44.12</v>
      </c>
      <c r="T51" t="n">
        <v>4712.71</v>
      </c>
      <c r="U51" t="n">
        <v>0.8100000000000001</v>
      </c>
      <c r="V51" t="n">
        <v>0.87</v>
      </c>
      <c r="W51" t="n">
        <v>9.210000000000001</v>
      </c>
      <c r="X51" t="n">
        <v>0.3</v>
      </c>
      <c r="Y51" t="n">
        <v>2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4.8469</v>
      </c>
      <c r="E52" t="n">
        <v>20.63</v>
      </c>
      <c r="F52" t="n">
        <v>17.97</v>
      </c>
      <c r="G52" t="n">
        <v>71.88</v>
      </c>
      <c r="H52" t="n">
        <v>1.15</v>
      </c>
      <c r="I52" t="n">
        <v>15</v>
      </c>
      <c r="J52" t="n">
        <v>154.25</v>
      </c>
      <c r="K52" t="n">
        <v>47.83</v>
      </c>
      <c r="L52" t="n">
        <v>10</v>
      </c>
      <c r="M52" t="n">
        <v>13</v>
      </c>
      <c r="N52" t="n">
        <v>26.43</v>
      </c>
      <c r="O52" t="n">
        <v>19258.55</v>
      </c>
      <c r="P52" t="n">
        <v>185.46</v>
      </c>
      <c r="Q52" t="n">
        <v>576.21</v>
      </c>
      <c r="R52" t="n">
        <v>53.67</v>
      </c>
      <c r="S52" t="n">
        <v>44.12</v>
      </c>
      <c r="T52" t="n">
        <v>4440.77</v>
      </c>
      <c r="U52" t="n">
        <v>0.82</v>
      </c>
      <c r="V52" t="n">
        <v>0.88</v>
      </c>
      <c r="W52" t="n">
        <v>9.210000000000001</v>
      </c>
      <c r="X52" t="n">
        <v>0.28</v>
      </c>
      <c r="Y52" t="n">
        <v>2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4.8698</v>
      </c>
      <c r="E53" t="n">
        <v>20.53</v>
      </c>
      <c r="F53" t="n">
        <v>17.93</v>
      </c>
      <c r="G53" t="n">
        <v>82.76000000000001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182.39</v>
      </c>
      <c r="Q53" t="n">
        <v>576.17</v>
      </c>
      <c r="R53" t="n">
        <v>52.48</v>
      </c>
      <c r="S53" t="n">
        <v>44.12</v>
      </c>
      <c r="T53" t="n">
        <v>3855.84</v>
      </c>
      <c r="U53" t="n">
        <v>0.84</v>
      </c>
      <c r="V53" t="n">
        <v>0.88</v>
      </c>
      <c r="W53" t="n">
        <v>9.199999999999999</v>
      </c>
      <c r="X53" t="n">
        <v>0.24</v>
      </c>
      <c r="Y53" t="n">
        <v>2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4.8808</v>
      </c>
      <c r="E54" t="n">
        <v>20.49</v>
      </c>
      <c r="F54" t="n">
        <v>17.91</v>
      </c>
      <c r="G54" t="n">
        <v>89.56999999999999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178.84</v>
      </c>
      <c r="Q54" t="n">
        <v>576.11</v>
      </c>
      <c r="R54" t="n">
        <v>51.98</v>
      </c>
      <c r="S54" t="n">
        <v>44.12</v>
      </c>
      <c r="T54" t="n">
        <v>3609.37</v>
      </c>
      <c r="U54" t="n">
        <v>0.85</v>
      </c>
      <c r="V54" t="n">
        <v>0.88</v>
      </c>
      <c r="W54" t="n">
        <v>9.199999999999999</v>
      </c>
      <c r="X54" t="n">
        <v>0.22</v>
      </c>
      <c r="Y54" t="n">
        <v>2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4.8941</v>
      </c>
      <c r="E55" t="n">
        <v>20.43</v>
      </c>
      <c r="F55" t="n">
        <v>17.89</v>
      </c>
      <c r="G55" t="n">
        <v>97.56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9</v>
      </c>
      <c r="N55" t="n">
        <v>27.65</v>
      </c>
      <c r="O55" t="n">
        <v>19780.06</v>
      </c>
      <c r="P55" t="n">
        <v>175.72</v>
      </c>
      <c r="Q55" t="n">
        <v>576.1799999999999</v>
      </c>
      <c r="R55" t="n">
        <v>51.12</v>
      </c>
      <c r="S55" t="n">
        <v>44.12</v>
      </c>
      <c r="T55" t="n">
        <v>3183.48</v>
      </c>
      <c r="U55" t="n">
        <v>0.86</v>
      </c>
      <c r="V55" t="n">
        <v>0.88</v>
      </c>
      <c r="W55" t="n">
        <v>9.199999999999999</v>
      </c>
      <c r="X55" t="n">
        <v>0.19</v>
      </c>
      <c r="Y55" t="n">
        <v>2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4.9055</v>
      </c>
      <c r="E56" t="n">
        <v>20.39</v>
      </c>
      <c r="F56" t="n">
        <v>17.87</v>
      </c>
      <c r="G56" t="n">
        <v>107.21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8</v>
      </c>
      <c r="N56" t="n">
        <v>28.07</v>
      </c>
      <c r="O56" t="n">
        <v>19955.16</v>
      </c>
      <c r="P56" t="n">
        <v>172.17</v>
      </c>
      <c r="Q56" t="n">
        <v>576.12</v>
      </c>
      <c r="R56" t="n">
        <v>50.58</v>
      </c>
      <c r="S56" t="n">
        <v>44.12</v>
      </c>
      <c r="T56" t="n">
        <v>2919.67</v>
      </c>
      <c r="U56" t="n">
        <v>0.87</v>
      </c>
      <c r="V56" t="n">
        <v>0.88</v>
      </c>
      <c r="W56" t="n">
        <v>9.19</v>
      </c>
      <c r="X56" t="n">
        <v>0.18</v>
      </c>
      <c r="Y56" t="n">
        <v>2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4.9028</v>
      </c>
      <c r="E57" t="n">
        <v>20.4</v>
      </c>
      <c r="F57" t="n">
        <v>17.88</v>
      </c>
      <c r="G57" t="n">
        <v>107.28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171.64</v>
      </c>
      <c r="Q57" t="n">
        <v>576.29</v>
      </c>
      <c r="R57" t="n">
        <v>50.6</v>
      </c>
      <c r="S57" t="n">
        <v>44.12</v>
      </c>
      <c r="T57" t="n">
        <v>2930.19</v>
      </c>
      <c r="U57" t="n">
        <v>0.87</v>
      </c>
      <c r="V57" t="n">
        <v>0.88</v>
      </c>
      <c r="W57" t="n">
        <v>9.199999999999999</v>
      </c>
      <c r="X57" t="n">
        <v>0.19</v>
      </c>
      <c r="Y57" t="n">
        <v>2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4.9028</v>
      </c>
      <c r="E58" t="n">
        <v>20.4</v>
      </c>
      <c r="F58" t="n">
        <v>17.88</v>
      </c>
      <c r="G58" t="n">
        <v>107.28</v>
      </c>
      <c r="H58" t="n">
        <v>1.74</v>
      </c>
      <c r="I58" t="n">
        <v>10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172.77</v>
      </c>
      <c r="Q58" t="n">
        <v>576.29</v>
      </c>
      <c r="R58" t="n">
        <v>50.61</v>
      </c>
      <c r="S58" t="n">
        <v>44.12</v>
      </c>
      <c r="T58" t="n">
        <v>2935.67</v>
      </c>
      <c r="U58" t="n">
        <v>0.87</v>
      </c>
      <c r="V58" t="n">
        <v>0.88</v>
      </c>
      <c r="W58" t="n">
        <v>9.199999999999999</v>
      </c>
      <c r="X58" t="n">
        <v>0.19</v>
      </c>
      <c r="Y58" t="n">
        <v>2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3.1243</v>
      </c>
      <c r="E59" t="n">
        <v>32.01</v>
      </c>
      <c r="F59" t="n">
        <v>22.05</v>
      </c>
      <c r="G59" t="n">
        <v>6.24</v>
      </c>
      <c r="H59" t="n">
        <v>0.1</v>
      </c>
      <c r="I59" t="n">
        <v>212</v>
      </c>
      <c r="J59" t="n">
        <v>176.73</v>
      </c>
      <c r="K59" t="n">
        <v>52.44</v>
      </c>
      <c r="L59" t="n">
        <v>1</v>
      </c>
      <c r="M59" t="n">
        <v>210</v>
      </c>
      <c r="N59" t="n">
        <v>33.29</v>
      </c>
      <c r="O59" t="n">
        <v>22031.19</v>
      </c>
      <c r="P59" t="n">
        <v>294.78</v>
      </c>
      <c r="Q59" t="n">
        <v>578.4</v>
      </c>
      <c r="R59" t="n">
        <v>179.54</v>
      </c>
      <c r="S59" t="n">
        <v>44.12</v>
      </c>
      <c r="T59" t="n">
        <v>66387.33</v>
      </c>
      <c r="U59" t="n">
        <v>0.25</v>
      </c>
      <c r="V59" t="n">
        <v>0.72</v>
      </c>
      <c r="W59" t="n">
        <v>9.529999999999999</v>
      </c>
      <c r="X59" t="n">
        <v>4.32</v>
      </c>
      <c r="Y59" t="n">
        <v>2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3.9351</v>
      </c>
      <c r="E60" t="n">
        <v>25.41</v>
      </c>
      <c r="F60" t="n">
        <v>19.61</v>
      </c>
      <c r="G60" t="n">
        <v>12.39</v>
      </c>
      <c r="H60" t="n">
        <v>0.2</v>
      </c>
      <c r="I60" t="n">
        <v>95</v>
      </c>
      <c r="J60" t="n">
        <v>178.21</v>
      </c>
      <c r="K60" t="n">
        <v>52.44</v>
      </c>
      <c r="L60" t="n">
        <v>2</v>
      </c>
      <c r="M60" t="n">
        <v>93</v>
      </c>
      <c r="N60" t="n">
        <v>33.77</v>
      </c>
      <c r="O60" t="n">
        <v>22213.89</v>
      </c>
      <c r="P60" t="n">
        <v>260.83</v>
      </c>
      <c r="Q60" t="n">
        <v>577.3</v>
      </c>
      <c r="R60" t="n">
        <v>104.2</v>
      </c>
      <c r="S60" t="n">
        <v>44.12</v>
      </c>
      <c r="T60" t="n">
        <v>29303.27</v>
      </c>
      <c r="U60" t="n">
        <v>0.42</v>
      </c>
      <c r="V60" t="n">
        <v>0.8</v>
      </c>
      <c r="W60" t="n">
        <v>9.34</v>
      </c>
      <c r="X60" t="n">
        <v>1.91</v>
      </c>
      <c r="Y60" t="n">
        <v>2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4.2569</v>
      </c>
      <c r="E61" t="n">
        <v>23.49</v>
      </c>
      <c r="F61" t="n">
        <v>18.9</v>
      </c>
      <c r="G61" t="n">
        <v>18.59</v>
      </c>
      <c r="H61" t="n">
        <v>0.3</v>
      </c>
      <c r="I61" t="n">
        <v>61</v>
      </c>
      <c r="J61" t="n">
        <v>179.7</v>
      </c>
      <c r="K61" t="n">
        <v>52.44</v>
      </c>
      <c r="L61" t="n">
        <v>3</v>
      </c>
      <c r="M61" t="n">
        <v>59</v>
      </c>
      <c r="N61" t="n">
        <v>34.26</v>
      </c>
      <c r="O61" t="n">
        <v>22397.24</v>
      </c>
      <c r="P61" t="n">
        <v>249.61</v>
      </c>
      <c r="Q61" t="n">
        <v>576.7</v>
      </c>
      <c r="R61" t="n">
        <v>82.64</v>
      </c>
      <c r="S61" t="n">
        <v>44.12</v>
      </c>
      <c r="T61" t="n">
        <v>18692.91</v>
      </c>
      <c r="U61" t="n">
        <v>0.53</v>
      </c>
      <c r="V61" t="n">
        <v>0.83</v>
      </c>
      <c r="W61" t="n">
        <v>9.27</v>
      </c>
      <c r="X61" t="n">
        <v>1.2</v>
      </c>
      <c r="Y61" t="n">
        <v>2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4.4241</v>
      </c>
      <c r="E62" t="n">
        <v>22.6</v>
      </c>
      <c r="F62" t="n">
        <v>18.58</v>
      </c>
      <c r="G62" t="n">
        <v>24.78</v>
      </c>
      <c r="H62" t="n">
        <v>0.39</v>
      </c>
      <c r="I62" t="n">
        <v>45</v>
      </c>
      <c r="J62" t="n">
        <v>181.19</v>
      </c>
      <c r="K62" t="n">
        <v>52.44</v>
      </c>
      <c r="L62" t="n">
        <v>4</v>
      </c>
      <c r="M62" t="n">
        <v>43</v>
      </c>
      <c r="N62" t="n">
        <v>34.75</v>
      </c>
      <c r="O62" t="n">
        <v>22581.25</v>
      </c>
      <c r="P62" t="n">
        <v>243.58</v>
      </c>
      <c r="Q62" t="n">
        <v>576.61</v>
      </c>
      <c r="R62" t="n">
        <v>72.61</v>
      </c>
      <c r="S62" t="n">
        <v>44.12</v>
      </c>
      <c r="T62" t="n">
        <v>13760.33</v>
      </c>
      <c r="U62" t="n">
        <v>0.61</v>
      </c>
      <c r="V62" t="n">
        <v>0.85</v>
      </c>
      <c r="W62" t="n">
        <v>9.25</v>
      </c>
      <c r="X62" t="n">
        <v>0.88</v>
      </c>
      <c r="Y62" t="n">
        <v>2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4.5254</v>
      </c>
      <c r="E63" t="n">
        <v>22.1</v>
      </c>
      <c r="F63" t="n">
        <v>18.4</v>
      </c>
      <c r="G63" t="n">
        <v>30.66</v>
      </c>
      <c r="H63" t="n">
        <v>0.49</v>
      </c>
      <c r="I63" t="n">
        <v>36</v>
      </c>
      <c r="J63" t="n">
        <v>182.69</v>
      </c>
      <c r="K63" t="n">
        <v>52.44</v>
      </c>
      <c r="L63" t="n">
        <v>5</v>
      </c>
      <c r="M63" t="n">
        <v>34</v>
      </c>
      <c r="N63" t="n">
        <v>35.25</v>
      </c>
      <c r="O63" t="n">
        <v>22766.06</v>
      </c>
      <c r="P63" t="n">
        <v>239.31</v>
      </c>
      <c r="Q63" t="n">
        <v>576.39</v>
      </c>
      <c r="R63" t="n">
        <v>66.89</v>
      </c>
      <c r="S63" t="n">
        <v>44.12</v>
      </c>
      <c r="T63" t="n">
        <v>10944.22</v>
      </c>
      <c r="U63" t="n">
        <v>0.66</v>
      </c>
      <c r="V63" t="n">
        <v>0.86</v>
      </c>
      <c r="W63" t="n">
        <v>9.24</v>
      </c>
      <c r="X63" t="n">
        <v>0.7</v>
      </c>
      <c r="Y63" t="n">
        <v>2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4.5955</v>
      </c>
      <c r="E64" t="n">
        <v>21.76</v>
      </c>
      <c r="F64" t="n">
        <v>18.27</v>
      </c>
      <c r="G64" t="n">
        <v>36.55</v>
      </c>
      <c r="H64" t="n">
        <v>0.58</v>
      </c>
      <c r="I64" t="n">
        <v>30</v>
      </c>
      <c r="J64" t="n">
        <v>184.19</v>
      </c>
      <c r="K64" t="n">
        <v>52.44</v>
      </c>
      <c r="L64" t="n">
        <v>6</v>
      </c>
      <c r="M64" t="n">
        <v>28</v>
      </c>
      <c r="N64" t="n">
        <v>35.75</v>
      </c>
      <c r="O64" t="n">
        <v>22951.43</v>
      </c>
      <c r="P64" t="n">
        <v>235.71</v>
      </c>
      <c r="Q64" t="n">
        <v>576.45</v>
      </c>
      <c r="R64" t="n">
        <v>63.27</v>
      </c>
      <c r="S64" t="n">
        <v>44.12</v>
      </c>
      <c r="T64" t="n">
        <v>9162.98</v>
      </c>
      <c r="U64" t="n">
        <v>0.7</v>
      </c>
      <c r="V64" t="n">
        <v>0.86</v>
      </c>
      <c r="W64" t="n">
        <v>9.220000000000001</v>
      </c>
      <c r="X64" t="n">
        <v>0.58</v>
      </c>
      <c r="Y64" t="n">
        <v>2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4.6545</v>
      </c>
      <c r="E65" t="n">
        <v>21.48</v>
      </c>
      <c r="F65" t="n">
        <v>18.18</v>
      </c>
      <c r="G65" t="n">
        <v>43.62</v>
      </c>
      <c r="H65" t="n">
        <v>0.67</v>
      </c>
      <c r="I65" t="n">
        <v>25</v>
      </c>
      <c r="J65" t="n">
        <v>185.7</v>
      </c>
      <c r="K65" t="n">
        <v>52.44</v>
      </c>
      <c r="L65" t="n">
        <v>7</v>
      </c>
      <c r="M65" t="n">
        <v>23</v>
      </c>
      <c r="N65" t="n">
        <v>36.26</v>
      </c>
      <c r="O65" t="n">
        <v>23137.49</v>
      </c>
      <c r="P65" t="n">
        <v>232.73</v>
      </c>
      <c r="Q65" t="n">
        <v>576.3200000000001</v>
      </c>
      <c r="R65" t="n">
        <v>60.13</v>
      </c>
      <c r="S65" t="n">
        <v>44.12</v>
      </c>
      <c r="T65" t="n">
        <v>7618.63</v>
      </c>
      <c r="U65" t="n">
        <v>0.73</v>
      </c>
      <c r="V65" t="n">
        <v>0.87</v>
      </c>
      <c r="W65" t="n">
        <v>9.220000000000001</v>
      </c>
      <c r="X65" t="n">
        <v>0.48</v>
      </c>
      <c r="Y65" t="n">
        <v>2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4.6935</v>
      </c>
      <c r="E66" t="n">
        <v>21.31</v>
      </c>
      <c r="F66" t="n">
        <v>18.1</v>
      </c>
      <c r="G66" t="n">
        <v>49.37</v>
      </c>
      <c r="H66" t="n">
        <v>0.76</v>
      </c>
      <c r="I66" t="n">
        <v>22</v>
      </c>
      <c r="J66" t="n">
        <v>187.22</v>
      </c>
      <c r="K66" t="n">
        <v>52.44</v>
      </c>
      <c r="L66" t="n">
        <v>8</v>
      </c>
      <c r="M66" t="n">
        <v>20</v>
      </c>
      <c r="N66" t="n">
        <v>36.78</v>
      </c>
      <c r="O66" t="n">
        <v>23324.24</v>
      </c>
      <c r="P66" t="n">
        <v>229.95</v>
      </c>
      <c r="Q66" t="n">
        <v>576.25</v>
      </c>
      <c r="R66" t="n">
        <v>58</v>
      </c>
      <c r="S66" t="n">
        <v>44.12</v>
      </c>
      <c r="T66" t="n">
        <v>6566.96</v>
      </c>
      <c r="U66" t="n">
        <v>0.76</v>
      </c>
      <c r="V66" t="n">
        <v>0.87</v>
      </c>
      <c r="W66" t="n">
        <v>9.210000000000001</v>
      </c>
      <c r="X66" t="n">
        <v>0.41</v>
      </c>
      <c r="Y66" t="n">
        <v>2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4.7149</v>
      </c>
      <c r="E67" t="n">
        <v>21.21</v>
      </c>
      <c r="F67" t="n">
        <v>18.08</v>
      </c>
      <c r="G67" t="n">
        <v>54.23</v>
      </c>
      <c r="H67" t="n">
        <v>0.85</v>
      </c>
      <c r="I67" t="n">
        <v>20</v>
      </c>
      <c r="J67" t="n">
        <v>188.74</v>
      </c>
      <c r="K67" t="n">
        <v>52.44</v>
      </c>
      <c r="L67" t="n">
        <v>9</v>
      </c>
      <c r="M67" t="n">
        <v>18</v>
      </c>
      <c r="N67" t="n">
        <v>37.3</v>
      </c>
      <c r="O67" t="n">
        <v>23511.69</v>
      </c>
      <c r="P67" t="n">
        <v>227.43</v>
      </c>
      <c r="Q67" t="n">
        <v>576.36</v>
      </c>
      <c r="R67" t="n">
        <v>56.92</v>
      </c>
      <c r="S67" t="n">
        <v>44.12</v>
      </c>
      <c r="T67" t="n">
        <v>6036.99</v>
      </c>
      <c r="U67" t="n">
        <v>0.78</v>
      </c>
      <c r="V67" t="n">
        <v>0.87</v>
      </c>
      <c r="W67" t="n">
        <v>9.210000000000001</v>
      </c>
      <c r="X67" t="n">
        <v>0.38</v>
      </c>
      <c r="Y67" t="n">
        <v>2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4.7396</v>
      </c>
      <c r="E68" t="n">
        <v>21.1</v>
      </c>
      <c r="F68" t="n">
        <v>18.04</v>
      </c>
      <c r="G68" t="n">
        <v>60.13</v>
      </c>
      <c r="H68" t="n">
        <v>0.93</v>
      </c>
      <c r="I68" t="n">
        <v>18</v>
      </c>
      <c r="J68" t="n">
        <v>190.26</v>
      </c>
      <c r="K68" t="n">
        <v>52.44</v>
      </c>
      <c r="L68" t="n">
        <v>10</v>
      </c>
      <c r="M68" t="n">
        <v>16</v>
      </c>
      <c r="N68" t="n">
        <v>37.82</v>
      </c>
      <c r="O68" t="n">
        <v>23699.85</v>
      </c>
      <c r="P68" t="n">
        <v>224.74</v>
      </c>
      <c r="Q68" t="n">
        <v>576.17</v>
      </c>
      <c r="R68" t="n">
        <v>55.63</v>
      </c>
      <c r="S68" t="n">
        <v>44.12</v>
      </c>
      <c r="T68" t="n">
        <v>5406.17</v>
      </c>
      <c r="U68" t="n">
        <v>0.79</v>
      </c>
      <c r="V68" t="n">
        <v>0.87</v>
      </c>
      <c r="W68" t="n">
        <v>9.210000000000001</v>
      </c>
      <c r="X68" t="n">
        <v>0.34</v>
      </c>
      <c r="Y68" t="n">
        <v>2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4.7623</v>
      </c>
      <c r="E69" t="n">
        <v>21</v>
      </c>
      <c r="F69" t="n">
        <v>18.01</v>
      </c>
      <c r="G69" t="n">
        <v>67.53</v>
      </c>
      <c r="H69" t="n">
        <v>1.02</v>
      </c>
      <c r="I69" t="n">
        <v>16</v>
      </c>
      <c r="J69" t="n">
        <v>191.79</v>
      </c>
      <c r="K69" t="n">
        <v>52.44</v>
      </c>
      <c r="L69" t="n">
        <v>11</v>
      </c>
      <c r="M69" t="n">
        <v>14</v>
      </c>
      <c r="N69" t="n">
        <v>38.35</v>
      </c>
      <c r="O69" t="n">
        <v>23888.73</v>
      </c>
      <c r="P69" t="n">
        <v>222.84</v>
      </c>
      <c r="Q69" t="n">
        <v>576.34</v>
      </c>
      <c r="R69" t="n">
        <v>55.05</v>
      </c>
      <c r="S69" t="n">
        <v>44.12</v>
      </c>
      <c r="T69" t="n">
        <v>5126.02</v>
      </c>
      <c r="U69" t="n">
        <v>0.8</v>
      </c>
      <c r="V69" t="n">
        <v>0.87</v>
      </c>
      <c r="W69" t="n">
        <v>9.199999999999999</v>
      </c>
      <c r="X69" t="n">
        <v>0.32</v>
      </c>
      <c r="Y69" t="n">
        <v>2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4.7775</v>
      </c>
      <c r="E70" t="n">
        <v>20.93</v>
      </c>
      <c r="F70" t="n">
        <v>17.98</v>
      </c>
      <c r="G70" t="n">
        <v>71.91</v>
      </c>
      <c r="H70" t="n">
        <v>1.1</v>
      </c>
      <c r="I70" t="n">
        <v>15</v>
      </c>
      <c r="J70" t="n">
        <v>193.33</v>
      </c>
      <c r="K70" t="n">
        <v>52.44</v>
      </c>
      <c r="L70" t="n">
        <v>12</v>
      </c>
      <c r="M70" t="n">
        <v>13</v>
      </c>
      <c r="N70" t="n">
        <v>38.89</v>
      </c>
      <c r="O70" t="n">
        <v>24078.33</v>
      </c>
      <c r="P70" t="n">
        <v>220.19</v>
      </c>
      <c r="Q70" t="n">
        <v>576.25</v>
      </c>
      <c r="R70" t="n">
        <v>53.91</v>
      </c>
      <c r="S70" t="n">
        <v>44.12</v>
      </c>
      <c r="T70" t="n">
        <v>4557.63</v>
      </c>
      <c r="U70" t="n">
        <v>0.82</v>
      </c>
      <c r="V70" t="n">
        <v>0.88</v>
      </c>
      <c r="W70" t="n">
        <v>9.199999999999999</v>
      </c>
      <c r="X70" t="n">
        <v>0.28</v>
      </c>
      <c r="Y70" t="n">
        <v>2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4.8048</v>
      </c>
      <c r="E71" t="n">
        <v>20.81</v>
      </c>
      <c r="F71" t="n">
        <v>17.93</v>
      </c>
      <c r="G71" t="n">
        <v>82.75</v>
      </c>
      <c r="H71" t="n">
        <v>1.18</v>
      </c>
      <c r="I71" t="n">
        <v>13</v>
      </c>
      <c r="J71" t="n">
        <v>194.88</v>
      </c>
      <c r="K71" t="n">
        <v>52.44</v>
      </c>
      <c r="L71" t="n">
        <v>13</v>
      </c>
      <c r="M71" t="n">
        <v>11</v>
      </c>
      <c r="N71" t="n">
        <v>39.43</v>
      </c>
      <c r="O71" t="n">
        <v>24268.67</v>
      </c>
      <c r="P71" t="n">
        <v>217.53</v>
      </c>
      <c r="Q71" t="n">
        <v>576.22</v>
      </c>
      <c r="R71" t="n">
        <v>52.45</v>
      </c>
      <c r="S71" t="n">
        <v>44.12</v>
      </c>
      <c r="T71" t="n">
        <v>3836.74</v>
      </c>
      <c r="U71" t="n">
        <v>0.84</v>
      </c>
      <c r="V71" t="n">
        <v>0.88</v>
      </c>
      <c r="W71" t="n">
        <v>9.199999999999999</v>
      </c>
      <c r="X71" t="n">
        <v>0.24</v>
      </c>
      <c r="Y71" t="n">
        <v>2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4.8186</v>
      </c>
      <c r="E72" t="n">
        <v>20.75</v>
      </c>
      <c r="F72" t="n">
        <v>17.91</v>
      </c>
      <c r="G72" t="n">
        <v>89.53</v>
      </c>
      <c r="H72" t="n">
        <v>1.27</v>
      </c>
      <c r="I72" t="n">
        <v>12</v>
      </c>
      <c r="J72" t="n">
        <v>196.42</v>
      </c>
      <c r="K72" t="n">
        <v>52.44</v>
      </c>
      <c r="L72" t="n">
        <v>14</v>
      </c>
      <c r="M72" t="n">
        <v>10</v>
      </c>
      <c r="N72" t="n">
        <v>39.98</v>
      </c>
      <c r="O72" t="n">
        <v>24459.75</v>
      </c>
      <c r="P72" t="n">
        <v>214.84</v>
      </c>
      <c r="Q72" t="n">
        <v>576.14</v>
      </c>
      <c r="R72" t="n">
        <v>51.59</v>
      </c>
      <c r="S72" t="n">
        <v>44.12</v>
      </c>
      <c r="T72" t="n">
        <v>3411.58</v>
      </c>
      <c r="U72" t="n">
        <v>0.86</v>
      </c>
      <c r="V72" t="n">
        <v>0.88</v>
      </c>
      <c r="W72" t="n">
        <v>9.199999999999999</v>
      </c>
      <c r="X72" t="n">
        <v>0.21</v>
      </c>
      <c r="Y72" t="n">
        <v>2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4.8145</v>
      </c>
      <c r="E73" t="n">
        <v>20.77</v>
      </c>
      <c r="F73" t="n">
        <v>17.92</v>
      </c>
      <c r="G73" t="n">
        <v>89.62</v>
      </c>
      <c r="H73" t="n">
        <v>1.35</v>
      </c>
      <c r="I73" t="n">
        <v>12</v>
      </c>
      <c r="J73" t="n">
        <v>197.98</v>
      </c>
      <c r="K73" t="n">
        <v>52.44</v>
      </c>
      <c r="L73" t="n">
        <v>15</v>
      </c>
      <c r="M73" t="n">
        <v>10</v>
      </c>
      <c r="N73" t="n">
        <v>40.54</v>
      </c>
      <c r="O73" t="n">
        <v>24651.58</v>
      </c>
      <c r="P73" t="n">
        <v>213.4</v>
      </c>
      <c r="Q73" t="n">
        <v>576.14</v>
      </c>
      <c r="R73" t="n">
        <v>52.43</v>
      </c>
      <c r="S73" t="n">
        <v>44.12</v>
      </c>
      <c r="T73" t="n">
        <v>3835.41</v>
      </c>
      <c r="U73" t="n">
        <v>0.84</v>
      </c>
      <c r="V73" t="n">
        <v>0.88</v>
      </c>
      <c r="W73" t="n">
        <v>9.199999999999999</v>
      </c>
      <c r="X73" t="n">
        <v>0.23</v>
      </c>
      <c r="Y73" t="n">
        <v>2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4.8309</v>
      </c>
      <c r="E74" t="n">
        <v>20.7</v>
      </c>
      <c r="F74" t="n">
        <v>17.89</v>
      </c>
      <c r="G74" t="n">
        <v>97.56999999999999</v>
      </c>
      <c r="H74" t="n">
        <v>1.42</v>
      </c>
      <c r="I74" t="n">
        <v>11</v>
      </c>
      <c r="J74" t="n">
        <v>199.54</v>
      </c>
      <c r="K74" t="n">
        <v>52.44</v>
      </c>
      <c r="L74" t="n">
        <v>16</v>
      </c>
      <c r="M74" t="n">
        <v>9</v>
      </c>
      <c r="N74" t="n">
        <v>41.1</v>
      </c>
      <c r="O74" t="n">
        <v>24844.17</v>
      </c>
      <c r="P74" t="n">
        <v>211.25</v>
      </c>
      <c r="Q74" t="n">
        <v>576.33</v>
      </c>
      <c r="R74" t="n">
        <v>51.16</v>
      </c>
      <c r="S74" t="n">
        <v>44.12</v>
      </c>
      <c r="T74" t="n">
        <v>3203.01</v>
      </c>
      <c r="U74" t="n">
        <v>0.86</v>
      </c>
      <c r="V74" t="n">
        <v>0.88</v>
      </c>
      <c r="W74" t="n">
        <v>9.199999999999999</v>
      </c>
      <c r="X74" t="n">
        <v>0.2</v>
      </c>
      <c r="Y74" t="n">
        <v>2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4.844</v>
      </c>
      <c r="E75" t="n">
        <v>20.64</v>
      </c>
      <c r="F75" t="n">
        <v>17.87</v>
      </c>
      <c r="G75" t="n">
        <v>107.21</v>
      </c>
      <c r="H75" t="n">
        <v>1.5</v>
      </c>
      <c r="I75" t="n">
        <v>10</v>
      </c>
      <c r="J75" t="n">
        <v>201.11</v>
      </c>
      <c r="K75" t="n">
        <v>52.44</v>
      </c>
      <c r="L75" t="n">
        <v>17</v>
      </c>
      <c r="M75" t="n">
        <v>8</v>
      </c>
      <c r="N75" t="n">
        <v>41.67</v>
      </c>
      <c r="O75" t="n">
        <v>25037.53</v>
      </c>
      <c r="P75" t="n">
        <v>208.78</v>
      </c>
      <c r="Q75" t="n">
        <v>576.17</v>
      </c>
      <c r="R75" t="n">
        <v>50.6</v>
      </c>
      <c r="S75" t="n">
        <v>44.12</v>
      </c>
      <c r="T75" t="n">
        <v>2929.65</v>
      </c>
      <c r="U75" t="n">
        <v>0.87</v>
      </c>
      <c r="V75" t="n">
        <v>0.88</v>
      </c>
      <c r="W75" t="n">
        <v>9.19</v>
      </c>
      <c r="X75" t="n">
        <v>0.18</v>
      </c>
      <c r="Y75" t="n">
        <v>2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4.8435</v>
      </c>
      <c r="E76" t="n">
        <v>20.65</v>
      </c>
      <c r="F76" t="n">
        <v>17.87</v>
      </c>
      <c r="G76" t="n">
        <v>107.22</v>
      </c>
      <c r="H76" t="n">
        <v>1.58</v>
      </c>
      <c r="I76" t="n">
        <v>10</v>
      </c>
      <c r="J76" t="n">
        <v>202.68</v>
      </c>
      <c r="K76" t="n">
        <v>52.44</v>
      </c>
      <c r="L76" t="n">
        <v>18</v>
      </c>
      <c r="M76" t="n">
        <v>8</v>
      </c>
      <c r="N76" t="n">
        <v>42.24</v>
      </c>
      <c r="O76" t="n">
        <v>25231.66</v>
      </c>
      <c r="P76" t="n">
        <v>206.63</v>
      </c>
      <c r="Q76" t="n">
        <v>576.26</v>
      </c>
      <c r="R76" t="n">
        <v>50.64</v>
      </c>
      <c r="S76" t="n">
        <v>44.12</v>
      </c>
      <c r="T76" t="n">
        <v>2949.33</v>
      </c>
      <c r="U76" t="n">
        <v>0.87</v>
      </c>
      <c r="V76" t="n">
        <v>0.88</v>
      </c>
      <c r="W76" t="n">
        <v>9.19</v>
      </c>
      <c r="X76" t="n">
        <v>0.18</v>
      </c>
      <c r="Y76" t="n">
        <v>2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4.8555</v>
      </c>
      <c r="E77" t="n">
        <v>20.6</v>
      </c>
      <c r="F77" t="n">
        <v>17.85</v>
      </c>
      <c r="G77" t="n">
        <v>119.03</v>
      </c>
      <c r="H77" t="n">
        <v>1.65</v>
      </c>
      <c r="I77" t="n">
        <v>9</v>
      </c>
      <c r="J77" t="n">
        <v>204.26</v>
      </c>
      <c r="K77" t="n">
        <v>52.44</v>
      </c>
      <c r="L77" t="n">
        <v>19</v>
      </c>
      <c r="M77" t="n">
        <v>7</v>
      </c>
      <c r="N77" t="n">
        <v>42.82</v>
      </c>
      <c r="O77" t="n">
        <v>25426.72</v>
      </c>
      <c r="P77" t="n">
        <v>204.53</v>
      </c>
      <c r="Q77" t="n">
        <v>576.12</v>
      </c>
      <c r="R77" t="n">
        <v>50.17</v>
      </c>
      <c r="S77" t="n">
        <v>44.12</v>
      </c>
      <c r="T77" t="n">
        <v>2721.08</v>
      </c>
      <c r="U77" t="n">
        <v>0.88</v>
      </c>
      <c r="V77" t="n">
        <v>0.88</v>
      </c>
      <c r="W77" t="n">
        <v>9.19</v>
      </c>
      <c r="X77" t="n">
        <v>0.16</v>
      </c>
      <c r="Y77" t="n">
        <v>2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4.8546</v>
      </c>
      <c r="E78" t="n">
        <v>20.6</v>
      </c>
      <c r="F78" t="n">
        <v>17.86</v>
      </c>
      <c r="G78" t="n">
        <v>119.06</v>
      </c>
      <c r="H78" t="n">
        <v>1.73</v>
      </c>
      <c r="I78" t="n">
        <v>9</v>
      </c>
      <c r="J78" t="n">
        <v>205.85</v>
      </c>
      <c r="K78" t="n">
        <v>52.44</v>
      </c>
      <c r="L78" t="n">
        <v>20</v>
      </c>
      <c r="M78" t="n">
        <v>7</v>
      </c>
      <c r="N78" t="n">
        <v>43.41</v>
      </c>
      <c r="O78" t="n">
        <v>25622.45</v>
      </c>
      <c r="P78" t="n">
        <v>202.25</v>
      </c>
      <c r="Q78" t="n">
        <v>576.16</v>
      </c>
      <c r="R78" t="n">
        <v>50.29</v>
      </c>
      <c r="S78" t="n">
        <v>44.12</v>
      </c>
      <c r="T78" t="n">
        <v>2778.6</v>
      </c>
      <c r="U78" t="n">
        <v>0.88</v>
      </c>
      <c r="V78" t="n">
        <v>0.88</v>
      </c>
      <c r="W78" t="n">
        <v>9.19</v>
      </c>
      <c r="X78" t="n">
        <v>0.17</v>
      </c>
      <c r="Y78" t="n">
        <v>2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4.8696</v>
      </c>
      <c r="E79" t="n">
        <v>20.54</v>
      </c>
      <c r="F79" t="n">
        <v>17.83</v>
      </c>
      <c r="G79" t="n">
        <v>133.73</v>
      </c>
      <c r="H79" t="n">
        <v>1.8</v>
      </c>
      <c r="I79" t="n">
        <v>8</v>
      </c>
      <c r="J79" t="n">
        <v>207.45</v>
      </c>
      <c r="K79" t="n">
        <v>52.44</v>
      </c>
      <c r="L79" t="n">
        <v>21</v>
      </c>
      <c r="M79" t="n">
        <v>6</v>
      </c>
      <c r="N79" t="n">
        <v>44</v>
      </c>
      <c r="O79" t="n">
        <v>25818.99</v>
      </c>
      <c r="P79" t="n">
        <v>200.33</v>
      </c>
      <c r="Q79" t="n">
        <v>576.15</v>
      </c>
      <c r="R79" t="n">
        <v>49.44</v>
      </c>
      <c r="S79" t="n">
        <v>44.12</v>
      </c>
      <c r="T79" t="n">
        <v>2360.79</v>
      </c>
      <c r="U79" t="n">
        <v>0.89</v>
      </c>
      <c r="V79" t="n">
        <v>0.88</v>
      </c>
      <c r="W79" t="n">
        <v>9.19</v>
      </c>
      <c r="X79" t="n">
        <v>0.14</v>
      </c>
      <c r="Y79" t="n">
        <v>2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4.8684</v>
      </c>
      <c r="E80" t="n">
        <v>20.54</v>
      </c>
      <c r="F80" t="n">
        <v>17.84</v>
      </c>
      <c r="G80" t="n">
        <v>133.77</v>
      </c>
      <c r="H80" t="n">
        <v>1.87</v>
      </c>
      <c r="I80" t="n">
        <v>8</v>
      </c>
      <c r="J80" t="n">
        <v>209.05</v>
      </c>
      <c r="K80" t="n">
        <v>52.44</v>
      </c>
      <c r="L80" t="n">
        <v>22</v>
      </c>
      <c r="M80" t="n">
        <v>1</v>
      </c>
      <c r="N80" t="n">
        <v>44.6</v>
      </c>
      <c r="O80" t="n">
        <v>26016.35</v>
      </c>
      <c r="P80" t="n">
        <v>198.65</v>
      </c>
      <c r="Q80" t="n">
        <v>576.1900000000001</v>
      </c>
      <c r="R80" t="n">
        <v>49.36</v>
      </c>
      <c r="S80" t="n">
        <v>44.12</v>
      </c>
      <c r="T80" t="n">
        <v>2321.08</v>
      </c>
      <c r="U80" t="n">
        <v>0.89</v>
      </c>
      <c r="V80" t="n">
        <v>0.88</v>
      </c>
      <c r="W80" t="n">
        <v>9.199999999999999</v>
      </c>
      <c r="X80" t="n">
        <v>0.14</v>
      </c>
      <c r="Y80" t="n">
        <v>2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4.8686</v>
      </c>
      <c r="E81" t="n">
        <v>20.54</v>
      </c>
      <c r="F81" t="n">
        <v>17.83</v>
      </c>
      <c r="G81" t="n">
        <v>133.76</v>
      </c>
      <c r="H81" t="n">
        <v>1.94</v>
      </c>
      <c r="I81" t="n">
        <v>8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199.83</v>
      </c>
      <c r="Q81" t="n">
        <v>576.1900000000001</v>
      </c>
      <c r="R81" t="n">
        <v>49.32</v>
      </c>
      <c r="S81" t="n">
        <v>44.12</v>
      </c>
      <c r="T81" t="n">
        <v>2299.37</v>
      </c>
      <c r="U81" t="n">
        <v>0.89</v>
      </c>
      <c r="V81" t="n">
        <v>0.88</v>
      </c>
      <c r="W81" t="n">
        <v>9.199999999999999</v>
      </c>
      <c r="X81" t="n">
        <v>0.14</v>
      </c>
      <c r="Y81" t="n">
        <v>2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4.7091</v>
      </c>
      <c r="E82" t="n">
        <v>21.24</v>
      </c>
      <c r="F82" t="n">
        <v>18.93</v>
      </c>
      <c r="G82" t="n">
        <v>19.25</v>
      </c>
      <c r="H82" t="n">
        <v>0.64</v>
      </c>
      <c r="I82" t="n">
        <v>59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55.31</v>
      </c>
      <c r="Q82" t="n">
        <v>577.4</v>
      </c>
      <c r="R82" t="n">
        <v>81.06999999999999</v>
      </c>
      <c r="S82" t="n">
        <v>44.12</v>
      </c>
      <c r="T82" t="n">
        <v>17920.25</v>
      </c>
      <c r="U82" t="n">
        <v>0.54</v>
      </c>
      <c r="V82" t="n">
        <v>0.83</v>
      </c>
      <c r="W82" t="n">
        <v>9.35</v>
      </c>
      <c r="X82" t="n">
        <v>1.23</v>
      </c>
      <c r="Y82" t="n">
        <v>2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3.9739</v>
      </c>
      <c r="E83" t="n">
        <v>25.16</v>
      </c>
      <c r="F83" t="n">
        <v>20.42</v>
      </c>
      <c r="G83" t="n">
        <v>9.140000000000001</v>
      </c>
      <c r="H83" t="n">
        <v>0.18</v>
      </c>
      <c r="I83" t="n">
        <v>134</v>
      </c>
      <c r="J83" t="n">
        <v>98.70999999999999</v>
      </c>
      <c r="K83" t="n">
        <v>39.72</v>
      </c>
      <c r="L83" t="n">
        <v>1</v>
      </c>
      <c r="M83" t="n">
        <v>132</v>
      </c>
      <c r="N83" t="n">
        <v>12.99</v>
      </c>
      <c r="O83" t="n">
        <v>12407.75</v>
      </c>
      <c r="P83" t="n">
        <v>185.42</v>
      </c>
      <c r="Q83" t="n">
        <v>577.6799999999999</v>
      </c>
      <c r="R83" t="n">
        <v>129.2</v>
      </c>
      <c r="S83" t="n">
        <v>44.12</v>
      </c>
      <c r="T83" t="n">
        <v>41611.08</v>
      </c>
      <c r="U83" t="n">
        <v>0.34</v>
      </c>
      <c r="V83" t="n">
        <v>0.77</v>
      </c>
      <c r="W83" t="n">
        <v>9.4</v>
      </c>
      <c r="X83" t="n">
        <v>2.71</v>
      </c>
      <c r="Y83" t="n">
        <v>2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4.5065</v>
      </c>
      <c r="E84" t="n">
        <v>22.19</v>
      </c>
      <c r="F84" t="n">
        <v>18.93</v>
      </c>
      <c r="G84" t="n">
        <v>18.32</v>
      </c>
      <c r="H84" t="n">
        <v>0.35</v>
      </c>
      <c r="I84" t="n">
        <v>62</v>
      </c>
      <c r="J84" t="n">
        <v>99.95</v>
      </c>
      <c r="K84" t="n">
        <v>39.72</v>
      </c>
      <c r="L84" t="n">
        <v>2</v>
      </c>
      <c r="M84" t="n">
        <v>60</v>
      </c>
      <c r="N84" t="n">
        <v>13.24</v>
      </c>
      <c r="O84" t="n">
        <v>12561.45</v>
      </c>
      <c r="P84" t="n">
        <v>168.18</v>
      </c>
      <c r="Q84" t="n">
        <v>576.95</v>
      </c>
      <c r="R84" t="n">
        <v>83.65000000000001</v>
      </c>
      <c r="S84" t="n">
        <v>44.12</v>
      </c>
      <c r="T84" t="n">
        <v>19192.2</v>
      </c>
      <c r="U84" t="n">
        <v>0.53</v>
      </c>
      <c r="V84" t="n">
        <v>0.83</v>
      </c>
      <c r="W84" t="n">
        <v>9.27</v>
      </c>
      <c r="X84" t="n">
        <v>1.23</v>
      </c>
      <c r="Y84" t="n">
        <v>2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4.6961</v>
      </c>
      <c r="E85" t="n">
        <v>21.29</v>
      </c>
      <c r="F85" t="n">
        <v>18.48</v>
      </c>
      <c r="G85" t="n">
        <v>27.73</v>
      </c>
      <c r="H85" t="n">
        <v>0.52</v>
      </c>
      <c r="I85" t="n">
        <v>40</v>
      </c>
      <c r="J85" t="n">
        <v>101.2</v>
      </c>
      <c r="K85" t="n">
        <v>39.72</v>
      </c>
      <c r="L85" t="n">
        <v>3</v>
      </c>
      <c r="M85" t="n">
        <v>38</v>
      </c>
      <c r="N85" t="n">
        <v>13.49</v>
      </c>
      <c r="O85" t="n">
        <v>12715.54</v>
      </c>
      <c r="P85" t="n">
        <v>160.19</v>
      </c>
      <c r="Q85" t="n">
        <v>576.63</v>
      </c>
      <c r="R85" t="n">
        <v>69.69</v>
      </c>
      <c r="S85" t="n">
        <v>44.12</v>
      </c>
      <c r="T85" t="n">
        <v>12325.34</v>
      </c>
      <c r="U85" t="n">
        <v>0.63</v>
      </c>
      <c r="V85" t="n">
        <v>0.85</v>
      </c>
      <c r="W85" t="n">
        <v>9.24</v>
      </c>
      <c r="X85" t="n">
        <v>0.79</v>
      </c>
      <c r="Y85" t="n">
        <v>2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4.8011</v>
      </c>
      <c r="E86" t="n">
        <v>20.83</v>
      </c>
      <c r="F86" t="n">
        <v>18.24</v>
      </c>
      <c r="G86" t="n">
        <v>37.75</v>
      </c>
      <c r="H86" t="n">
        <v>0.6899999999999999</v>
      </c>
      <c r="I86" t="n">
        <v>29</v>
      </c>
      <c r="J86" t="n">
        <v>102.45</v>
      </c>
      <c r="K86" t="n">
        <v>39.72</v>
      </c>
      <c r="L86" t="n">
        <v>4</v>
      </c>
      <c r="M86" t="n">
        <v>27</v>
      </c>
      <c r="N86" t="n">
        <v>13.74</v>
      </c>
      <c r="O86" t="n">
        <v>12870.03</v>
      </c>
      <c r="P86" t="n">
        <v>154.06</v>
      </c>
      <c r="Q86" t="n">
        <v>576.25</v>
      </c>
      <c r="R86" t="n">
        <v>61.88</v>
      </c>
      <c r="S86" t="n">
        <v>44.12</v>
      </c>
      <c r="T86" t="n">
        <v>8475.620000000001</v>
      </c>
      <c r="U86" t="n">
        <v>0.71</v>
      </c>
      <c r="V86" t="n">
        <v>0.86</v>
      </c>
      <c r="W86" t="n">
        <v>9.23</v>
      </c>
      <c r="X86" t="n">
        <v>0.55</v>
      </c>
      <c r="Y86" t="n">
        <v>2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4.8546</v>
      </c>
      <c r="E87" t="n">
        <v>20.6</v>
      </c>
      <c r="F87" t="n">
        <v>18.14</v>
      </c>
      <c r="G87" t="n">
        <v>47.32</v>
      </c>
      <c r="H87" t="n">
        <v>0.85</v>
      </c>
      <c r="I87" t="n">
        <v>23</v>
      </c>
      <c r="J87" t="n">
        <v>103.71</v>
      </c>
      <c r="K87" t="n">
        <v>39.72</v>
      </c>
      <c r="L87" t="n">
        <v>5</v>
      </c>
      <c r="M87" t="n">
        <v>21</v>
      </c>
      <c r="N87" t="n">
        <v>14</v>
      </c>
      <c r="O87" t="n">
        <v>13024.91</v>
      </c>
      <c r="P87" t="n">
        <v>148.8</v>
      </c>
      <c r="Q87" t="n">
        <v>576.36</v>
      </c>
      <c r="R87" t="n">
        <v>58.95</v>
      </c>
      <c r="S87" t="n">
        <v>44.12</v>
      </c>
      <c r="T87" t="n">
        <v>7041.07</v>
      </c>
      <c r="U87" t="n">
        <v>0.75</v>
      </c>
      <c r="V87" t="n">
        <v>0.87</v>
      </c>
      <c r="W87" t="n">
        <v>9.210000000000001</v>
      </c>
      <c r="X87" t="n">
        <v>0.44</v>
      </c>
      <c r="Y87" t="n">
        <v>2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4.8937</v>
      </c>
      <c r="E88" t="n">
        <v>20.43</v>
      </c>
      <c r="F88" t="n">
        <v>18.06</v>
      </c>
      <c r="G88" t="n">
        <v>57.02</v>
      </c>
      <c r="H88" t="n">
        <v>1.01</v>
      </c>
      <c r="I88" t="n">
        <v>19</v>
      </c>
      <c r="J88" t="n">
        <v>104.97</v>
      </c>
      <c r="K88" t="n">
        <v>39.72</v>
      </c>
      <c r="L88" t="n">
        <v>6</v>
      </c>
      <c r="M88" t="n">
        <v>17</v>
      </c>
      <c r="N88" t="n">
        <v>14.25</v>
      </c>
      <c r="O88" t="n">
        <v>13180.19</v>
      </c>
      <c r="P88" t="n">
        <v>143.16</v>
      </c>
      <c r="Q88" t="n">
        <v>576.22</v>
      </c>
      <c r="R88" t="n">
        <v>56.38</v>
      </c>
      <c r="S88" t="n">
        <v>44.12</v>
      </c>
      <c r="T88" t="n">
        <v>5776.14</v>
      </c>
      <c r="U88" t="n">
        <v>0.78</v>
      </c>
      <c r="V88" t="n">
        <v>0.87</v>
      </c>
      <c r="W88" t="n">
        <v>9.210000000000001</v>
      </c>
      <c r="X88" t="n">
        <v>0.36</v>
      </c>
      <c r="Y88" t="n">
        <v>2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4.9194</v>
      </c>
      <c r="E89" t="n">
        <v>20.33</v>
      </c>
      <c r="F89" t="n">
        <v>18.01</v>
      </c>
      <c r="G89" t="n">
        <v>67.54000000000001</v>
      </c>
      <c r="H89" t="n">
        <v>1.16</v>
      </c>
      <c r="I89" t="n">
        <v>16</v>
      </c>
      <c r="J89" t="n">
        <v>106.23</v>
      </c>
      <c r="K89" t="n">
        <v>39.72</v>
      </c>
      <c r="L89" t="n">
        <v>7</v>
      </c>
      <c r="M89" t="n">
        <v>14</v>
      </c>
      <c r="N89" t="n">
        <v>14.52</v>
      </c>
      <c r="O89" t="n">
        <v>13335.87</v>
      </c>
      <c r="P89" t="n">
        <v>137.87</v>
      </c>
      <c r="Q89" t="n">
        <v>576.39</v>
      </c>
      <c r="R89" t="n">
        <v>55.06</v>
      </c>
      <c r="S89" t="n">
        <v>44.12</v>
      </c>
      <c r="T89" t="n">
        <v>5129.26</v>
      </c>
      <c r="U89" t="n">
        <v>0.8</v>
      </c>
      <c r="V89" t="n">
        <v>0.87</v>
      </c>
      <c r="W89" t="n">
        <v>9.199999999999999</v>
      </c>
      <c r="X89" t="n">
        <v>0.32</v>
      </c>
      <c r="Y89" t="n">
        <v>2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4.941</v>
      </c>
      <c r="E90" t="n">
        <v>20.24</v>
      </c>
      <c r="F90" t="n">
        <v>17.96</v>
      </c>
      <c r="G90" t="n">
        <v>76.98</v>
      </c>
      <c r="H90" t="n">
        <v>1.31</v>
      </c>
      <c r="I90" t="n">
        <v>14</v>
      </c>
      <c r="J90" t="n">
        <v>107.5</v>
      </c>
      <c r="K90" t="n">
        <v>39.72</v>
      </c>
      <c r="L90" t="n">
        <v>8</v>
      </c>
      <c r="M90" t="n">
        <v>1</v>
      </c>
      <c r="N90" t="n">
        <v>14.78</v>
      </c>
      <c r="O90" t="n">
        <v>13491.96</v>
      </c>
      <c r="P90" t="n">
        <v>135.92</v>
      </c>
      <c r="Q90" t="n">
        <v>576.4400000000001</v>
      </c>
      <c r="R90" t="n">
        <v>53.07</v>
      </c>
      <c r="S90" t="n">
        <v>44.12</v>
      </c>
      <c r="T90" t="n">
        <v>4143.63</v>
      </c>
      <c r="U90" t="n">
        <v>0.83</v>
      </c>
      <c r="V90" t="n">
        <v>0.88</v>
      </c>
      <c r="W90" t="n">
        <v>9.210000000000001</v>
      </c>
      <c r="X90" t="n">
        <v>0.27</v>
      </c>
      <c r="Y90" t="n">
        <v>2</v>
      </c>
      <c r="Z90" t="n">
        <v>10</v>
      </c>
    </row>
    <row r="91">
      <c r="A91" t="n">
        <v>8</v>
      </c>
      <c r="B91" t="n">
        <v>45</v>
      </c>
      <c r="C91" t="inlineStr">
        <is>
          <t xml:space="preserve">CONCLUIDO	</t>
        </is>
      </c>
      <c r="D91" t="n">
        <v>4.941</v>
      </c>
      <c r="E91" t="n">
        <v>20.24</v>
      </c>
      <c r="F91" t="n">
        <v>17.96</v>
      </c>
      <c r="G91" t="n">
        <v>76.98</v>
      </c>
      <c r="H91" t="n">
        <v>1.46</v>
      </c>
      <c r="I91" t="n">
        <v>14</v>
      </c>
      <c r="J91" t="n">
        <v>108.77</v>
      </c>
      <c r="K91" t="n">
        <v>39.72</v>
      </c>
      <c r="L91" t="n">
        <v>9</v>
      </c>
      <c r="M91" t="n">
        <v>0</v>
      </c>
      <c r="N91" t="n">
        <v>15.05</v>
      </c>
      <c r="O91" t="n">
        <v>13648.58</v>
      </c>
      <c r="P91" t="n">
        <v>137.33</v>
      </c>
      <c r="Q91" t="n">
        <v>576.42</v>
      </c>
      <c r="R91" t="n">
        <v>53.01</v>
      </c>
      <c r="S91" t="n">
        <v>44.12</v>
      </c>
      <c r="T91" t="n">
        <v>4115.69</v>
      </c>
      <c r="U91" t="n">
        <v>0.83</v>
      </c>
      <c r="V91" t="n">
        <v>0.88</v>
      </c>
      <c r="W91" t="n">
        <v>9.220000000000001</v>
      </c>
      <c r="X91" t="n">
        <v>0.27</v>
      </c>
      <c r="Y91" t="n">
        <v>2</v>
      </c>
      <c r="Z91" t="n">
        <v>10</v>
      </c>
    </row>
    <row r="92">
      <c r="A92" t="n">
        <v>0</v>
      </c>
      <c r="B92" t="n">
        <v>60</v>
      </c>
      <c r="C92" t="inlineStr">
        <is>
          <t xml:space="preserve">CONCLUIDO	</t>
        </is>
      </c>
      <c r="D92" t="n">
        <v>3.6749</v>
      </c>
      <c r="E92" t="n">
        <v>27.21</v>
      </c>
      <c r="F92" t="n">
        <v>20.96</v>
      </c>
      <c r="G92" t="n">
        <v>7.81</v>
      </c>
      <c r="H92" t="n">
        <v>0.14</v>
      </c>
      <c r="I92" t="n">
        <v>161</v>
      </c>
      <c r="J92" t="n">
        <v>124.63</v>
      </c>
      <c r="K92" t="n">
        <v>45</v>
      </c>
      <c r="L92" t="n">
        <v>1</v>
      </c>
      <c r="M92" t="n">
        <v>159</v>
      </c>
      <c r="N92" t="n">
        <v>18.64</v>
      </c>
      <c r="O92" t="n">
        <v>15605.44</v>
      </c>
      <c r="P92" t="n">
        <v>223.23</v>
      </c>
      <c r="Q92" t="n">
        <v>578.01</v>
      </c>
      <c r="R92" t="n">
        <v>146.28</v>
      </c>
      <c r="S92" t="n">
        <v>44.12</v>
      </c>
      <c r="T92" t="n">
        <v>50012.82</v>
      </c>
      <c r="U92" t="n">
        <v>0.3</v>
      </c>
      <c r="V92" t="n">
        <v>0.75</v>
      </c>
      <c r="W92" t="n">
        <v>9.44</v>
      </c>
      <c r="X92" t="n">
        <v>3.25</v>
      </c>
      <c r="Y92" t="n">
        <v>2</v>
      </c>
      <c r="Z92" t="n">
        <v>10</v>
      </c>
    </row>
    <row r="93">
      <c r="A93" t="n">
        <v>1</v>
      </c>
      <c r="B93" t="n">
        <v>60</v>
      </c>
      <c r="C93" t="inlineStr">
        <is>
          <t xml:space="preserve">CONCLUIDO	</t>
        </is>
      </c>
      <c r="D93" t="n">
        <v>4.3174</v>
      </c>
      <c r="E93" t="n">
        <v>23.16</v>
      </c>
      <c r="F93" t="n">
        <v>19.16</v>
      </c>
      <c r="G93" t="n">
        <v>15.75</v>
      </c>
      <c r="H93" t="n">
        <v>0.28</v>
      </c>
      <c r="I93" t="n">
        <v>73</v>
      </c>
      <c r="J93" t="n">
        <v>125.95</v>
      </c>
      <c r="K93" t="n">
        <v>45</v>
      </c>
      <c r="L93" t="n">
        <v>2</v>
      </c>
      <c r="M93" t="n">
        <v>71</v>
      </c>
      <c r="N93" t="n">
        <v>18.95</v>
      </c>
      <c r="O93" t="n">
        <v>15767.7</v>
      </c>
      <c r="P93" t="n">
        <v>201.43</v>
      </c>
      <c r="Q93" t="n">
        <v>576.79</v>
      </c>
      <c r="R93" t="n">
        <v>90.31</v>
      </c>
      <c r="S93" t="n">
        <v>44.12</v>
      </c>
      <c r="T93" t="n">
        <v>22468.09</v>
      </c>
      <c r="U93" t="n">
        <v>0.49</v>
      </c>
      <c r="V93" t="n">
        <v>0.82</v>
      </c>
      <c r="W93" t="n">
        <v>9.300000000000001</v>
      </c>
      <c r="X93" t="n">
        <v>1.46</v>
      </c>
      <c r="Y93" t="n">
        <v>2</v>
      </c>
      <c r="Z93" t="n">
        <v>10</v>
      </c>
    </row>
    <row r="94">
      <c r="A94" t="n">
        <v>2</v>
      </c>
      <c r="B94" t="n">
        <v>60</v>
      </c>
      <c r="C94" t="inlineStr">
        <is>
          <t xml:space="preserve">CONCLUIDO	</t>
        </is>
      </c>
      <c r="D94" t="n">
        <v>4.5597</v>
      </c>
      <c r="E94" t="n">
        <v>21.93</v>
      </c>
      <c r="F94" t="n">
        <v>18.6</v>
      </c>
      <c r="G94" t="n">
        <v>23.74</v>
      </c>
      <c r="H94" t="n">
        <v>0.42</v>
      </c>
      <c r="I94" t="n">
        <v>47</v>
      </c>
      <c r="J94" t="n">
        <v>127.27</v>
      </c>
      <c r="K94" t="n">
        <v>45</v>
      </c>
      <c r="L94" t="n">
        <v>3</v>
      </c>
      <c r="M94" t="n">
        <v>45</v>
      </c>
      <c r="N94" t="n">
        <v>19.27</v>
      </c>
      <c r="O94" t="n">
        <v>15930.42</v>
      </c>
      <c r="P94" t="n">
        <v>192.56</v>
      </c>
      <c r="Q94" t="n">
        <v>576.6799999999999</v>
      </c>
      <c r="R94" t="n">
        <v>72.94</v>
      </c>
      <c r="S94" t="n">
        <v>44.12</v>
      </c>
      <c r="T94" t="n">
        <v>13912.32</v>
      </c>
      <c r="U94" t="n">
        <v>0.6</v>
      </c>
      <c r="V94" t="n">
        <v>0.85</v>
      </c>
      <c r="W94" t="n">
        <v>9.26</v>
      </c>
      <c r="X94" t="n">
        <v>0.9</v>
      </c>
      <c r="Y94" t="n">
        <v>2</v>
      </c>
      <c r="Z94" t="n">
        <v>10</v>
      </c>
    </row>
    <row r="95">
      <c r="A95" t="n">
        <v>3</v>
      </c>
      <c r="B95" t="n">
        <v>60</v>
      </c>
      <c r="C95" t="inlineStr">
        <is>
          <t xml:space="preserve">CONCLUIDO	</t>
        </is>
      </c>
      <c r="D95" t="n">
        <v>4.672</v>
      </c>
      <c r="E95" t="n">
        <v>21.4</v>
      </c>
      <c r="F95" t="n">
        <v>18.38</v>
      </c>
      <c r="G95" t="n">
        <v>31.5</v>
      </c>
      <c r="H95" t="n">
        <v>0.55</v>
      </c>
      <c r="I95" t="n">
        <v>35</v>
      </c>
      <c r="J95" t="n">
        <v>128.59</v>
      </c>
      <c r="K95" t="n">
        <v>45</v>
      </c>
      <c r="L95" t="n">
        <v>4</v>
      </c>
      <c r="M95" t="n">
        <v>33</v>
      </c>
      <c r="N95" t="n">
        <v>19.59</v>
      </c>
      <c r="O95" t="n">
        <v>16093.6</v>
      </c>
      <c r="P95" t="n">
        <v>187.26</v>
      </c>
      <c r="Q95" t="n">
        <v>576.45</v>
      </c>
      <c r="R95" t="n">
        <v>66.22</v>
      </c>
      <c r="S95" t="n">
        <v>44.12</v>
      </c>
      <c r="T95" t="n">
        <v>10615.99</v>
      </c>
      <c r="U95" t="n">
        <v>0.67</v>
      </c>
      <c r="V95" t="n">
        <v>0.86</v>
      </c>
      <c r="W95" t="n">
        <v>9.24</v>
      </c>
      <c r="X95" t="n">
        <v>0.68</v>
      </c>
      <c r="Y95" t="n">
        <v>2</v>
      </c>
      <c r="Z95" t="n">
        <v>10</v>
      </c>
    </row>
    <row r="96">
      <c r="A96" t="n">
        <v>4</v>
      </c>
      <c r="B96" t="n">
        <v>60</v>
      </c>
      <c r="C96" t="inlineStr">
        <is>
          <t xml:space="preserve">CONCLUIDO	</t>
        </is>
      </c>
      <c r="D96" t="n">
        <v>4.7428</v>
      </c>
      <c r="E96" t="n">
        <v>21.08</v>
      </c>
      <c r="F96" t="n">
        <v>18.24</v>
      </c>
      <c r="G96" t="n">
        <v>39.08</v>
      </c>
      <c r="H96" t="n">
        <v>0.68</v>
      </c>
      <c r="I96" t="n">
        <v>28</v>
      </c>
      <c r="J96" t="n">
        <v>129.92</v>
      </c>
      <c r="K96" t="n">
        <v>45</v>
      </c>
      <c r="L96" t="n">
        <v>5</v>
      </c>
      <c r="M96" t="n">
        <v>26</v>
      </c>
      <c r="N96" t="n">
        <v>19.92</v>
      </c>
      <c r="O96" t="n">
        <v>16257.24</v>
      </c>
      <c r="P96" t="n">
        <v>182.53</v>
      </c>
      <c r="Q96" t="n">
        <v>576.38</v>
      </c>
      <c r="R96" t="n">
        <v>61.79</v>
      </c>
      <c r="S96" t="n">
        <v>44.12</v>
      </c>
      <c r="T96" t="n">
        <v>8435.85</v>
      </c>
      <c r="U96" t="n">
        <v>0.71</v>
      </c>
      <c r="V96" t="n">
        <v>0.86</v>
      </c>
      <c r="W96" t="n">
        <v>9.23</v>
      </c>
      <c r="X96" t="n">
        <v>0.54</v>
      </c>
      <c r="Y96" t="n">
        <v>2</v>
      </c>
      <c r="Z96" t="n">
        <v>10</v>
      </c>
    </row>
    <row r="97">
      <c r="A97" t="n">
        <v>5</v>
      </c>
      <c r="B97" t="n">
        <v>60</v>
      </c>
      <c r="C97" t="inlineStr">
        <is>
          <t xml:space="preserve">CONCLUIDO	</t>
        </is>
      </c>
      <c r="D97" t="n">
        <v>4.7942</v>
      </c>
      <c r="E97" t="n">
        <v>20.86</v>
      </c>
      <c r="F97" t="n">
        <v>18.14</v>
      </c>
      <c r="G97" t="n">
        <v>47.32</v>
      </c>
      <c r="H97" t="n">
        <v>0.8100000000000001</v>
      </c>
      <c r="I97" t="n">
        <v>23</v>
      </c>
      <c r="J97" t="n">
        <v>131.25</v>
      </c>
      <c r="K97" t="n">
        <v>45</v>
      </c>
      <c r="L97" t="n">
        <v>6</v>
      </c>
      <c r="M97" t="n">
        <v>21</v>
      </c>
      <c r="N97" t="n">
        <v>20.25</v>
      </c>
      <c r="O97" t="n">
        <v>16421.36</v>
      </c>
      <c r="P97" t="n">
        <v>178.58</v>
      </c>
      <c r="Q97" t="n">
        <v>576.34</v>
      </c>
      <c r="R97" t="n">
        <v>59.01</v>
      </c>
      <c r="S97" t="n">
        <v>44.12</v>
      </c>
      <c r="T97" t="n">
        <v>7069.37</v>
      </c>
      <c r="U97" t="n">
        <v>0.75</v>
      </c>
      <c r="V97" t="n">
        <v>0.87</v>
      </c>
      <c r="W97" t="n">
        <v>9.210000000000001</v>
      </c>
      <c r="X97" t="n">
        <v>0.44</v>
      </c>
      <c r="Y97" t="n">
        <v>2</v>
      </c>
      <c r="Z97" t="n">
        <v>10</v>
      </c>
    </row>
    <row r="98">
      <c r="A98" t="n">
        <v>6</v>
      </c>
      <c r="B98" t="n">
        <v>60</v>
      </c>
      <c r="C98" t="inlineStr">
        <is>
          <t xml:space="preserve">CONCLUIDO	</t>
        </is>
      </c>
      <c r="D98" t="n">
        <v>4.839</v>
      </c>
      <c r="E98" t="n">
        <v>20.67</v>
      </c>
      <c r="F98" t="n">
        <v>18.05</v>
      </c>
      <c r="G98" t="n">
        <v>56.99</v>
      </c>
      <c r="H98" t="n">
        <v>0.93</v>
      </c>
      <c r="I98" t="n">
        <v>19</v>
      </c>
      <c r="J98" t="n">
        <v>132.58</v>
      </c>
      <c r="K98" t="n">
        <v>45</v>
      </c>
      <c r="L98" t="n">
        <v>7</v>
      </c>
      <c r="M98" t="n">
        <v>17</v>
      </c>
      <c r="N98" t="n">
        <v>20.59</v>
      </c>
      <c r="O98" t="n">
        <v>16585.95</v>
      </c>
      <c r="P98" t="n">
        <v>174.52</v>
      </c>
      <c r="Q98" t="n">
        <v>576.3200000000001</v>
      </c>
      <c r="R98" t="n">
        <v>56.06</v>
      </c>
      <c r="S98" t="n">
        <v>44.12</v>
      </c>
      <c r="T98" t="n">
        <v>5614.75</v>
      </c>
      <c r="U98" t="n">
        <v>0.79</v>
      </c>
      <c r="V98" t="n">
        <v>0.87</v>
      </c>
      <c r="W98" t="n">
        <v>9.210000000000001</v>
      </c>
      <c r="X98" t="n">
        <v>0.35</v>
      </c>
      <c r="Y98" t="n">
        <v>2</v>
      </c>
      <c r="Z98" t="n">
        <v>10</v>
      </c>
    </row>
    <row r="99">
      <c r="A99" t="n">
        <v>7</v>
      </c>
      <c r="B99" t="n">
        <v>60</v>
      </c>
      <c r="C99" t="inlineStr">
        <is>
          <t xml:space="preserve">CONCLUIDO	</t>
        </is>
      </c>
      <c r="D99" t="n">
        <v>4.8584</v>
      </c>
      <c r="E99" t="n">
        <v>20.58</v>
      </c>
      <c r="F99" t="n">
        <v>18.02</v>
      </c>
      <c r="G99" t="n">
        <v>63.59</v>
      </c>
      <c r="H99" t="n">
        <v>1.06</v>
      </c>
      <c r="I99" t="n">
        <v>17</v>
      </c>
      <c r="J99" t="n">
        <v>133.92</v>
      </c>
      <c r="K99" t="n">
        <v>45</v>
      </c>
      <c r="L99" t="n">
        <v>8</v>
      </c>
      <c r="M99" t="n">
        <v>15</v>
      </c>
      <c r="N99" t="n">
        <v>20.93</v>
      </c>
      <c r="O99" t="n">
        <v>16751.02</v>
      </c>
      <c r="P99" t="n">
        <v>170.78</v>
      </c>
      <c r="Q99" t="n">
        <v>576.22</v>
      </c>
      <c r="R99" t="n">
        <v>55.29</v>
      </c>
      <c r="S99" t="n">
        <v>44.12</v>
      </c>
      <c r="T99" t="n">
        <v>5240.24</v>
      </c>
      <c r="U99" t="n">
        <v>0.8</v>
      </c>
      <c r="V99" t="n">
        <v>0.87</v>
      </c>
      <c r="W99" t="n">
        <v>9.199999999999999</v>
      </c>
      <c r="X99" t="n">
        <v>0.32</v>
      </c>
      <c r="Y99" t="n">
        <v>2</v>
      </c>
      <c r="Z99" t="n">
        <v>10</v>
      </c>
    </row>
    <row r="100">
      <c r="A100" t="n">
        <v>8</v>
      </c>
      <c r="B100" t="n">
        <v>60</v>
      </c>
      <c r="C100" t="inlineStr">
        <is>
          <t xml:space="preserve">CONCLUIDO	</t>
        </is>
      </c>
      <c r="D100" t="n">
        <v>4.8806</v>
      </c>
      <c r="E100" t="n">
        <v>20.49</v>
      </c>
      <c r="F100" t="n">
        <v>17.97</v>
      </c>
      <c r="G100" t="n">
        <v>71.90000000000001</v>
      </c>
      <c r="H100" t="n">
        <v>1.18</v>
      </c>
      <c r="I100" t="n">
        <v>15</v>
      </c>
      <c r="J100" t="n">
        <v>135.27</v>
      </c>
      <c r="K100" t="n">
        <v>45</v>
      </c>
      <c r="L100" t="n">
        <v>9</v>
      </c>
      <c r="M100" t="n">
        <v>13</v>
      </c>
      <c r="N100" t="n">
        <v>21.27</v>
      </c>
      <c r="O100" t="n">
        <v>16916.71</v>
      </c>
      <c r="P100" t="n">
        <v>166.92</v>
      </c>
      <c r="Q100" t="n">
        <v>576.25</v>
      </c>
      <c r="R100" t="n">
        <v>53.62</v>
      </c>
      <c r="S100" t="n">
        <v>44.12</v>
      </c>
      <c r="T100" t="n">
        <v>4414.87</v>
      </c>
      <c r="U100" t="n">
        <v>0.82</v>
      </c>
      <c r="V100" t="n">
        <v>0.88</v>
      </c>
      <c r="W100" t="n">
        <v>9.210000000000001</v>
      </c>
      <c r="X100" t="n">
        <v>0.28</v>
      </c>
      <c r="Y100" t="n">
        <v>2</v>
      </c>
      <c r="Z100" t="n">
        <v>10</v>
      </c>
    </row>
    <row r="101">
      <c r="A101" t="n">
        <v>9</v>
      </c>
      <c r="B101" t="n">
        <v>60</v>
      </c>
      <c r="C101" t="inlineStr">
        <is>
          <t xml:space="preserve">CONCLUIDO	</t>
        </is>
      </c>
      <c r="D101" t="n">
        <v>4.9018</v>
      </c>
      <c r="E101" t="n">
        <v>20.4</v>
      </c>
      <c r="F101" t="n">
        <v>17.94</v>
      </c>
      <c r="G101" t="n">
        <v>82.78</v>
      </c>
      <c r="H101" t="n">
        <v>1.29</v>
      </c>
      <c r="I101" t="n">
        <v>13</v>
      </c>
      <c r="J101" t="n">
        <v>136.61</v>
      </c>
      <c r="K101" t="n">
        <v>45</v>
      </c>
      <c r="L101" t="n">
        <v>10</v>
      </c>
      <c r="M101" t="n">
        <v>11</v>
      </c>
      <c r="N101" t="n">
        <v>21.61</v>
      </c>
      <c r="O101" t="n">
        <v>17082.76</v>
      </c>
      <c r="P101" t="n">
        <v>163.12</v>
      </c>
      <c r="Q101" t="n">
        <v>576.21</v>
      </c>
      <c r="R101" t="n">
        <v>52.74</v>
      </c>
      <c r="S101" t="n">
        <v>44.12</v>
      </c>
      <c r="T101" t="n">
        <v>3981.94</v>
      </c>
      <c r="U101" t="n">
        <v>0.84</v>
      </c>
      <c r="V101" t="n">
        <v>0.88</v>
      </c>
      <c r="W101" t="n">
        <v>9.199999999999999</v>
      </c>
      <c r="X101" t="n">
        <v>0.24</v>
      </c>
      <c r="Y101" t="n">
        <v>2</v>
      </c>
      <c r="Z101" t="n">
        <v>10</v>
      </c>
    </row>
    <row r="102">
      <c r="A102" t="n">
        <v>10</v>
      </c>
      <c r="B102" t="n">
        <v>60</v>
      </c>
      <c r="C102" t="inlineStr">
        <is>
          <t xml:space="preserve">CONCLUIDO	</t>
        </is>
      </c>
      <c r="D102" t="n">
        <v>4.9131</v>
      </c>
      <c r="E102" t="n">
        <v>20.35</v>
      </c>
      <c r="F102" t="n">
        <v>17.91</v>
      </c>
      <c r="G102" t="n">
        <v>89.58</v>
      </c>
      <c r="H102" t="n">
        <v>1.41</v>
      </c>
      <c r="I102" t="n">
        <v>12</v>
      </c>
      <c r="J102" t="n">
        <v>137.96</v>
      </c>
      <c r="K102" t="n">
        <v>45</v>
      </c>
      <c r="L102" t="n">
        <v>11</v>
      </c>
      <c r="M102" t="n">
        <v>10</v>
      </c>
      <c r="N102" t="n">
        <v>21.96</v>
      </c>
      <c r="O102" t="n">
        <v>17249.3</v>
      </c>
      <c r="P102" t="n">
        <v>159.03</v>
      </c>
      <c r="Q102" t="n">
        <v>576.25</v>
      </c>
      <c r="R102" t="n">
        <v>52.13</v>
      </c>
      <c r="S102" t="n">
        <v>44.12</v>
      </c>
      <c r="T102" t="n">
        <v>3684.35</v>
      </c>
      <c r="U102" t="n">
        <v>0.85</v>
      </c>
      <c r="V102" t="n">
        <v>0.88</v>
      </c>
      <c r="W102" t="n">
        <v>9.19</v>
      </c>
      <c r="X102" t="n">
        <v>0.22</v>
      </c>
      <c r="Y102" t="n">
        <v>2</v>
      </c>
      <c r="Z102" t="n">
        <v>10</v>
      </c>
    </row>
    <row r="103">
      <c r="A103" t="n">
        <v>11</v>
      </c>
      <c r="B103" t="n">
        <v>60</v>
      </c>
      <c r="C103" t="inlineStr">
        <is>
          <t xml:space="preserve">CONCLUIDO	</t>
        </is>
      </c>
      <c r="D103" t="n">
        <v>4.9217</v>
      </c>
      <c r="E103" t="n">
        <v>20.32</v>
      </c>
      <c r="F103" t="n">
        <v>17.91</v>
      </c>
      <c r="G103" t="n">
        <v>97.66</v>
      </c>
      <c r="H103" t="n">
        <v>1.52</v>
      </c>
      <c r="I103" t="n">
        <v>11</v>
      </c>
      <c r="J103" t="n">
        <v>139.32</v>
      </c>
      <c r="K103" t="n">
        <v>45</v>
      </c>
      <c r="L103" t="n">
        <v>12</v>
      </c>
      <c r="M103" t="n">
        <v>1</v>
      </c>
      <c r="N103" t="n">
        <v>22.32</v>
      </c>
      <c r="O103" t="n">
        <v>17416.34</v>
      </c>
      <c r="P103" t="n">
        <v>157.42</v>
      </c>
      <c r="Q103" t="n">
        <v>576.24</v>
      </c>
      <c r="R103" t="n">
        <v>51.34</v>
      </c>
      <c r="S103" t="n">
        <v>44.12</v>
      </c>
      <c r="T103" t="n">
        <v>3295.64</v>
      </c>
      <c r="U103" t="n">
        <v>0.86</v>
      </c>
      <c r="V103" t="n">
        <v>0.88</v>
      </c>
      <c r="W103" t="n">
        <v>9.210000000000001</v>
      </c>
      <c r="X103" t="n">
        <v>0.21</v>
      </c>
      <c r="Y103" t="n">
        <v>2</v>
      </c>
      <c r="Z103" t="n">
        <v>10</v>
      </c>
    </row>
    <row r="104">
      <c r="A104" t="n">
        <v>12</v>
      </c>
      <c r="B104" t="n">
        <v>60</v>
      </c>
      <c r="C104" t="inlineStr">
        <is>
          <t xml:space="preserve">CONCLUIDO	</t>
        </is>
      </c>
      <c r="D104" t="n">
        <v>4.9213</v>
      </c>
      <c r="E104" t="n">
        <v>20.32</v>
      </c>
      <c r="F104" t="n">
        <v>17.91</v>
      </c>
      <c r="G104" t="n">
        <v>97.67</v>
      </c>
      <c r="H104" t="n">
        <v>1.63</v>
      </c>
      <c r="I104" t="n">
        <v>11</v>
      </c>
      <c r="J104" t="n">
        <v>140.67</v>
      </c>
      <c r="K104" t="n">
        <v>45</v>
      </c>
      <c r="L104" t="n">
        <v>13</v>
      </c>
      <c r="M104" t="n">
        <v>0</v>
      </c>
      <c r="N104" t="n">
        <v>22.68</v>
      </c>
      <c r="O104" t="n">
        <v>17583.88</v>
      </c>
      <c r="P104" t="n">
        <v>158.78</v>
      </c>
      <c r="Q104" t="n">
        <v>576.24</v>
      </c>
      <c r="R104" t="n">
        <v>51.34</v>
      </c>
      <c r="S104" t="n">
        <v>44.12</v>
      </c>
      <c r="T104" t="n">
        <v>3295.46</v>
      </c>
      <c r="U104" t="n">
        <v>0.86</v>
      </c>
      <c r="V104" t="n">
        <v>0.88</v>
      </c>
      <c r="W104" t="n">
        <v>9.210000000000001</v>
      </c>
      <c r="X104" t="n">
        <v>0.21</v>
      </c>
      <c r="Y104" t="n">
        <v>2</v>
      </c>
      <c r="Z104" t="n">
        <v>10</v>
      </c>
    </row>
    <row r="105">
      <c r="A105" t="n">
        <v>0</v>
      </c>
      <c r="B105" t="n">
        <v>80</v>
      </c>
      <c r="C105" t="inlineStr">
        <is>
          <t xml:space="preserve">CONCLUIDO	</t>
        </is>
      </c>
      <c r="D105" t="n">
        <v>3.2999</v>
      </c>
      <c r="E105" t="n">
        <v>30.3</v>
      </c>
      <c r="F105" t="n">
        <v>21.7</v>
      </c>
      <c r="G105" t="n">
        <v>6.68</v>
      </c>
      <c r="H105" t="n">
        <v>0.11</v>
      </c>
      <c r="I105" t="n">
        <v>195</v>
      </c>
      <c r="J105" t="n">
        <v>159.12</v>
      </c>
      <c r="K105" t="n">
        <v>50.28</v>
      </c>
      <c r="L105" t="n">
        <v>1</v>
      </c>
      <c r="M105" t="n">
        <v>193</v>
      </c>
      <c r="N105" t="n">
        <v>27.84</v>
      </c>
      <c r="O105" t="n">
        <v>19859.16</v>
      </c>
      <c r="P105" t="n">
        <v>271.17</v>
      </c>
      <c r="Q105" t="n">
        <v>578.4400000000001</v>
      </c>
      <c r="R105" t="n">
        <v>168.49</v>
      </c>
      <c r="S105" t="n">
        <v>44.12</v>
      </c>
      <c r="T105" t="n">
        <v>60946.95</v>
      </c>
      <c r="U105" t="n">
        <v>0.26</v>
      </c>
      <c r="V105" t="n">
        <v>0.73</v>
      </c>
      <c r="W105" t="n">
        <v>9.51</v>
      </c>
      <c r="X105" t="n">
        <v>3.97</v>
      </c>
      <c r="Y105" t="n">
        <v>2</v>
      </c>
      <c r="Z105" t="n">
        <v>10</v>
      </c>
    </row>
    <row r="106">
      <c r="A106" t="n">
        <v>1</v>
      </c>
      <c r="B106" t="n">
        <v>80</v>
      </c>
      <c r="C106" t="inlineStr">
        <is>
          <t xml:space="preserve">CONCLUIDO	</t>
        </is>
      </c>
      <c r="D106" t="n">
        <v>4.061</v>
      </c>
      <c r="E106" t="n">
        <v>24.62</v>
      </c>
      <c r="F106" t="n">
        <v>19.46</v>
      </c>
      <c r="G106" t="n">
        <v>13.27</v>
      </c>
      <c r="H106" t="n">
        <v>0.22</v>
      </c>
      <c r="I106" t="n">
        <v>88</v>
      </c>
      <c r="J106" t="n">
        <v>160.54</v>
      </c>
      <c r="K106" t="n">
        <v>50.28</v>
      </c>
      <c r="L106" t="n">
        <v>2</v>
      </c>
      <c r="M106" t="n">
        <v>86</v>
      </c>
      <c r="N106" t="n">
        <v>28.26</v>
      </c>
      <c r="O106" t="n">
        <v>20034.4</v>
      </c>
      <c r="P106" t="n">
        <v>241.57</v>
      </c>
      <c r="Q106" t="n">
        <v>577.1</v>
      </c>
      <c r="R106" t="n">
        <v>99.64</v>
      </c>
      <c r="S106" t="n">
        <v>44.12</v>
      </c>
      <c r="T106" t="n">
        <v>27060.65</v>
      </c>
      <c r="U106" t="n">
        <v>0.44</v>
      </c>
      <c r="V106" t="n">
        <v>0.8100000000000001</v>
      </c>
      <c r="W106" t="n">
        <v>9.33</v>
      </c>
      <c r="X106" t="n">
        <v>1.76</v>
      </c>
      <c r="Y106" t="n">
        <v>2</v>
      </c>
      <c r="Z106" t="n">
        <v>10</v>
      </c>
    </row>
    <row r="107">
      <c r="A107" t="n">
        <v>2</v>
      </c>
      <c r="B107" t="n">
        <v>80</v>
      </c>
      <c r="C107" t="inlineStr">
        <is>
          <t xml:space="preserve">CONCLUIDO	</t>
        </is>
      </c>
      <c r="D107" t="n">
        <v>4.3505</v>
      </c>
      <c r="E107" t="n">
        <v>22.99</v>
      </c>
      <c r="F107" t="n">
        <v>18.82</v>
      </c>
      <c r="G107" t="n">
        <v>19.82</v>
      </c>
      <c r="H107" t="n">
        <v>0.33</v>
      </c>
      <c r="I107" t="n">
        <v>57</v>
      </c>
      <c r="J107" t="n">
        <v>161.97</v>
      </c>
      <c r="K107" t="n">
        <v>50.28</v>
      </c>
      <c r="L107" t="n">
        <v>3</v>
      </c>
      <c r="M107" t="n">
        <v>55</v>
      </c>
      <c r="N107" t="n">
        <v>28.69</v>
      </c>
      <c r="O107" t="n">
        <v>20210.21</v>
      </c>
      <c r="P107" t="n">
        <v>231.53</v>
      </c>
      <c r="Q107" t="n">
        <v>576.85</v>
      </c>
      <c r="R107" t="n">
        <v>80.13</v>
      </c>
      <c r="S107" t="n">
        <v>44.12</v>
      </c>
      <c r="T107" t="n">
        <v>17458.68</v>
      </c>
      <c r="U107" t="n">
        <v>0.55</v>
      </c>
      <c r="V107" t="n">
        <v>0.84</v>
      </c>
      <c r="W107" t="n">
        <v>9.27</v>
      </c>
      <c r="X107" t="n">
        <v>1.12</v>
      </c>
      <c r="Y107" t="n">
        <v>2</v>
      </c>
      <c r="Z107" t="n">
        <v>10</v>
      </c>
    </row>
    <row r="108">
      <c r="A108" t="n">
        <v>3</v>
      </c>
      <c r="B108" t="n">
        <v>80</v>
      </c>
      <c r="C108" t="inlineStr">
        <is>
          <t xml:space="preserve">CONCLUIDO	</t>
        </is>
      </c>
      <c r="D108" t="n">
        <v>4.5012</v>
      </c>
      <c r="E108" t="n">
        <v>22.22</v>
      </c>
      <c r="F108" t="n">
        <v>18.54</v>
      </c>
      <c r="G108" t="n">
        <v>26.48</v>
      </c>
      <c r="H108" t="n">
        <v>0.43</v>
      </c>
      <c r="I108" t="n">
        <v>42</v>
      </c>
      <c r="J108" t="n">
        <v>163.4</v>
      </c>
      <c r="K108" t="n">
        <v>50.28</v>
      </c>
      <c r="L108" t="n">
        <v>4</v>
      </c>
      <c r="M108" t="n">
        <v>40</v>
      </c>
      <c r="N108" t="n">
        <v>29.12</v>
      </c>
      <c r="O108" t="n">
        <v>20386.62</v>
      </c>
      <c r="P108" t="n">
        <v>225.92</v>
      </c>
      <c r="Q108" t="n">
        <v>576.5700000000001</v>
      </c>
      <c r="R108" t="n">
        <v>70.84999999999999</v>
      </c>
      <c r="S108" t="n">
        <v>44.12</v>
      </c>
      <c r="T108" t="n">
        <v>12891.74</v>
      </c>
      <c r="U108" t="n">
        <v>0.62</v>
      </c>
      <c r="V108" t="n">
        <v>0.85</v>
      </c>
      <c r="W108" t="n">
        <v>9.26</v>
      </c>
      <c r="X108" t="n">
        <v>0.84</v>
      </c>
      <c r="Y108" t="n">
        <v>2</v>
      </c>
      <c r="Z108" t="n">
        <v>10</v>
      </c>
    </row>
    <row r="109">
      <c r="A109" t="n">
        <v>4</v>
      </c>
      <c r="B109" t="n">
        <v>80</v>
      </c>
      <c r="C109" t="inlineStr">
        <is>
          <t xml:space="preserve">CONCLUIDO	</t>
        </is>
      </c>
      <c r="D109" t="n">
        <v>4.6063</v>
      </c>
      <c r="E109" t="n">
        <v>21.71</v>
      </c>
      <c r="F109" t="n">
        <v>18.32</v>
      </c>
      <c r="G109" t="n">
        <v>33.31</v>
      </c>
      <c r="H109" t="n">
        <v>0.54</v>
      </c>
      <c r="I109" t="n">
        <v>33</v>
      </c>
      <c r="J109" t="n">
        <v>164.83</v>
      </c>
      <c r="K109" t="n">
        <v>50.28</v>
      </c>
      <c r="L109" t="n">
        <v>5</v>
      </c>
      <c r="M109" t="n">
        <v>31</v>
      </c>
      <c r="N109" t="n">
        <v>29.55</v>
      </c>
      <c r="O109" t="n">
        <v>20563.61</v>
      </c>
      <c r="P109" t="n">
        <v>221.04</v>
      </c>
      <c r="Q109" t="n">
        <v>576.39</v>
      </c>
      <c r="R109" t="n">
        <v>64.61</v>
      </c>
      <c r="S109" t="n">
        <v>44.12</v>
      </c>
      <c r="T109" t="n">
        <v>9819.1</v>
      </c>
      <c r="U109" t="n">
        <v>0.68</v>
      </c>
      <c r="V109" t="n">
        <v>0.86</v>
      </c>
      <c r="W109" t="n">
        <v>9.23</v>
      </c>
      <c r="X109" t="n">
        <v>0.62</v>
      </c>
      <c r="Y109" t="n">
        <v>2</v>
      </c>
      <c r="Z109" t="n">
        <v>10</v>
      </c>
    </row>
    <row r="110">
      <c r="A110" t="n">
        <v>5</v>
      </c>
      <c r="B110" t="n">
        <v>80</v>
      </c>
      <c r="C110" t="inlineStr">
        <is>
          <t xml:space="preserve">CONCLUIDO	</t>
        </is>
      </c>
      <c r="D110" t="n">
        <v>4.672</v>
      </c>
      <c r="E110" t="n">
        <v>21.4</v>
      </c>
      <c r="F110" t="n">
        <v>18.21</v>
      </c>
      <c r="G110" t="n">
        <v>40.47</v>
      </c>
      <c r="H110" t="n">
        <v>0.64</v>
      </c>
      <c r="I110" t="n">
        <v>27</v>
      </c>
      <c r="J110" t="n">
        <v>166.27</v>
      </c>
      <c r="K110" t="n">
        <v>50.28</v>
      </c>
      <c r="L110" t="n">
        <v>6</v>
      </c>
      <c r="M110" t="n">
        <v>25</v>
      </c>
      <c r="N110" t="n">
        <v>29.99</v>
      </c>
      <c r="O110" t="n">
        <v>20741.2</v>
      </c>
      <c r="P110" t="n">
        <v>217.44</v>
      </c>
      <c r="Q110" t="n">
        <v>576.46</v>
      </c>
      <c r="R110" t="n">
        <v>61.18</v>
      </c>
      <c r="S110" t="n">
        <v>44.12</v>
      </c>
      <c r="T110" t="n">
        <v>8134.15</v>
      </c>
      <c r="U110" t="n">
        <v>0.72</v>
      </c>
      <c r="V110" t="n">
        <v>0.86</v>
      </c>
      <c r="W110" t="n">
        <v>9.220000000000001</v>
      </c>
      <c r="X110" t="n">
        <v>0.51</v>
      </c>
      <c r="Y110" t="n">
        <v>2</v>
      </c>
      <c r="Z110" t="n">
        <v>10</v>
      </c>
    </row>
    <row r="111">
      <c r="A111" t="n">
        <v>6</v>
      </c>
      <c r="B111" t="n">
        <v>80</v>
      </c>
      <c r="C111" t="inlineStr">
        <is>
          <t xml:space="preserve">CONCLUIDO	</t>
        </is>
      </c>
      <c r="D111" t="n">
        <v>4.7185</v>
      </c>
      <c r="E111" t="n">
        <v>21.19</v>
      </c>
      <c r="F111" t="n">
        <v>18.13</v>
      </c>
      <c r="G111" t="n">
        <v>47.29</v>
      </c>
      <c r="H111" t="n">
        <v>0.74</v>
      </c>
      <c r="I111" t="n">
        <v>23</v>
      </c>
      <c r="J111" t="n">
        <v>167.72</v>
      </c>
      <c r="K111" t="n">
        <v>50.28</v>
      </c>
      <c r="L111" t="n">
        <v>7</v>
      </c>
      <c r="M111" t="n">
        <v>21</v>
      </c>
      <c r="N111" t="n">
        <v>30.44</v>
      </c>
      <c r="O111" t="n">
        <v>20919.39</v>
      </c>
      <c r="P111" t="n">
        <v>214.18</v>
      </c>
      <c r="Q111" t="n">
        <v>576.26</v>
      </c>
      <c r="R111" t="n">
        <v>58.71</v>
      </c>
      <c r="S111" t="n">
        <v>44.12</v>
      </c>
      <c r="T111" t="n">
        <v>6918.25</v>
      </c>
      <c r="U111" t="n">
        <v>0.75</v>
      </c>
      <c r="V111" t="n">
        <v>0.87</v>
      </c>
      <c r="W111" t="n">
        <v>9.210000000000001</v>
      </c>
      <c r="X111" t="n">
        <v>0.43</v>
      </c>
      <c r="Y111" t="n">
        <v>2</v>
      </c>
      <c r="Z111" t="n">
        <v>10</v>
      </c>
    </row>
    <row r="112">
      <c r="A112" t="n">
        <v>7</v>
      </c>
      <c r="B112" t="n">
        <v>80</v>
      </c>
      <c r="C112" t="inlineStr">
        <is>
          <t xml:space="preserve">CONCLUIDO	</t>
        </is>
      </c>
      <c r="D112" t="n">
        <v>4.7522</v>
      </c>
      <c r="E112" t="n">
        <v>21.04</v>
      </c>
      <c r="F112" t="n">
        <v>18.07</v>
      </c>
      <c r="G112" t="n">
        <v>54.22</v>
      </c>
      <c r="H112" t="n">
        <v>0.84</v>
      </c>
      <c r="I112" t="n">
        <v>20</v>
      </c>
      <c r="J112" t="n">
        <v>169.17</v>
      </c>
      <c r="K112" t="n">
        <v>50.28</v>
      </c>
      <c r="L112" t="n">
        <v>8</v>
      </c>
      <c r="M112" t="n">
        <v>18</v>
      </c>
      <c r="N112" t="n">
        <v>30.89</v>
      </c>
      <c r="O112" t="n">
        <v>21098.19</v>
      </c>
      <c r="P112" t="n">
        <v>211.3</v>
      </c>
      <c r="Q112" t="n">
        <v>576.22</v>
      </c>
      <c r="R112" t="n">
        <v>56.89</v>
      </c>
      <c r="S112" t="n">
        <v>44.12</v>
      </c>
      <c r="T112" t="n">
        <v>6024.6</v>
      </c>
      <c r="U112" t="n">
        <v>0.78</v>
      </c>
      <c r="V112" t="n">
        <v>0.87</v>
      </c>
      <c r="W112" t="n">
        <v>9.210000000000001</v>
      </c>
      <c r="X112" t="n">
        <v>0.38</v>
      </c>
      <c r="Y112" t="n">
        <v>2</v>
      </c>
      <c r="Z112" t="n">
        <v>10</v>
      </c>
    </row>
    <row r="113">
      <c r="A113" t="n">
        <v>8</v>
      </c>
      <c r="B113" t="n">
        <v>80</v>
      </c>
      <c r="C113" t="inlineStr">
        <is>
          <t xml:space="preserve">CONCLUIDO	</t>
        </is>
      </c>
      <c r="D113" t="n">
        <v>4.7802</v>
      </c>
      <c r="E113" t="n">
        <v>20.92</v>
      </c>
      <c r="F113" t="n">
        <v>18.02</v>
      </c>
      <c r="G113" t="n">
        <v>60.05</v>
      </c>
      <c r="H113" t="n">
        <v>0.9399999999999999</v>
      </c>
      <c r="I113" t="n">
        <v>18</v>
      </c>
      <c r="J113" t="n">
        <v>170.62</v>
      </c>
      <c r="K113" t="n">
        <v>50.28</v>
      </c>
      <c r="L113" t="n">
        <v>9</v>
      </c>
      <c r="M113" t="n">
        <v>16</v>
      </c>
      <c r="N113" t="n">
        <v>31.34</v>
      </c>
      <c r="O113" t="n">
        <v>21277.6</v>
      </c>
      <c r="P113" t="n">
        <v>208.62</v>
      </c>
      <c r="Q113" t="n">
        <v>576.1900000000001</v>
      </c>
      <c r="R113" t="n">
        <v>55.08</v>
      </c>
      <c r="S113" t="n">
        <v>44.12</v>
      </c>
      <c r="T113" t="n">
        <v>5129.86</v>
      </c>
      <c r="U113" t="n">
        <v>0.8</v>
      </c>
      <c r="V113" t="n">
        <v>0.87</v>
      </c>
      <c r="W113" t="n">
        <v>9.210000000000001</v>
      </c>
      <c r="X113" t="n">
        <v>0.32</v>
      </c>
      <c r="Y113" t="n">
        <v>2</v>
      </c>
      <c r="Z113" t="n">
        <v>10</v>
      </c>
    </row>
    <row r="114">
      <c r="A114" t="n">
        <v>9</v>
      </c>
      <c r="B114" t="n">
        <v>80</v>
      </c>
      <c r="C114" t="inlineStr">
        <is>
          <t xml:space="preserve">CONCLUIDO	</t>
        </is>
      </c>
      <c r="D114" t="n">
        <v>4.801</v>
      </c>
      <c r="E114" t="n">
        <v>20.83</v>
      </c>
      <c r="F114" t="n">
        <v>17.99</v>
      </c>
      <c r="G114" t="n">
        <v>67.45999999999999</v>
      </c>
      <c r="H114" t="n">
        <v>1.03</v>
      </c>
      <c r="I114" t="n">
        <v>16</v>
      </c>
      <c r="J114" t="n">
        <v>172.08</v>
      </c>
      <c r="K114" t="n">
        <v>50.28</v>
      </c>
      <c r="L114" t="n">
        <v>10</v>
      </c>
      <c r="M114" t="n">
        <v>14</v>
      </c>
      <c r="N114" t="n">
        <v>31.8</v>
      </c>
      <c r="O114" t="n">
        <v>21457.64</v>
      </c>
      <c r="P114" t="n">
        <v>206.13</v>
      </c>
      <c r="Q114" t="n">
        <v>576.3200000000001</v>
      </c>
      <c r="R114" t="n">
        <v>54.41</v>
      </c>
      <c r="S114" t="n">
        <v>44.12</v>
      </c>
      <c r="T114" t="n">
        <v>4803.98</v>
      </c>
      <c r="U114" t="n">
        <v>0.8100000000000001</v>
      </c>
      <c r="V114" t="n">
        <v>0.87</v>
      </c>
      <c r="W114" t="n">
        <v>9.199999999999999</v>
      </c>
      <c r="X114" t="n">
        <v>0.3</v>
      </c>
      <c r="Y114" t="n">
        <v>2</v>
      </c>
      <c r="Z114" t="n">
        <v>10</v>
      </c>
    </row>
    <row r="115">
      <c r="A115" t="n">
        <v>10</v>
      </c>
      <c r="B115" t="n">
        <v>80</v>
      </c>
      <c r="C115" t="inlineStr">
        <is>
          <t xml:space="preserve">CONCLUIDO	</t>
        </is>
      </c>
      <c r="D115" t="n">
        <v>4.8123</v>
      </c>
      <c r="E115" t="n">
        <v>20.78</v>
      </c>
      <c r="F115" t="n">
        <v>17.97</v>
      </c>
      <c r="G115" t="n">
        <v>71.89</v>
      </c>
      <c r="H115" t="n">
        <v>1.12</v>
      </c>
      <c r="I115" t="n">
        <v>15</v>
      </c>
      <c r="J115" t="n">
        <v>173.55</v>
      </c>
      <c r="K115" t="n">
        <v>50.28</v>
      </c>
      <c r="L115" t="n">
        <v>11</v>
      </c>
      <c r="M115" t="n">
        <v>13</v>
      </c>
      <c r="N115" t="n">
        <v>32.27</v>
      </c>
      <c r="O115" t="n">
        <v>21638.31</v>
      </c>
      <c r="P115" t="n">
        <v>203.12</v>
      </c>
      <c r="Q115" t="n">
        <v>576.22</v>
      </c>
      <c r="R115" t="n">
        <v>53.78</v>
      </c>
      <c r="S115" t="n">
        <v>44.12</v>
      </c>
      <c r="T115" t="n">
        <v>4494.95</v>
      </c>
      <c r="U115" t="n">
        <v>0.82</v>
      </c>
      <c r="V115" t="n">
        <v>0.88</v>
      </c>
      <c r="W115" t="n">
        <v>9.199999999999999</v>
      </c>
      <c r="X115" t="n">
        <v>0.28</v>
      </c>
      <c r="Y115" t="n">
        <v>2</v>
      </c>
      <c r="Z115" t="n">
        <v>10</v>
      </c>
    </row>
    <row r="116">
      <c r="A116" t="n">
        <v>11</v>
      </c>
      <c r="B116" t="n">
        <v>80</v>
      </c>
      <c r="C116" t="inlineStr">
        <is>
          <t xml:space="preserve">CONCLUIDO	</t>
        </is>
      </c>
      <c r="D116" t="n">
        <v>4.8361</v>
      </c>
      <c r="E116" t="n">
        <v>20.68</v>
      </c>
      <c r="F116" t="n">
        <v>17.93</v>
      </c>
      <c r="G116" t="n">
        <v>82.77</v>
      </c>
      <c r="H116" t="n">
        <v>1.22</v>
      </c>
      <c r="I116" t="n">
        <v>13</v>
      </c>
      <c r="J116" t="n">
        <v>175.02</v>
      </c>
      <c r="K116" t="n">
        <v>50.28</v>
      </c>
      <c r="L116" t="n">
        <v>12</v>
      </c>
      <c r="M116" t="n">
        <v>11</v>
      </c>
      <c r="N116" t="n">
        <v>32.74</v>
      </c>
      <c r="O116" t="n">
        <v>21819.6</v>
      </c>
      <c r="P116" t="n">
        <v>200.32</v>
      </c>
      <c r="Q116" t="n">
        <v>576.1900000000001</v>
      </c>
      <c r="R116" t="n">
        <v>52.5</v>
      </c>
      <c r="S116" t="n">
        <v>44.12</v>
      </c>
      <c r="T116" t="n">
        <v>3863.72</v>
      </c>
      <c r="U116" t="n">
        <v>0.84</v>
      </c>
      <c r="V116" t="n">
        <v>0.88</v>
      </c>
      <c r="W116" t="n">
        <v>9.199999999999999</v>
      </c>
      <c r="X116" t="n">
        <v>0.24</v>
      </c>
      <c r="Y116" t="n">
        <v>2</v>
      </c>
      <c r="Z116" t="n">
        <v>10</v>
      </c>
    </row>
    <row r="117">
      <c r="A117" t="n">
        <v>12</v>
      </c>
      <c r="B117" t="n">
        <v>80</v>
      </c>
      <c r="C117" t="inlineStr">
        <is>
          <t xml:space="preserve">CONCLUIDO	</t>
        </is>
      </c>
      <c r="D117" t="n">
        <v>4.8508</v>
      </c>
      <c r="E117" t="n">
        <v>20.62</v>
      </c>
      <c r="F117" t="n">
        <v>17.9</v>
      </c>
      <c r="G117" t="n">
        <v>89.52</v>
      </c>
      <c r="H117" t="n">
        <v>1.31</v>
      </c>
      <c r="I117" t="n">
        <v>12</v>
      </c>
      <c r="J117" t="n">
        <v>176.49</v>
      </c>
      <c r="K117" t="n">
        <v>50.28</v>
      </c>
      <c r="L117" t="n">
        <v>13</v>
      </c>
      <c r="M117" t="n">
        <v>10</v>
      </c>
      <c r="N117" t="n">
        <v>33.21</v>
      </c>
      <c r="O117" t="n">
        <v>22001.54</v>
      </c>
      <c r="P117" t="n">
        <v>197.17</v>
      </c>
      <c r="Q117" t="n">
        <v>576.1799999999999</v>
      </c>
      <c r="R117" t="n">
        <v>51.81</v>
      </c>
      <c r="S117" t="n">
        <v>44.12</v>
      </c>
      <c r="T117" t="n">
        <v>3523.03</v>
      </c>
      <c r="U117" t="n">
        <v>0.85</v>
      </c>
      <c r="V117" t="n">
        <v>0.88</v>
      </c>
      <c r="W117" t="n">
        <v>9.19</v>
      </c>
      <c r="X117" t="n">
        <v>0.21</v>
      </c>
      <c r="Y117" t="n">
        <v>2</v>
      </c>
      <c r="Z117" t="n">
        <v>10</v>
      </c>
    </row>
    <row r="118">
      <c r="A118" t="n">
        <v>13</v>
      </c>
      <c r="B118" t="n">
        <v>80</v>
      </c>
      <c r="C118" t="inlineStr">
        <is>
          <t xml:space="preserve">CONCLUIDO	</t>
        </is>
      </c>
      <c r="D118" t="n">
        <v>4.8613</v>
      </c>
      <c r="E118" t="n">
        <v>20.57</v>
      </c>
      <c r="F118" t="n">
        <v>17.89</v>
      </c>
      <c r="G118" t="n">
        <v>97.59</v>
      </c>
      <c r="H118" t="n">
        <v>1.4</v>
      </c>
      <c r="I118" t="n">
        <v>11</v>
      </c>
      <c r="J118" t="n">
        <v>177.97</v>
      </c>
      <c r="K118" t="n">
        <v>50.28</v>
      </c>
      <c r="L118" t="n">
        <v>14</v>
      </c>
      <c r="M118" t="n">
        <v>9</v>
      </c>
      <c r="N118" t="n">
        <v>33.69</v>
      </c>
      <c r="O118" t="n">
        <v>22184.13</v>
      </c>
      <c r="P118" t="n">
        <v>194.52</v>
      </c>
      <c r="Q118" t="n">
        <v>576.25</v>
      </c>
      <c r="R118" t="n">
        <v>51.11</v>
      </c>
      <c r="S118" t="n">
        <v>44.12</v>
      </c>
      <c r="T118" t="n">
        <v>3180.31</v>
      </c>
      <c r="U118" t="n">
        <v>0.86</v>
      </c>
      <c r="V118" t="n">
        <v>0.88</v>
      </c>
      <c r="W118" t="n">
        <v>9.199999999999999</v>
      </c>
      <c r="X118" t="n">
        <v>0.2</v>
      </c>
      <c r="Y118" t="n">
        <v>2</v>
      </c>
      <c r="Z118" t="n">
        <v>10</v>
      </c>
    </row>
    <row r="119">
      <c r="A119" t="n">
        <v>14</v>
      </c>
      <c r="B119" t="n">
        <v>80</v>
      </c>
      <c r="C119" t="inlineStr">
        <is>
          <t xml:space="preserve">CONCLUIDO	</t>
        </is>
      </c>
      <c r="D119" t="n">
        <v>4.8618</v>
      </c>
      <c r="E119" t="n">
        <v>20.57</v>
      </c>
      <c r="F119" t="n">
        <v>17.89</v>
      </c>
      <c r="G119" t="n">
        <v>97.58</v>
      </c>
      <c r="H119" t="n">
        <v>1.48</v>
      </c>
      <c r="I119" t="n">
        <v>11</v>
      </c>
      <c r="J119" t="n">
        <v>179.46</v>
      </c>
      <c r="K119" t="n">
        <v>50.28</v>
      </c>
      <c r="L119" t="n">
        <v>15</v>
      </c>
      <c r="M119" t="n">
        <v>9</v>
      </c>
      <c r="N119" t="n">
        <v>34.18</v>
      </c>
      <c r="O119" t="n">
        <v>22367.38</v>
      </c>
      <c r="P119" t="n">
        <v>191.62</v>
      </c>
      <c r="Q119" t="n">
        <v>576.16</v>
      </c>
      <c r="R119" t="n">
        <v>51.1</v>
      </c>
      <c r="S119" t="n">
        <v>44.12</v>
      </c>
      <c r="T119" t="n">
        <v>3173.94</v>
      </c>
      <c r="U119" t="n">
        <v>0.86</v>
      </c>
      <c r="V119" t="n">
        <v>0.88</v>
      </c>
      <c r="W119" t="n">
        <v>9.199999999999999</v>
      </c>
      <c r="X119" t="n">
        <v>0.2</v>
      </c>
      <c r="Y119" t="n">
        <v>2</v>
      </c>
      <c r="Z119" t="n">
        <v>10</v>
      </c>
    </row>
    <row r="120">
      <c r="A120" t="n">
        <v>15</v>
      </c>
      <c r="B120" t="n">
        <v>80</v>
      </c>
      <c r="C120" t="inlineStr">
        <is>
          <t xml:space="preserve">CONCLUIDO	</t>
        </is>
      </c>
      <c r="D120" t="n">
        <v>4.8742</v>
      </c>
      <c r="E120" t="n">
        <v>20.52</v>
      </c>
      <c r="F120" t="n">
        <v>17.87</v>
      </c>
      <c r="G120" t="n">
        <v>107.22</v>
      </c>
      <c r="H120" t="n">
        <v>1.57</v>
      </c>
      <c r="I120" t="n">
        <v>10</v>
      </c>
      <c r="J120" t="n">
        <v>180.95</v>
      </c>
      <c r="K120" t="n">
        <v>50.28</v>
      </c>
      <c r="L120" t="n">
        <v>16</v>
      </c>
      <c r="M120" t="n">
        <v>8</v>
      </c>
      <c r="N120" t="n">
        <v>34.67</v>
      </c>
      <c r="O120" t="n">
        <v>22551.28</v>
      </c>
      <c r="P120" t="n">
        <v>190.37</v>
      </c>
      <c r="Q120" t="n">
        <v>576.17</v>
      </c>
      <c r="R120" t="n">
        <v>50.57</v>
      </c>
      <c r="S120" t="n">
        <v>44.12</v>
      </c>
      <c r="T120" t="n">
        <v>2915.68</v>
      </c>
      <c r="U120" t="n">
        <v>0.87</v>
      </c>
      <c r="V120" t="n">
        <v>0.88</v>
      </c>
      <c r="W120" t="n">
        <v>9.19</v>
      </c>
      <c r="X120" t="n">
        <v>0.18</v>
      </c>
      <c r="Y120" t="n">
        <v>2</v>
      </c>
      <c r="Z120" t="n">
        <v>10</v>
      </c>
    </row>
    <row r="121">
      <c r="A121" t="n">
        <v>16</v>
      </c>
      <c r="B121" t="n">
        <v>80</v>
      </c>
      <c r="C121" t="inlineStr">
        <is>
          <t xml:space="preserve">CONCLUIDO	</t>
        </is>
      </c>
      <c r="D121" t="n">
        <v>4.8853</v>
      </c>
      <c r="E121" t="n">
        <v>20.47</v>
      </c>
      <c r="F121" t="n">
        <v>17.86</v>
      </c>
      <c r="G121" t="n">
        <v>119.04</v>
      </c>
      <c r="H121" t="n">
        <v>1.65</v>
      </c>
      <c r="I121" t="n">
        <v>9</v>
      </c>
      <c r="J121" t="n">
        <v>182.45</v>
      </c>
      <c r="K121" t="n">
        <v>50.28</v>
      </c>
      <c r="L121" t="n">
        <v>17</v>
      </c>
      <c r="M121" t="n">
        <v>7</v>
      </c>
      <c r="N121" t="n">
        <v>35.17</v>
      </c>
      <c r="O121" t="n">
        <v>22735.98</v>
      </c>
      <c r="P121" t="n">
        <v>186.35</v>
      </c>
      <c r="Q121" t="n">
        <v>576.14</v>
      </c>
      <c r="R121" t="n">
        <v>50.21</v>
      </c>
      <c r="S121" t="n">
        <v>44.12</v>
      </c>
      <c r="T121" t="n">
        <v>2739.55</v>
      </c>
      <c r="U121" t="n">
        <v>0.88</v>
      </c>
      <c r="V121" t="n">
        <v>0.88</v>
      </c>
      <c r="W121" t="n">
        <v>9.19</v>
      </c>
      <c r="X121" t="n">
        <v>0.16</v>
      </c>
      <c r="Y121" t="n">
        <v>2</v>
      </c>
      <c r="Z121" t="n">
        <v>10</v>
      </c>
    </row>
    <row r="122">
      <c r="A122" t="n">
        <v>17</v>
      </c>
      <c r="B122" t="n">
        <v>80</v>
      </c>
      <c r="C122" t="inlineStr">
        <is>
          <t xml:space="preserve">CONCLUIDO	</t>
        </is>
      </c>
      <c r="D122" t="n">
        <v>4.8849</v>
      </c>
      <c r="E122" t="n">
        <v>20.47</v>
      </c>
      <c r="F122" t="n">
        <v>17.86</v>
      </c>
      <c r="G122" t="n">
        <v>119.05</v>
      </c>
      <c r="H122" t="n">
        <v>1.74</v>
      </c>
      <c r="I122" t="n">
        <v>9</v>
      </c>
      <c r="J122" t="n">
        <v>183.95</v>
      </c>
      <c r="K122" t="n">
        <v>50.28</v>
      </c>
      <c r="L122" t="n">
        <v>18</v>
      </c>
      <c r="M122" t="n">
        <v>3</v>
      </c>
      <c r="N122" t="n">
        <v>35.67</v>
      </c>
      <c r="O122" t="n">
        <v>22921.24</v>
      </c>
      <c r="P122" t="n">
        <v>185.07</v>
      </c>
      <c r="Q122" t="n">
        <v>576.23</v>
      </c>
      <c r="R122" t="n">
        <v>50.06</v>
      </c>
      <c r="S122" t="n">
        <v>44.12</v>
      </c>
      <c r="T122" t="n">
        <v>2663.54</v>
      </c>
      <c r="U122" t="n">
        <v>0.88</v>
      </c>
      <c r="V122" t="n">
        <v>0.88</v>
      </c>
      <c r="W122" t="n">
        <v>9.199999999999999</v>
      </c>
      <c r="X122" t="n">
        <v>0.16</v>
      </c>
      <c r="Y122" t="n">
        <v>2</v>
      </c>
      <c r="Z122" t="n">
        <v>10</v>
      </c>
    </row>
    <row r="123">
      <c r="A123" t="n">
        <v>18</v>
      </c>
      <c r="B123" t="n">
        <v>80</v>
      </c>
      <c r="C123" t="inlineStr">
        <is>
          <t xml:space="preserve">CONCLUIDO	</t>
        </is>
      </c>
      <c r="D123" t="n">
        <v>4.8825</v>
      </c>
      <c r="E123" t="n">
        <v>20.48</v>
      </c>
      <c r="F123" t="n">
        <v>17.87</v>
      </c>
      <c r="G123" t="n">
        <v>119.11</v>
      </c>
      <c r="H123" t="n">
        <v>1.82</v>
      </c>
      <c r="I123" t="n">
        <v>9</v>
      </c>
      <c r="J123" t="n">
        <v>185.46</v>
      </c>
      <c r="K123" t="n">
        <v>50.28</v>
      </c>
      <c r="L123" t="n">
        <v>19</v>
      </c>
      <c r="M123" t="n">
        <v>0</v>
      </c>
      <c r="N123" t="n">
        <v>36.18</v>
      </c>
      <c r="O123" t="n">
        <v>23107.19</v>
      </c>
      <c r="P123" t="n">
        <v>185.63</v>
      </c>
      <c r="Q123" t="n">
        <v>576.27</v>
      </c>
      <c r="R123" t="n">
        <v>50.34</v>
      </c>
      <c r="S123" t="n">
        <v>44.12</v>
      </c>
      <c r="T123" t="n">
        <v>2802.95</v>
      </c>
      <c r="U123" t="n">
        <v>0.88</v>
      </c>
      <c r="V123" t="n">
        <v>0.88</v>
      </c>
      <c r="W123" t="n">
        <v>9.199999999999999</v>
      </c>
      <c r="X123" t="n">
        <v>0.17</v>
      </c>
      <c r="Y123" t="n">
        <v>2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4.196</v>
      </c>
      <c r="E124" t="n">
        <v>23.83</v>
      </c>
      <c r="F124" t="n">
        <v>19.98</v>
      </c>
      <c r="G124" t="n">
        <v>10.51</v>
      </c>
      <c r="H124" t="n">
        <v>0.22</v>
      </c>
      <c r="I124" t="n">
        <v>114</v>
      </c>
      <c r="J124" t="n">
        <v>80.84</v>
      </c>
      <c r="K124" t="n">
        <v>35.1</v>
      </c>
      <c r="L124" t="n">
        <v>1</v>
      </c>
      <c r="M124" t="n">
        <v>112</v>
      </c>
      <c r="N124" t="n">
        <v>9.74</v>
      </c>
      <c r="O124" t="n">
        <v>10204.21</v>
      </c>
      <c r="P124" t="n">
        <v>157.24</v>
      </c>
      <c r="Q124" t="n">
        <v>577.46</v>
      </c>
      <c r="R124" t="n">
        <v>116.1</v>
      </c>
      <c r="S124" t="n">
        <v>44.12</v>
      </c>
      <c r="T124" t="n">
        <v>35157.11</v>
      </c>
      <c r="U124" t="n">
        <v>0.38</v>
      </c>
      <c r="V124" t="n">
        <v>0.79</v>
      </c>
      <c r="W124" t="n">
        <v>9.35</v>
      </c>
      <c r="X124" t="n">
        <v>2.27</v>
      </c>
      <c r="Y124" t="n">
        <v>2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4.6473</v>
      </c>
      <c r="E125" t="n">
        <v>21.52</v>
      </c>
      <c r="F125" t="n">
        <v>18.73</v>
      </c>
      <c r="G125" t="n">
        <v>21.61</v>
      </c>
      <c r="H125" t="n">
        <v>0.43</v>
      </c>
      <c r="I125" t="n">
        <v>52</v>
      </c>
      <c r="J125" t="n">
        <v>82.04000000000001</v>
      </c>
      <c r="K125" t="n">
        <v>35.1</v>
      </c>
      <c r="L125" t="n">
        <v>2</v>
      </c>
      <c r="M125" t="n">
        <v>50</v>
      </c>
      <c r="N125" t="n">
        <v>9.94</v>
      </c>
      <c r="O125" t="n">
        <v>10352.53</v>
      </c>
      <c r="P125" t="n">
        <v>142.59</v>
      </c>
      <c r="Q125" t="n">
        <v>576.6</v>
      </c>
      <c r="R125" t="n">
        <v>77.08</v>
      </c>
      <c r="S125" t="n">
        <v>44.12</v>
      </c>
      <c r="T125" t="n">
        <v>15960.82</v>
      </c>
      <c r="U125" t="n">
        <v>0.57</v>
      </c>
      <c r="V125" t="n">
        <v>0.84</v>
      </c>
      <c r="W125" t="n">
        <v>9.27</v>
      </c>
      <c r="X125" t="n">
        <v>1.03</v>
      </c>
      <c r="Y125" t="n">
        <v>2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4.8067</v>
      </c>
      <c r="E126" t="n">
        <v>20.8</v>
      </c>
      <c r="F126" t="n">
        <v>18.34</v>
      </c>
      <c r="G126" t="n">
        <v>33.35</v>
      </c>
      <c r="H126" t="n">
        <v>0.63</v>
      </c>
      <c r="I126" t="n">
        <v>33</v>
      </c>
      <c r="J126" t="n">
        <v>83.25</v>
      </c>
      <c r="K126" t="n">
        <v>35.1</v>
      </c>
      <c r="L126" t="n">
        <v>3</v>
      </c>
      <c r="M126" t="n">
        <v>31</v>
      </c>
      <c r="N126" t="n">
        <v>10.15</v>
      </c>
      <c r="O126" t="n">
        <v>10501.19</v>
      </c>
      <c r="P126" t="n">
        <v>134.16</v>
      </c>
      <c r="Q126" t="n">
        <v>576.34</v>
      </c>
      <c r="R126" t="n">
        <v>65.15000000000001</v>
      </c>
      <c r="S126" t="n">
        <v>44.12</v>
      </c>
      <c r="T126" t="n">
        <v>10087.16</v>
      </c>
      <c r="U126" t="n">
        <v>0.68</v>
      </c>
      <c r="V126" t="n">
        <v>0.86</v>
      </c>
      <c r="W126" t="n">
        <v>9.24</v>
      </c>
      <c r="X126" t="n">
        <v>0.65</v>
      </c>
      <c r="Y126" t="n">
        <v>2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4.8914</v>
      </c>
      <c r="E127" t="n">
        <v>20.44</v>
      </c>
      <c r="F127" t="n">
        <v>18.14</v>
      </c>
      <c r="G127" t="n">
        <v>45.35</v>
      </c>
      <c r="H127" t="n">
        <v>0.83</v>
      </c>
      <c r="I127" t="n">
        <v>24</v>
      </c>
      <c r="J127" t="n">
        <v>84.45999999999999</v>
      </c>
      <c r="K127" t="n">
        <v>35.1</v>
      </c>
      <c r="L127" t="n">
        <v>4</v>
      </c>
      <c r="M127" t="n">
        <v>22</v>
      </c>
      <c r="N127" t="n">
        <v>10.36</v>
      </c>
      <c r="O127" t="n">
        <v>10650.22</v>
      </c>
      <c r="P127" t="n">
        <v>127.37</v>
      </c>
      <c r="Q127" t="n">
        <v>576.4</v>
      </c>
      <c r="R127" t="n">
        <v>59</v>
      </c>
      <c r="S127" t="n">
        <v>44.12</v>
      </c>
      <c r="T127" t="n">
        <v>7061.26</v>
      </c>
      <c r="U127" t="n">
        <v>0.75</v>
      </c>
      <c r="V127" t="n">
        <v>0.87</v>
      </c>
      <c r="W127" t="n">
        <v>9.210000000000001</v>
      </c>
      <c r="X127" t="n">
        <v>0.44</v>
      </c>
      <c r="Y127" t="n">
        <v>2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4.9339</v>
      </c>
      <c r="E128" t="n">
        <v>20.27</v>
      </c>
      <c r="F128" t="n">
        <v>18.05</v>
      </c>
      <c r="G128" t="n">
        <v>57</v>
      </c>
      <c r="H128" t="n">
        <v>1.02</v>
      </c>
      <c r="I128" t="n">
        <v>19</v>
      </c>
      <c r="J128" t="n">
        <v>85.67</v>
      </c>
      <c r="K128" t="n">
        <v>35.1</v>
      </c>
      <c r="L128" t="n">
        <v>5</v>
      </c>
      <c r="M128" t="n">
        <v>14</v>
      </c>
      <c r="N128" t="n">
        <v>10.57</v>
      </c>
      <c r="O128" t="n">
        <v>10799.59</v>
      </c>
      <c r="P128" t="n">
        <v>120.85</v>
      </c>
      <c r="Q128" t="n">
        <v>576.22</v>
      </c>
      <c r="R128" t="n">
        <v>56.3</v>
      </c>
      <c r="S128" t="n">
        <v>44.12</v>
      </c>
      <c r="T128" t="n">
        <v>5734.38</v>
      </c>
      <c r="U128" t="n">
        <v>0.78</v>
      </c>
      <c r="V128" t="n">
        <v>0.87</v>
      </c>
      <c r="W128" t="n">
        <v>9.210000000000001</v>
      </c>
      <c r="X128" t="n">
        <v>0.36</v>
      </c>
      <c r="Y128" t="n">
        <v>2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4.9371</v>
      </c>
      <c r="E129" t="n">
        <v>20.25</v>
      </c>
      <c r="F129" t="n">
        <v>18.05</v>
      </c>
      <c r="G129" t="n">
        <v>60.18</v>
      </c>
      <c r="H129" t="n">
        <v>1.21</v>
      </c>
      <c r="I129" t="n">
        <v>18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121.29</v>
      </c>
      <c r="Q129" t="n">
        <v>576.53</v>
      </c>
      <c r="R129" t="n">
        <v>55.64</v>
      </c>
      <c r="S129" t="n">
        <v>44.12</v>
      </c>
      <c r="T129" t="n">
        <v>5408.3</v>
      </c>
      <c r="U129" t="n">
        <v>0.79</v>
      </c>
      <c r="V129" t="n">
        <v>0.87</v>
      </c>
      <c r="W129" t="n">
        <v>9.23</v>
      </c>
      <c r="X129" t="n">
        <v>0.36</v>
      </c>
      <c r="Y129" t="n">
        <v>2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3.8768</v>
      </c>
      <c r="E130" t="n">
        <v>25.79</v>
      </c>
      <c r="F130" t="n">
        <v>20.58</v>
      </c>
      <c r="G130" t="n">
        <v>8.640000000000001</v>
      </c>
      <c r="H130" t="n">
        <v>0.16</v>
      </c>
      <c r="I130" t="n">
        <v>143</v>
      </c>
      <c r="J130" t="n">
        <v>107.41</v>
      </c>
      <c r="K130" t="n">
        <v>41.65</v>
      </c>
      <c r="L130" t="n">
        <v>1</v>
      </c>
      <c r="M130" t="n">
        <v>141</v>
      </c>
      <c r="N130" t="n">
        <v>14.77</v>
      </c>
      <c r="O130" t="n">
        <v>13481.73</v>
      </c>
      <c r="P130" t="n">
        <v>198.14</v>
      </c>
      <c r="Q130" t="n">
        <v>577.64</v>
      </c>
      <c r="R130" t="n">
        <v>134.5</v>
      </c>
      <c r="S130" t="n">
        <v>44.12</v>
      </c>
      <c r="T130" t="n">
        <v>44211.61</v>
      </c>
      <c r="U130" t="n">
        <v>0.33</v>
      </c>
      <c r="V130" t="n">
        <v>0.77</v>
      </c>
      <c r="W130" t="n">
        <v>9.41</v>
      </c>
      <c r="X130" t="n">
        <v>2.87</v>
      </c>
      <c r="Y130" t="n">
        <v>2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4.4399</v>
      </c>
      <c r="E131" t="n">
        <v>22.52</v>
      </c>
      <c r="F131" t="n">
        <v>19.02</v>
      </c>
      <c r="G131" t="n">
        <v>17.29</v>
      </c>
      <c r="H131" t="n">
        <v>0.32</v>
      </c>
      <c r="I131" t="n">
        <v>66</v>
      </c>
      <c r="J131" t="n">
        <v>108.68</v>
      </c>
      <c r="K131" t="n">
        <v>41.65</v>
      </c>
      <c r="L131" t="n">
        <v>2</v>
      </c>
      <c r="M131" t="n">
        <v>64</v>
      </c>
      <c r="N131" t="n">
        <v>15.03</v>
      </c>
      <c r="O131" t="n">
        <v>13638.32</v>
      </c>
      <c r="P131" t="n">
        <v>179.84</v>
      </c>
      <c r="Q131" t="n">
        <v>576.9299999999999</v>
      </c>
      <c r="R131" t="n">
        <v>86.33</v>
      </c>
      <c r="S131" t="n">
        <v>44.12</v>
      </c>
      <c r="T131" t="n">
        <v>20516.05</v>
      </c>
      <c r="U131" t="n">
        <v>0.51</v>
      </c>
      <c r="V131" t="n">
        <v>0.83</v>
      </c>
      <c r="W131" t="n">
        <v>9.279999999999999</v>
      </c>
      <c r="X131" t="n">
        <v>1.32</v>
      </c>
      <c r="Y131" t="n">
        <v>2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4.6537</v>
      </c>
      <c r="E132" t="n">
        <v>21.49</v>
      </c>
      <c r="F132" t="n">
        <v>18.52</v>
      </c>
      <c r="G132" t="n">
        <v>26.46</v>
      </c>
      <c r="H132" t="n">
        <v>0.48</v>
      </c>
      <c r="I132" t="n">
        <v>42</v>
      </c>
      <c r="J132" t="n">
        <v>109.96</v>
      </c>
      <c r="K132" t="n">
        <v>41.65</v>
      </c>
      <c r="L132" t="n">
        <v>3</v>
      </c>
      <c r="M132" t="n">
        <v>40</v>
      </c>
      <c r="N132" t="n">
        <v>15.31</v>
      </c>
      <c r="O132" t="n">
        <v>13795.21</v>
      </c>
      <c r="P132" t="n">
        <v>171.54</v>
      </c>
      <c r="Q132" t="n">
        <v>576.61</v>
      </c>
      <c r="R132" t="n">
        <v>70.7</v>
      </c>
      <c r="S132" t="n">
        <v>44.12</v>
      </c>
      <c r="T132" t="n">
        <v>12820.84</v>
      </c>
      <c r="U132" t="n">
        <v>0.62</v>
      </c>
      <c r="V132" t="n">
        <v>0.85</v>
      </c>
      <c r="W132" t="n">
        <v>9.25</v>
      </c>
      <c r="X132" t="n">
        <v>0.82</v>
      </c>
      <c r="Y132" t="n">
        <v>2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4.7592</v>
      </c>
      <c r="E133" t="n">
        <v>21.01</v>
      </c>
      <c r="F133" t="n">
        <v>18.29</v>
      </c>
      <c r="G133" t="n">
        <v>35.39</v>
      </c>
      <c r="H133" t="n">
        <v>0.63</v>
      </c>
      <c r="I133" t="n">
        <v>31</v>
      </c>
      <c r="J133" t="n">
        <v>111.23</v>
      </c>
      <c r="K133" t="n">
        <v>41.65</v>
      </c>
      <c r="L133" t="n">
        <v>4</v>
      </c>
      <c r="M133" t="n">
        <v>29</v>
      </c>
      <c r="N133" t="n">
        <v>15.58</v>
      </c>
      <c r="O133" t="n">
        <v>13952.52</v>
      </c>
      <c r="P133" t="n">
        <v>165.81</v>
      </c>
      <c r="Q133" t="n">
        <v>576.37</v>
      </c>
      <c r="R133" t="n">
        <v>63.67</v>
      </c>
      <c r="S133" t="n">
        <v>44.12</v>
      </c>
      <c r="T133" t="n">
        <v>9358.6</v>
      </c>
      <c r="U133" t="n">
        <v>0.6899999999999999</v>
      </c>
      <c r="V133" t="n">
        <v>0.86</v>
      </c>
      <c r="W133" t="n">
        <v>9.220000000000001</v>
      </c>
      <c r="X133" t="n">
        <v>0.59</v>
      </c>
      <c r="Y133" t="n">
        <v>2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4.8279</v>
      </c>
      <c r="E134" t="n">
        <v>20.71</v>
      </c>
      <c r="F134" t="n">
        <v>18.14</v>
      </c>
      <c r="G134" t="n">
        <v>45.36</v>
      </c>
      <c r="H134" t="n">
        <v>0.78</v>
      </c>
      <c r="I134" t="n">
        <v>24</v>
      </c>
      <c r="J134" t="n">
        <v>112.51</v>
      </c>
      <c r="K134" t="n">
        <v>41.65</v>
      </c>
      <c r="L134" t="n">
        <v>5</v>
      </c>
      <c r="M134" t="n">
        <v>22</v>
      </c>
      <c r="N134" t="n">
        <v>15.86</v>
      </c>
      <c r="O134" t="n">
        <v>14110.24</v>
      </c>
      <c r="P134" t="n">
        <v>160.38</v>
      </c>
      <c r="Q134" t="n">
        <v>576.34</v>
      </c>
      <c r="R134" t="n">
        <v>59.06</v>
      </c>
      <c r="S134" t="n">
        <v>44.12</v>
      </c>
      <c r="T134" t="n">
        <v>7090.01</v>
      </c>
      <c r="U134" t="n">
        <v>0.75</v>
      </c>
      <c r="V134" t="n">
        <v>0.87</v>
      </c>
      <c r="W134" t="n">
        <v>9.220000000000001</v>
      </c>
      <c r="X134" t="n">
        <v>0.45</v>
      </c>
      <c r="Y134" t="n">
        <v>2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4.8639</v>
      </c>
      <c r="E135" t="n">
        <v>20.56</v>
      </c>
      <c r="F135" t="n">
        <v>18.08</v>
      </c>
      <c r="G135" t="n">
        <v>54.24</v>
      </c>
      <c r="H135" t="n">
        <v>0.93</v>
      </c>
      <c r="I135" t="n">
        <v>20</v>
      </c>
      <c r="J135" t="n">
        <v>113.79</v>
      </c>
      <c r="K135" t="n">
        <v>41.65</v>
      </c>
      <c r="L135" t="n">
        <v>6</v>
      </c>
      <c r="M135" t="n">
        <v>18</v>
      </c>
      <c r="N135" t="n">
        <v>16.14</v>
      </c>
      <c r="O135" t="n">
        <v>14268.39</v>
      </c>
      <c r="P135" t="n">
        <v>156.05</v>
      </c>
      <c r="Q135" t="n">
        <v>576.37</v>
      </c>
      <c r="R135" t="n">
        <v>56.95</v>
      </c>
      <c r="S135" t="n">
        <v>44.12</v>
      </c>
      <c r="T135" t="n">
        <v>6054.51</v>
      </c>
      <c r="U135" t="n">
        <v>0.77</v>
      </c>
      <c r="V135" t="n">
        <v>0.87</v>
      </c>
      <c r="W135" t="n">
        <v>9.210000000000001</v>
      </c>
      <c r="X135" t="n">
        <v>0.38</v>
      </c>
      <c r="Y135" t="n">
        <v>2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4.8936</v>
      </c>
      <c r="E136" t="n">
        <v>20.43</v>
      </c>
      <c r="F136" t="n">
        <v>18.02</v>
      </c>
      <c r="G136" t="n">
        <v>63.6</v>
      </c>
      <c r="H136" t="n">
        <v>1.07</v>
      </c>
      <c r="I136" t="n">
        <v>17</v>
      </c>
      <c r="J136" t="n">
        <v>115.08</v>
      </c>
      <c r="K136" t="n">
        <v>41.65</v>
      </c>
      <c r="L136" t="n">
        <v>7</v>
      </c>
      <c r="M136" t="n">
        <v>15</v>
      </c>
      <c r="N136" t="n">
        <v>16.43</v>
      </c>
      <c r="O136" t="n">
        <v>14426.96</v>
      </c>
      <c r="P136" t="n">
        <v>151.51</v>
      </c>
      <c r="Q136" t="n">
        <v>576.3200000000001</v>
      </c>
      <c r="R136" t="n">
        <v>55.34</v>
      </c>
      <c r="S136" t="n">
        <v>44.12</v>
      </c>
      <c r="T136" t="n">
        <v>5265.16</v>
      </c>
      <c r="U136" t="n">
        <v>0.8</v>
      </c>
      <c r="V136" t="n">
        <v>0.87</v>
      </c>
      <c r="W136" t="n">
        <v>9.199999999999999</v>
      </c>
      <c r="X136" t="n">
        <v>0.33</v>
      </c>
      <c r="Y136" t="n">
        <v>2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4.9157</v>
      </c>
      <c r="E137" t="n">
        <v>20.34</v>
      </c>
      <c r="F137" t="n">
        <v>17.97</v>
      </c>
      <c r="G137" t="n">
        <v>71.89</v>
      </c>
      <c r="H137" t="n">
        <v>1.21</v>
      </c>
      <c r="I137" t="n">
        <v>15</v>
      </c>
      <c r="J137" t="n">
        <v>116.37</v>
      </c>
      <c r="K137" t="n">
        <v>41.65</v>
      </c>
      <c r="L137" t="n">
        <v>8</v>
      </c>
      <c r="M137" t="n">
        <v>13</v>
      </c>
      <c r="N137" t="n">
        <v>16.72</v>
      </c>
      <c r="O137" t="n">
        <v>14585.96</v>
      </c>
      <c r="P137" t="n">
        <v>146.12</v>
      </c>
      <c r="Q137" t="n">
        <v>576.22</v>
      </c>
      <c r="R137" t="n">
        <v>53.91</v>
      </c>
      <c r="S137" t="n">
        <v>44.12</v>
      </c>
      <c r="T137" t="n">
        <v>4557.68</v>
      </c>
      <c r="U137" t="n">
        <v>0.82</v>
      </c>
      <c r="V137" t="n">
        <v>0.88</v>
      </c>
      <c r="W137" t="n">
        <v>9.199999999999999</v>
      </c>
      <c r="X137" t="n">
        <v>0.28</v>
      </c>
      <c r="Y137" t="n">
        <v>2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4.9334</v>
      </c>
      <c r="E138" t="n">
        <v>20.27</v>
      </c>
      <c r="F138" t="n">
        <v>17.95</v>
      </c>
      <c r="G138" t="n">
        <v>82.81999999999999</v>
      </c>
      <c r="H138" t="n">
        <v>1.35</v>
      </c>
      <c r="I138" t="n">
        <v>13</v>
      </c>
      <c r="J138" t="n">
        <v>117.66</v>
      </c>
      <c r="K138" t="n">
        <v>41.65</v>
      </c>
      <c r="L138" t="n">
        <v>9</v>
      </c>
      <c r="M138" t="n">
        <v>2</v>
      </c>
      <c r="N138" t="n">
        <v>17.01</v>
      </c>
      <c r="O138" t="n">
        <v>14745.39</v>
      </c>
      <c r="P138" t="n">
        <v>143.57</v>
      </c>
      <c r="Q138" t="n">
        <v>576.24</v>
      </c>
      <c r="R138" t="n">
        <v>52.6</v>
      </c>
      <c r="S138" t="n">
        <v>44.12</v>
      </c>
      <c r="T138" t="n">
        <v>3912</v>
      </c>
      <c r="U138" t="n">
        <v>0.84</v>
      </c>
      <c r="V138" t="n">
        <v>0.88</v>
      </c>
      <c r="W138" t="n">
        <v>9.210000000000001</v>
      </c>
      <c r="X138" t="n">
        <v>0.25</v>
      </c>
      <c r="Y138" t="n">
        <v>2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4.9329</v>
      </c>
      <c r="E139" t="n">
        <v>20.27</v>
      </c>
      <c r="F139" t="n">
        <v>17.95</v>
      </c>
      <c r="G139" t="n">
        <v>82.83</v>
      </c>
      <c r="H139" t="n">
        <v>1.48</v>
      </c>
      <c r="I139" t="n">
        <v>13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144.79</v>
      </c>
      <c r="Q139" t="n">
        <v>576.26</v>
      </c>
      <c r="R139" t="n">
        <v>52.71</v>
      </c>
      <c r="S139" t="n">
        <v>44.12</v>
      </c>
      <c r="T139" t="n">
        <v>3968.07</v>
      </c>
      <c r="U139" t="n">
        <v>0.84</v>
      </c>
      <c r="V139" t="n">
        <v>0.88</v>
      </c>
      <c r="W139" t="n">
        <v>9.210000000000001</v>
      </c>
      <c r="X139" t="n">
        <v>0.25</v>
      </c>
      <c r="Y139" t="n">
        <v>2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4.4245</v>
      </c>
      <c r="E140" t="n">
        <v>22.6</v>
      </c>
      <c r="F140" t="n">
        <v>19.54</v>
      </c>
      <c r="G140" t="n">
        <v>12.88</v>
      </c>
      <c r="H140" t="n">
        <v>0.28</v>
      </c>
      <c r="I140" t="n">
        <v>91</v>
      </c>
      <c r="J140" t="n">
        <v>61.76</v>
      </c>
      <c r="K140" t="n">
        <v>28.92</v>
      </c>
      <c r="L140" t="n">
        <v>1</v>
      </c>
      <c r="M140" t="n">
        <v>89</v>
      </c>
      <c r="N140" t="n">
        <v>6.84</v>
      </c>
      <c r="O140" t="n">
        <v>7851.41</v>
      </c>
      <c r="P140" t="n">
        <v>125.18</v>
      </c>
      <c r="Q140" t="n">
        <v>577.14</v>
      </c>
      <c r="R140" t="n">
        <v>102.11</v>
      </c>
      <c r="S140" t="n">
        <v>44.12</v>
      </c>
      <c r="T140" t="n">
        <v>28280.61</v>
      </c>
      <c r="U140" t="n">
        <v>0.43</v>
      </c>
      <c r="V140" t="n">
        <v>0.8100000000000001</v>
      </c>
      <c r="W140" t="n">
        <v>9.34</v>
      </c>
      <c r="X140" t="n">
        <v>1.84</v>
      </c>
      <c r="Y140" t="n">
        <v>2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4.7905</v>
      </c>
      <c r="E141" t="n">
        <v>20.87</v>
      </c>
      <c r="F141" t="n">
        <v>18.51</v>
      </c>
      <c r="G141" t="n">
        <v>27.09</v>
      </c>
      <c r="H141" t="n">
        <v>0.55</v>
      </c>
      <c r="I141" t="n">
        <v>41</v>
      </c>
      <c r="J141" t="n">
        <v>62.92</v>
      </c>
      <c r="K141" t="n">
        <v>28.92</v>
      </c>
      <c r="L141" t="n">
        <v>2</v>
      </c>
      <c r="M141" t="n">
        <v>39</v>
      </c>
      <c r="N141" t="n">
        <v>7</v>
      </c>
      <c r="O141" t="n">
        <v>7994.37</v>
      </c>
      <c r="P141" t="n">
        <v>111.54</v>
      </c>
      <c r="Q141" t="n">
        <v>576.4299999999999</v>
      </c>
      <c r="R141" t="n">
        <v>70.15000000000001</v>
      </c>
      <c r="S141" t="n">
        <v>44.12</v>
      </c>
      <c r="T141" t="n">
        <v>12547.92</v>
      </c>
      <c r="U141" t="n">
        <v>0.63</v>
      </c>
      <c r="V141" t="n">
        <v>0.85</v>
      </c>
      <c r="W141" t="n">
        <v>9.25</v>
      </c>
      <c r="X141" t="n">
        <v>0.8100000000000001</v>
      </c>
      <c r="Y141" t="n">
        <v>2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4.9074</v>
      </c>
      <c r="E142" t="n">
        <v>20.38</v>
      </c>
      <c r="F142" t="n">
        <v>18.22</v>
      </c>
      <c r="G142" t="n">
        <v>42.05</v>
      </c>
      <c r="H142" t="n">
        <v>0.8100000000000001</v>
      </c>
      <c r="I142" t="n">
        <v>26</v>
      </c>
      <c r="J142" t="n">
        <v>64.08</v>
      </c>
      <c r="K142" t="n">
        <v>28.92</v>
      </c>
      <c r="L142" t="n">
        <v>3</v>
      </c>
      <c r="M142" t="n">
        <v>18</v>
      </c>
      <c r="N142" t="n">
        <v>7.16</v>
      </c>
      <c r="O142" t="n">
        <v>8137.65</v>
      </c>
      <c r="P142" t="n">
        <v>102.09</v>
      </c>
      <c r="Q142" t="n">
        <v>576.51</v>
      </c>
      <c r="R142" t="n">
        <v>60.93</v>
      </c>
      <c r="S142" t="n">
        <v>44.12</v>
      </c>
      <c r="T142" t="n">
        <v>8013.24</v>
      </c>
      <c r="U142" t="n">
        <v>0.72</v>
      </c>
      <c r="V142" t="n">
        <v>0.86</v>
      </c>
      <c r="W142" t="n">
        <v>9.24</v>
      </c>
      <c r="X142" t="n">
        <v>0.53</v>
      </c>
      <c r="Y142" t="n">
        <v>2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4.9144</v>
      </c>
      <c r="E143" t="n">
        <v>20.35</v>
      </c>
      <c r="F143" t="n">
        <v>18.21</v>
      </c>
      <c r="G143" t="n">
        <v>43.69</v>
      </c>
      <c r="H143" t="n">
        <v>1.07</v>
      </c>
      <c r="I143" t="n">
        <v>25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102.33</v>
      </c>
      <c r="Q143" t="n">
        <v>576.6</v>
      </c>
      <c r="R143" t="n">
        <v>60.11</v>
      </c>
      <c r="S143" t="n">
        <v>44.12</v>
      </c>
      <c r="T143" t="n">
        <v>7606.75</v>
      </c>
      <c r="U143" t="n">
        <v>0.73</v>
      </c>
      <c r="V143" t="n">
        <v>0.86</v>
      </c>
      <c r="W143" t="n">
        <v>9.25</v>
      </c>
      <c r="X143" t="n">
        <v>0.51</v>
      </c>
      <c r="Y143" t="n">
        <v>2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3.2086</v>
      </c>
      <c r="E144" t="n">
        <v>31.17</v>
      </c>
      <c r="F144" t="n">
        <v>21.88</v>
      </c>
      <c r="G144" t="n">
        <v>6.44</v>
      </c>
      <c r="H144" t="n">
        <v>0.11</v>
      </c>
      <c r="I144" t="n">
        <v>204</v>
      </c>
      <c r="J144" t="n">
        <v>167.88</v>
      </c>
      <c r="K144" t="n">
        <v>51.39</v>
      </c>
      <c r="L144" t="n">
        <v>1</v>
      </c>
      <c r="M144" t="n">
        <v>202</v>
      </c>
      <c r="N144" t="n">
        <v>30.49</v>
      </c>
      <c r="O144" t="n">
        <v>20939.59</v>
      </c>
      <c r="P144" t="n">
        <v>283.06</v>
      </c>
      <c r="Q144" t="n">
        <v>578.5599999999999</v>
      </c>
      <c r="R144" t="n">
        <v>174.57</v>
      </c>
      <c r="S144" t="n">
        <v>44.12</v>
      </c>
      <c r="T144" t="n">
        <v>63941.51</v>
      </c>
      <c r="U144" t="n">
        <v>0.25</v>
      </c>
      <c r="V144" t="n">
        <v>0.72</v>
      </c>
      <c r="W144" t="n">
        <v>9.51</v>
      </c>
      <c r="X144" t="n">
        <v>4.15</v>
      </c>
      <c r="Y144" t="n">
        <v>2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4.0016</v>
      </c>
      <c r="E145" t="n">
        <v>24.99</v>
      </c>
      <c r="F145" t="n">
        <v>19.53</v>
      </c>
      <c r="G145" t="n">
        <v>12.88</v>
      </c>
      <c r="H145" t="n">
        <v>0.21</v>
      </c>
      <c r="I145" t="n">
        <v>91</v>
      </c>
      <c r="J145" t="n">
        <v>169.33</v>
      </c>
      <c r="K145" t="n">
        <v>51.39</v>
      </c>
      <c r="L145" t="n">
        <v>2</v>
      </c>
      <c r="M145" t="n">
        <v>89</v>
      </c>
      <c r="N145" t="n">
        <v>30.94</v>
      </c>
      <c r="O145" t="n">
        <v>21118.46</v>
      </c>
      <c r="P145" t="n">
        <v>251.17</v>
      </c>
      <c r="Q145" t="n">
        <v>577.27</v>
      </c>
      <c r="R145" t="n">
        <v>101.47</v>
      </c>
      <c r="S145" t="n">
        <v>44.12</v>
      </c>
      <c r="T145" t="n">
        <v>27960.76</v>
      </c>
      <c r="U145" t="n">
        <v>0.43</v>
      </c>
      <c r="V145" t="n">
        <v>0.8100000000000001</v>
      </c>
      <c r="W145" t="n">
        <v>9.34</v>
      </c>
      <c r="X145" t="n">
        <v>1.83</v>
      </c>
      <c r="Y145" t="n">
        <v>2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4.3008</v>
      </c>
      <c r="E146" t="n">
        <v>23.25</v>
      </c>
      <c r="F146" t="n">
        <v>18.88</v>
      </c>
      <c r="G146" t="n">
        <v>19.2</v>
      </c>
      <c r="H146" t="n">
        <v>0.31</v>
      </c>
      <c r="I146" t="n">
        <v>59</v>
      </c>
      <c r="J146" t="n">
        <v>170.79</v>
      </c>
      <c r="K146" t="n">
        <v>51.39</v>
      </c>
      <c r="L146" t="n">
        <v>3</v>
      </c>
      <c r="M146" t="n">
        <v>57</v>
      </c>
      <c r="N146" t="n">
        <v>31.4</v>
      </c>
      <c r="O146" t="n">
        <v>21297.94</v>
      </c>
      <c r="P146" t="n">
        <v>240.83</v>
      </c>
      <c r="Q146" t="n">
        <v>577.08</v>
      </c>
      <c r="R146" t="n">
        <v>81.51000000000001</v>
      </c>
      <c r="S146" t="n">
        <v>44.12</v>
      </c>
      <c r="T146" t="n">
        <v>18139.58</v>
      </c>
      <c r="U146" t="n">
        <v>0.54</v>
      </c>
      <c r="V146" t="n">
        <v>0.83</v>
      </c>
      <c r="W146" t="n">
        <v>9.279999999999999</v>
      </c>
      <c r="X146" t="n">
        <v>1.18</v>
      </c>
      <c r="Y146" t="n">
        <v>2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4.4728</v>
      </c>
      <c r="E147" t="n">
        <v>22.36</v>
      </c>
      <c r="F147" t="n">
        <v>18.53</v>
      </c>
      <c r="G147" t="n">
        <v>25.85</v>
      </c>
      <c r="H147" t="n">
        <v>0.41</v>
      </c>
      <c r="I147" t="n">
        <v>43</v>
      </c>
      <c r="J147" t="n">
        <v>172.25</v>
      </c>
      <c r="K147" t="n">
        <v>51.39</v>
      </c>
      <c r="L147" t="n">
        <v>4</v>
      </c>
      <c r="M147" t="n">
        <v>41</v>
      </c>
      <c r="N147" t="n">
        <v>31.86</v>
      </c>
      <c r="O147" t="n">
        <v>21478.05</v>
      </c>
      <c r="P147" t="n">
        <v>234.37</v>
      </c>
      <c r="Q147" t="n">
        <v>576.63</v>
      </c>
      <c r="R147" t="n">
        <v>71.27</v>
      </c>
      <c r="S147" t="n">
        <v>44.12</v>
      </c>
      <c r="T147" t="n">
        <v>13099.92</v>
      </c>
      <c r="U147" t="n">
        <v>0.62</v>
      </c>
      <c r="V147" t="n">
        <v>0.85</v>
      </c>
      <c r="W147" t="n">
        <v>9.24</v>
      </c>
      <c r="X147" t="n">
        <v>0.83</v>
      </c>
      <c r="Y147" t="n">
        <v>2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4.5733</v>
      </c>
      <c r="E148" t="n">
        <v>21.87</v>
      </c>
      <c r="F148" t="n">
        <v>18.34</v>
      </c>
      <c r="G148" t="n">
        <v>32.37</v>
      </c>
      <c r="H148" t="n">
        <v>0.51</v>
      </c>
      <c r="I148" t="n">
        <v>34</v>
      </c>
      <c r="J148" t="n">
        <v>173.71</v>
      </c>
      <c r="K148" t="n">
        <v>51.39</v>
      </c>
      <c r="L148" t="n">
        <v>5</v>
      </c>
      <c r="M148" t="n">
        <v>32</v>
      </c>
      <c r="N148" t="n">
        <v>32.32</v>
      </c>
      <c r="O148" t="n">
        <v>21658.78</v>
      </c>
      <c r="P148" t="n">
        <v>229.99</v>
      </c>
      <c r="Q148" t="n">
        <v>576.49</v>
      </c>
      <c r="R148" t="n">
        <v>65.16</v>
      </c>
      <c r="S148" t="n">
        <v>44.12</v>
      </c>
      <c r="T148" t="n">
        <v>10091.41</v>
      </c>
      <c r="U148" t="n">
        <v>0.68</v>
      </c>
      <c r="V148" t="n">
        <v>0.86</v>
      </c>
      <c r="W148" t="n">
        <v>9.23</v>
      </c>
      <c r="X148" t="n">
        <v>0.64</v>
      </c>
      <c r="Y148" t="n">
        <v>2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4.6253</v>
      </c>
      <c r="E149" t="n">
        <v>21.62</v>
      </c>
      <c r="F149" t="n">
        <v>18.26</v>
      </c>
      <c r="G149" t="n">
        <v>37.79</v>
      </c>
      <c r="H149" t="n">
        <v>0.61</v>
      </c>
      <c r="I149" t="n">
        <v>29</v>
      </c>
      <c r="J149" t="n">
        <v>175.18</v>
      </c>
      <c r="K149" t="n">
        <v>51.39</v>
      </c>
      <c r="L149" t="n">
        <v>6</v>
      </c>
      <c r="M149" t="n">
        <v>27</v>
      </c>
      <c r="N149" t="n">
        <v>32.79</v>
      </c>
      <c r="O149" t="n">
        <v>21840.16</v>
      </c>
      <c r="P149" t="n">
        <v>227.03</v>
      </c>
      <c r="Q149" t="n">
        <v>576.6</v>
      </c>
      <c r="R149" t="n">
        <v>62.72</v>
      </c>
      <c r="S149" t="n">
        <v>44.12</v>
      </c>
      <c r="T149" t="n">
        <v>8892.08</v>
      </c>
      <c r="U149" t="n">
        <v>0.7</v>
      </c>
      <c r="V149" t="n">
        <v>0.86</v>
      </c>
      <c r="W149" t="n">
        <v>9.23</v>
      </c>
      <c r="X149" t="n">
        <v>0.57</v>
      </c>
      <c r="Y149" t="n">
        <v>2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4.6866</v>
      </c>
      <c r="E150" t="n">
        <v>21.34</v>
      </c>
      <c r="F150" t="n">
        <v>18.15</v>
      </c>
      <c r="G150" t="n">
        <v>45.38</v>
      </c>
      <c r="H150" t="n">
        <v>0.7</v>
      </c>
      <c r="I150" t="n">
        <v>24</v>
      </c>
      <c r="J150" t="n">
        <v>176.66</v>
      </c>
      <c r="K150" t="n">
        <v>51.39</v>
      </c>
      <c r="L150" t="n">
        <v>7</v>
      </c>
      <c r="M150" t="n">
        <v>22</v>
      </c>
      <c r="N150" t="n">
        <v>33.27</v>
      </c>
      <c r="O150" t="n">
        <v>22022.17</v>
      </c>
      <c r="P150" t="n">
        <v>223.52</v>
      </c>
      <c r="Q150" t="n">
        <v>576.49</v>
      </c>
      <c r="R150" t="n">
        <v>59.08</v>
      </c>
      <c r="S150" t="n">
        <v>44.12</v>
      </c>
      <c r="T150" t="n">
        <v>7096.68</v>
      </c>
      <c r="U150" t="n">
        <v>0.75</v>
      </c>
      <c r="V150" t="n">
        <v>0.87</v>
      </c>
      <c r="W150" t="n">
        <v>9.220000000000001</v>
      </c>
      <c r="X150" t="n">
        <v>0.46</v>
      </c>
      <c r="Y150" t="n">
        <v>2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4.7188</v>
      </c>
      <c r="E151" t="n">
        <v>21.19</v>
      </c>
      <c r="F151" t="n">
        <v>18.11</v>
      </c>
      <c r="G151" t="n">
        <v>51.74</v>
      </c>
      <c r="H151" t="n">
        <v>0.8</v>
      </c>
      <c r="I151" t="n">
        <v>21</v>
      </c>
      <c r="J151" t="n">
        <v>178.14</v>
      </c>
      <c r="K151" t="n">
        <v>51.39</v>
      </c>
      <c r="L151" t="n">
        <v>8</v>
      </c>
      <c r="M151" t="n">
        <v>19</v>
      </c>
      <c r="N151" t="n">
        <v>33.75</v>
      </c>
      <c r="O151" t="n">
        <v>22204.83</v>
      </c>
      <c r="P151" t="n">
        <v>220.93</v>
      </c>
      <c r="Q151" t="n">
        <v>576.36</v>
      </c>
      <c r="R151" t="n">
        <v>57.9</v>
      </c>
      <c r="S151" t="n">
        <v>44.12</v>
      </c>
      <c r="T151" t="n">
        <v>6525.94</v>
      </c>
      <c r="U151" t="n">
        <v>0.76</v>
      </c>
      <c r="V151" t="n">
        <v>0.87</v>
      </c>
      <c r="W151" t="n">
        <v>9.220000000000001</v>
      </c>
      <c r="X151" t="n">
        <v>0.41</v>
      </c>
      <c r="Y151" t="n">
        <v>2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4.744</v>
      </c>
      <c r="E152" t="n">
        <v>21.08</v>
      </c>
      <c r="F152" t="n">
        <v>18.06</v>
      </c>
      <c r="G152" t="n">
        <v>57.04</v>
      </c>
      <c r="H152" t="n">
        <v>0.89</v>
      </c>
      <c r="I152" t="n">
        <v>19</v>
      </c>
      <c r="J152" t="n">
        <v>179.63</v>
      </c>
      <c r="K152" t="n">
        <v>51.39</v>
      </c>
      <c r="L152" t="n">
        <v>9</v>
      </c>
      <c r="M152" t="n">
        <v>17</v>
      </c>
      <c r="N152" t="n">
        <v>34.24</v>
      </c>
      <c r="O152" t="n">
        <v>22388.15</v>
      </c>
      <c r="P152" t="n">
        <v>218.36</v>
      </c>
      <c r="Q152" t="n">
        <v>576.27</v>
      </c>
      <c r="R152" t="n">
        <v>56.53</v>
      </c>
      <c r="S152" t="n">
        <v>44.12</v>
      </c>
      <c r="T152" t="n">
        <v>5850.41</v>
      </c>
      <c r="U152" t="n">
        <v>0.78</v>
      </c>
      <c r="V152" t="n">
        <v>0.87</v>
      </c>
      <c r="W152" t="n">
        <v>9.210000000000001</v>
      </c>
      <c r="X152" t="n">
        <v>0.37</v>
      </c>
      <c r="Y152" t="n">
        <v>2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4.7704</v>
      </c>
      <c r="E153" t="n">
        <v>20.96</v>
      </c>
      <c r="F153" t="n">
        <v>18.01</v>
      </c>
      <c r="G153" t="n">
        <v>63.58</v>
      </c>
      <c r="H153" t="n">
        <v>0.98</v>
      </c>
      <c r="I153" t="n">
        <v>17</v>
      </c>
      <c r="J153" t="n">
        <v>181.12</v>
      </c>
      <c r="K153" t="n">
        <v>51.39</v>
      </c>
      <c r="L153" t="n">
        <v>10</v>
      </c>
      <c r="M153" t="n">
        <v>15</v>
      </c>
      <c r="N153" t="n">
        <v>34.73</v>
      </c>
      <c r="O153" t="n">
        <v>22572.13</v>
      </c>
      <c r="P153" t="n">
        <v>215.72</v>
      </c>
      <c r="Q153" t="n">
        <v>576.1799999999999</v>
      </c>
      <c r="R153" t="n">
        <v>55.29</v>
      </c>
      <c r="S153" t="n">
        <v>44.12</v>
      </c>
      <c r="T153" t="n">
        <v>5236.9</v>
      </c>
      <c r="U153" t="n">
        <v>0.8</v>
      </c>
      <c r="V153" t="n">
        <v>0.87</v>
      </c>
      <c r="W153" t="n">
        <v>9.199999999999999</v>
      </c>
      <c r="X153" t="n">
        <v>0.32</v>
      </c>
      <c r="Y153" t="n">
        <v>2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4.7961</v>
      </c>
      <c r="E154" t="n">
        <v>20.85</v>
      </c>
      <c r="F154" t="n">
        <v>17.97</v>
      </c>
      <c r="G154" t="n">
        <v>71.88</v>
      </c>
      <c r="H154" t="n">
        <v>1.07</v>
      </c>
      <c r="I154" t="n">
        <v>15</v>
      </c>
      <c r="J154" t="n">
        <v>182.62</v>
      </c>
      <c r="K154" t="n">
        <v>51.39</v>
      </c>
      <c r="L154" t="n">
        <v>11</v>
      </c>
      <c r="M154" t="n">
        <v>13</v>
      </c>
      <c r="N154" t="n">
        <v>35.22</v>
      </c>
      <c r="O154" t="n">
        <v>22756.91</v>
      </c>
      <c r="P154" t="n">
        <v>212.84</v>
      </c>
      <c r="Q154" t="n">
        <v>576.26</v>
      </c>
      <c r="R154" t="n">
        <v>53.71</v>
      </c>
      <c r="S154" t="n">
        <v>44.12</v>
      </c>
      <c r="T154" t="n">
        <v>4459.19</v>
      </c>
      <c r="U154" t="n">
        <v>0.82</v>
      </c>
      <c r="V154" t="n">
        <v>0.88</v>
      </c>
      <c r="W154" t="n">
        <v>9.199999999999999</v>
      </c>
      <c r="X154" t="n">
        <v>0.28</v>
      </c>
      <c r="Y154" t="n">
        <v>2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4.811</v>
      </c>
      <c r="E155" t="n">
        <v>20.79</v>
      </c>
      <c r="F155" t="n">
        <v>17.94</v>
      </c>
      <c r="G155" t="n">
        <v>76.88</v>
      </c>
      <c r="H155" t="n">
        <v>1.16</v>
      </c>
      <c r="I155" t="n">
        <v>14</v>
      </c>
      <c r="J155" t="n">
        <v>184.12</v>
      </c>
      <c r="K155" t="n">
        <v>51.39</v>
      </c>
      <c r="L155" t="n">
        <v>12</v>
      </c>
      <c r="M155" t="n">
        <v>12</v>
      </c>
      <c r="N155" t="n">
        <v>35.73</v>
      </c>
      <c r="O155" t="n">
        <v>22942.24</v>
      </c>
      <c r="P155" t="n">
        <v>210.65</v>
      </c>
      <c r="Q155" t="n">
        <v>576.35</v>
      </c>
      <c r="R155" t="n">
        <v>52.62</v>
      </c>
      <c r="S155" t="n">
        <v>44.12</v>
      </c>
      <c r="T155" t="n">
        <v>3917.65</v>
      </c>
      <c r="U155" t="n">
        <v>0.84</v>
      </c>
      <c r="V155" t="n">
        <v>0.88</v>
      </c>
      <c r="W155" t="n">
        <v>9.199999999999999</v>
      </c>
      <c r="X155" t="n">
        <v>0.24</v>
      </c>
      <c r="Y155" t="n">
        <v>2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4.8213</v>
      </c>
      <c r="E156" t="n">
        <v>20.74</v>
      </c>
      <c r="F156" t="n">
        <v>17.93</v>
      </c>
      <c r="G156" t="n">
        <v>82.75</v>
      </c>
      <c r="H156" t="n">
        <v>1.24</v>
      </c>
      <c r="I156" t="n">
        <v>13</v>
      </c>
      <c r="J156" t="n">
        <v>185.63</v>
      </c>
      <c r="K156" t="n">
        <v>51.39</v>
      </c>
      <c r="L156" t="n">
        <v>13</v>
      </c>
      <c r="M156" t="n">
        <v>11</v>
      </c>
      <c r="N156" t="n">
        <v>36.24</v>
      </c>
      <c r="O156" t="n">
        <v>23128.27</v>
      </c>
      <c r="P156" t="n">
        <v>208.33</v>
      </c>
      <c r="Q156" t="n">
        <v>576.23</v>
      </c>
      <c r="R156" t="n">
        <v>52.43</v>
      </c>
      <c r="S156" t="n">
        <v>44.12</v>
      </c>
      <c r="T156" t="n">
        <v>3829.09</v>
      </c>
      <c r="U156" t="n">
        <v>0.84</v>
      </c>
      <c r="V156" t="n">
        <v>0.88</v>
      </c>
      <c r="W156" t="n">
        <v>9.199999999999999</v>
      </c>
      <c r="X156" t="n">
        <v>0.24</v>
      </c>
      <c r="Y156" t="n">
        <v>2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4.8333</v>
      </c>
      <c r="E157" t="n">
        <v>20.69</v>
      </c>
      <c r="F157" t="n">
        <v>17.91</v>
      </c>
      <c r="G157" t="n">
        <v>89.55</v>
      </c>
      <c r="H157" t="n">
        <v>1.33</v>
      </c>
      <c r="I157" t="n">
        <v>12</v>
      </c>
      <c r="J157" t="n">
        <v>187.14</v>
      </c>
      <c r="K157" t="n">
        <v>51.39</v>
      </c>
      <c r="L157" t="n">
        <v>14</v>
      </c>
      <c r="M157" t="n">
        <v>10</v>
      </c>
      <c r="N157" t="n">
        <v>36.75</v>
      </c>
      <c r="O157" t="n">
        <v>23314.98</v>
      </c>
      <c r="P157" t="n">
        <v>205.72</v>
      </c>
      <c r="Q157" t="n">
        <v>576.22</v>
      </c>
      <c r="R157" t="n">
        <v>51.94</v>
      </c>
      <c r="S157" t="n">
        <v>44.12</v>
      </c>
      <c r="T157" t="n">
        <v>3586.63</v>
      </c>
      <c r="U157" t="n">
        <v>0.85</v>
      </c>
      <c r="V157" t="n">
        <v>0.88</v>
      </c>
      <c r="W157" t="n">
        <v>9.199999999999999</v>
      </c>
      <c r="X157" t="n">
        <v>0.22</v>
      </c>
      <c r="Y157" t="n">
        <v>2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4.8463</v>
      </c>
      <c r="E158" t="n">
        <v>20.63</v>
      </c>
      <c r="F158" t="n">
        <v>17.89</v>
      </c>
      <c r="G158" t="n">
        <v>97.58</v>
      </c>
      <c r="H158" t="n">
        <v>1.41</v>
      </c>
      <c r="I158" t="n">
        <v>11</v>
      </c>
      <c r="J158" t="n">
        <v>188.66</v>
      </c>
      <c r="K158" t="n">
        <v>51.39</v>
      </c>
      <c r="L158" t="n">
        <v>15</v>
      </c>
      <c r="M158" t="n">
        <v>9</v>
      </c>
      <c r="N158" t="n">
        <v>37.27</v>
      </c>
      <c r="O158" t="n">
        <v>23502.4</v>
      </c>
      <c r="P158" t="n">
        <v>203.09</v>
      </c>
      <c r="Q158" t="n">
        <v>576.17</v>
      </c>
      <c r="R158" t="n">
        <v>51.33</v>
      </c>
      <c r="S158" t="n">
        <v>44.12</v>
      </c>
      <c r="T158" t="n">
        <v>3288.48</v>
      </c>
      <c r="U158" t="n">
        <v>0.86</v>
      </c>
      <c r="V158" t="n">
        <v>0.88</v>
      </c>
      <c r="W158" t="n">
        <v>9.19</v>
      </c>
      <c r="X158" t="n">
        <v>0.2</v>
      </c>
      <c r="Y158" t="n">
        <v>2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4.8583</v>
      </c>
      <c r="E159" t="n">
        <v>20.58</v>
      </c>
      <c r="F159" t="n">
        <v>17.87</v>
      </c>
      <c r="G159" t="n">
        <v>107.23</v>
      </c>
      <c r="H159" t="n">
        <v>1.49</v>
      </c>
      <c r="I159" t="n">
        <v>10</v>
      </c>
      <c r="J159" t="n">
        <v>190.19</v>
      </c>
      <c r="K159" t="n">
        <v>51.39</v>
      </c>
      <c r="L159" t="n">
        <v>16</v>
      </c>
      <c r="M159" t="n">
        <v>8</v>
      </c>
      <c r="N159" t="n">
        <v>37.79</v>
      </c>
      <c r="O159" t="n">
        <v>23690.52</v>
      </c>
      <c r="P159" t="n">
        <v>199.93</v>
      </c>
      <c r="Q159" t="n">
        <v>576.14</v>
      </c>
      <c r="R159" t="n">
        <v>50.7</v>
      </c>
      <c r="S159" t="n">
        <v>44.12</v>
      </c>
      <c r="T159" t="n">
        <v>2980.23</v>
      </c>
      <c r="U159" t="n">
        <v>0.87</v>
      </c>
      <c r="V159" t="n">
        <v>0.88</v>
      </c>
      <c r="W159" t="n">
        <v>9.199999999999999</v>
      </c>
      <c r="X159" t="n">
        <v>0.18</v>
      </c>
      <c r="Y159" t="n">
        <v>2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4.8586</v>
      </c>
      <c r="E160" t="n">
        <v>20.58</v>
      </c>
      <c r="F160" t="n">
        <v>17.87</v>
      </c>
      <c r="G160" t="n">
        <v>107.22</v>
      </c>
      <c r="H160" t="n">
        <v>1.57</v>
      </c>
      <c r="I160" t="n">
        <v>10</v>
      </c>
      <c r="J160" t="n">
        <v>191.72</v>
      </c>
      <c r="K160" t="n">
        <v>51.39</v>
      </c>
      <c r="L160" t="n">
        <v>17</v>
      </c>
      <c r="M160" t="n">
        <v>8</v>
      </c>
      <c r="N160" t="n">
        <v>38.33</v>
      </c>
      <c r="O160" t="n">
        <v>23879.37</v>
      </c>
      <c r="P160" t="n">
        <v>198.94</v>
      </c>
      <c r="Q160" t="n">
        <v>576.17</v>
      </c>
      <c r="R160" t="n">
        <v>50.41</v>
      </c>
      <c r="S160" t="n">
        <v>44.12</v>
      </c>
      <c r="T160" t="n">
        <v>2835.82</v>
      </c>
      <c r="U160" t="n">
        <v>0.88</v>
      </c>
      <c r="V160" t="n">
        <v>0.88</v>
      </c>
      <c r="W160" t="n">
        <v>9.199999999999999</v>
      </c>
      <c r="X160" t="n">
        <v>0.18</v>
      </c>
      <c r="Y160" t="n">
        <v>2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4.8699</v>
      </c>
      <c r="E161" t="n">
        <v>20.53</v>
      </c>
      <c r="F161" t="n">
        <v>17.86</v>
      </c>
      <c r="G161" t="n">
        <v>119.05</v>
      </c>
      <c r="H161" t="n">
        <v>1.65</v>
      </c>
      <c r="I161" t="n">
        <v>9</v>
      </c>
      <c r="J161" t="n">
        <v>193.26</v>
      </c>
      <c r="K161" t="n">
        <v>51.39</v>
      </c>
      <c r="L161" t="n">
        <v>18</v>
      </c>
      <c r="M161" t="n">
        <v>7</v>
      </c>
      <c r="N161" t="n">
        <v>38.86</v>
      </c>
      <c r="O161" t="n">
        <v>24068.93</v>
      </c>
      <c r="P161" t="n">
        <v>195.55</v>
      </c>
      <c r="Q161" t="n">
        <v>576.14</v>
      </c>
      <c r="R161" t="n">
        <v>50.26</v>
      </c>
      <c r="S161" t="n">
        <v>44.12</v>
      </c>
      <c r="T161" t="n">
        <v>2765.57</v>
      </c>
      <c r="U161" t="n">
        <v>0.88</v>
      </c>
      <c r="V161" t="n">
        <v>0.88</v>
      </c>
      <c r="W161" t="n">
        <v>9.19</v>
      </c>
      <c r="X161" t="n">
        <v>0.17</v>
      </c>
      <c r="Y161" t="n">
        <v>2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4.8686</v>
      </c>
      <c r="E162" t="n">
        <v>20.54</v>
      </c>
      <c r="F162" t="n">
        <v>17.86</v>
      </c>
      <c r="G162" t="n">
        <v>119.08</v>
      </c>
      <c r="H162" t="n">
        <v>1.73</v>
      </c>
      <c r="I162" t="n">
        <v>9</v>
      </c>
      <c r="J162" t="n">
        <v>194.8</v>
      </c>
      <c r="K162" t="n">
        <v>51.39</v>
      </c>
      <c r="L162" t="n">
        <v>19</v>
      </c>
      <c r="M162" t="n">
        <v>7</v>
      </c>
      <c r="N162" t="n">
        <v>39.41</v>
      </c>
      <c r="O162" t="n">
        <v>24259.23</v>
      </c>
      <c r="P162" t="n">
        <v>193.51</v>
      </c>
      <c r="Q162" t="n">
        <v>576.2</v>
      </c>
      <c r="R162" t="n">
        <v>50.37</v>
      </c>
      <c r="S162" t="n">
        <v>44.12</v>
      </c>
      <c r="T162" t="n">
        <v>2818.29</v>
      </c>
      <c r="U162" t="n">
        <v>0.88</v>
      </c>
      <c r="V162" t="n">
        <v>0.88</v>
      </c>
      <c r="W162" t="n">
        <v>9.199999999999999</v>
      </c>
      <c r="X162" t="n">
        <v>0.17</v>
      </c>
      <c r="Y162" t="n">
        <v>2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4.8837</v>
      </c>
      <c r="E163" t="n">
        <v>20.48</v>
      </c>
      <c r="F163" t="n">
        <v>17.83</v>
      </c>
      <c r="G163" t="n">
        <v>133.74</v>
      </c>
      <c r="H163" t="n">
        <v>1.81</v>
      </c>
      <c r="I163" t="n">
        <v>8</v>
      </c>
      <c r="J163" t="n">
        <v>196.35</v>
      </c>
      <c r="K163" t="n">
        <v>51.39</v>
      </c>
      <c r="L163" t="n">
        <v>20</v>
      </c>
      <c r="M163" t="n">
        <v>2</v>
      </c>
      <c r="N163" t="n">
        <v>39.96</v>
      </c>
      <c r="O163" t="n">
        <v>24450.27</v>
      </c>
      <c r="P163" t="n">
        <v>191.3</v>
      </c>
      <c r="Q163" t="n">
        <v>576.2</v>
      </c>
      <c r="R163" t="n">
        <v>49.26</v>
      </c>
      <c r="S163" t="n">
        <v>44.12</v>
      </c>
      <c r="T163" t="n">
        <v>2269.59</v>
      </c>
      <c r="U163" t="n">
        <v>0.9</v>
      </c>
      <c r="V163" t="n">
        <v>0.88</v>
      </c>
      <c r="W163" t="n">
        <v>9.199999999999999</v>
      </c>
      <c r="X163" t="n">
        <v>0.14</v>
      </c>
      <c r="Y163" t="n">
        <v>2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4.8828</v>
      </c>
      <c r="E164" t="n">
        <v>20.48</v>
      </c>
      <c r="F164" t="n">
        <v>17.84</v>
      </c>
      <c r="G164" t="n">
        <v>133.77</v>
      </c>
      <c r="H164" t="n">
        <v>1.88</v>
      </c>
      <c r="I164" t="n">
        <v>8</v>
      </c>
      <c r="J164" t="n">
        <v>197.9</v>
      </c>
      <c r="K164" t="n">
        <v>51.39</v>
      </c>
      <c r="L164" t="n">
        <v>21</v>
      </c>
      <c r="M164" t="n">
        <v>0</v>
      </c>
      <c r="N164" t="n">
        <v>40.51</v>
      </c>
      <c r="O164" t="n">
        <v>24642.07</v>
      </c>
      <c r="P164" t="n">
        <v>192.64</v>
      </c>
      <c r="Q164" t="n">
        <v>576.21</v>
      </c>
      <c r="R164" t="n">
        <v>49.31</v>
      </c>
      <c r="S164" t="n">
        <v>44.12</v>
      </c>
      <c r="T164" t="n">
        <v>2291.59</v>
      </c>
      <c r="U164" t="n">
        <v>0.89</v>
      </c>
      <c r="V164" t="n">
        <v>0.88</v>
      </c>
      <c r="W164" t="n">
        <v>9.199999999999999</v>
      </c>
      <c r="X164" t="n">
        <v>0.14</v>
      </c>
      <c r="Y164" t="n">
        <v>2</v>
      </c>
      <c r="Z164" t="n">
        <v>10</v>
      </c>
    </row>
    <row r="165">
      <c r="A165" t="n">
        <v>0</v>
      </c>
      <c r="B165" t="n">
        <v>20</v>
      </c>
      <c r="C165" t="inlineStr">
        <is>
          <t xml:space="preserve">CONCLUIDO	</t>
        </is>
      </c>
      <c r="D165" t="n">
        <v>4.5597</v>
      </c>
      <c r="E165" t="n">
        <v>21.93</v>
      </c>
      <c r="F165" t="n">
        <v>19.24</v>
      </c>
      <c r="G165" t="n">
        <v>14.99</v>
      </c>
      <c r="H165" t="n">
        <v>0.34</v>
      </c>
      <c r="I165" t="n">
        <v>77</v>
      </c>
      <c r="J165" t="n">
        <v>51.33</v>
      </c>
      <c r="K165" t="n">
        <v>24.83</v>
      </c>
      <c r="L165" t="n">
        <v>1</v>
      </c>
      <c r="M165" t="n">
        <v>75</v>
      </c>
      <c r="N165" t="n">
        <v>5.51</v>
      </c>
      <c r="O165" t="n">
        <v>6564.78</v>
      </c>
      <c r="P165" t="n">
        <v>105.63</v>
      </c>
      <c r="Q165" t="n">
        <v>577.14</v>
      </c>
      <c r="R165" t="n">
        <v>92.81</v>
      </c>
      <c r="S165" t="n">
        <v>44.12</v>
      </c>
      <c r="T165" t="n">
        <v>23698</v>
      </c>
      <c r="U165" t="n">
        <v>0.48</v>
      </c>
      <c r="V165" t="n">
        <v>0.82</v>
      </c>
      <c r="W165" t="n">
        <v>9.31</v>
      </c>
      <c r="X165" t="n">
        <v>1.54</v>
      </c>
      <c r="Y165" t="n">
        <v>2</v>
      </c>
      <c r="Z165" t="n">
        <v>10</v>
      </c>
    </row>
    <row r="166">
      <c r="A166" t="n">
        <v>1</v>
      </c>
      <c r="B166" t="n">
        <v>20</v>
      </c>
      <c r="C166" t="inlineStr">
        <is>
          <t xml:space="preserve">CONCLUIDO	</t>
        </is>
      </c>
      <c r="D166" t="n">
        <v>4.8728</v>
      </c>
      <c r="E166" t="n">
        <v>20.52</v>
      </c>
      <c r="F166" t="n">
        <v>18.36</v>
      </c>
      <c r="G166" t="n">
        <v>32.4</v>
      </c>
      <c r="H166" t="n">
        <v>0.66</v>
      </c>
      <c r="I166" t="n">
        <v>34</v>
      </c>
      <c r="J166" t="n">
        <v>52.47</v>
      </c>
      <c r="K166" t="n">
        <v>24.83</v>
      </c>
      <c r="L166" t="n">
        <v>2</v>
      </c>
      <c r="M166" t="n">
        <v>31</v>
      </c>
      <c r="N166" t="n">
        <v>5.64</v>
      </c>
      <c r="O166" t="n">
        <v>6705.1</v>
      </c>
      <c r="P166" t="n">
        <v>91.42</v>
      </c>
      <c r="Q166" t="n">
        <v>576.51</v>
      </c>
      <c r="R166" t="n">
        <v>65.52</v>
      </c>
      <c r="S166" t="n">
        <v>44.12</v>
      </c>
      <c r="T166" t="n">
        <v>10268.37</v>
      </c>
      <c r="U166" t="n">
        <v>0.67</v>
      </c>
      <c r="V166" t="n">
        <v>0.86</v>
      </c>
      <c r="W166" t="n">
        <v>9.24</v>
      </c>
      <c r="X166" t="n">
        <v>0.66</v>
      </c>
      <c r="Y166" t="n">
        <v>2</v>
      </c>
      <c r="Z166" t="n">
        <v>10</v>
      </c>
    </row>
    <row r="167">
      <c r="A167" t="n">
        <v>2</v>
      </c>
      <c r="B167" t="n">
        <v>20</v>
      </c>
      <c r="C167" t="inlineStr">
        <is>
          <t xml:space="preserve">CONCLUIDO	</t>
        </is>
      </c>
      <c r="D167" t="n">
        <v>4.8936</v>
      </c>
      <c r="E167" t="n">
        <v>20.43</v>
      </c>
      <c r="F167" t="n">
        <v>18.32</v>
      </c>
      <c r="G167" t="n">
        <v>36.64</v>
      </c>
      <c r="H167" t="n">
        <v>0.97</v>
      </c>
      <c r="I167" t="n">
        <v>30</v>
      </c>
      <c r="J167" t="n">
        <v>53.61</v>
      </c>
      <c r="K167" t="n">
        <v>24.83</v>
      </c>
      <c r="L167" t="n">
        <v>3</v>
      </c>
      <c r="M167" t="n">
        <v>0</v>
      </c>
      <c r="N167" t="n">
        <v>5.78</v>
      </c>
      <c r="O167" t="n">
        <v>6845.59</v>
      </c>
      <c r="P167" t="n">
        <v>90.75</v>
      </c>
      <c r="Q167" t="n">
        <v>576.66</v>
      </c>
      <c r="R167" t="n">
        <v>63.45</v>
      </c>
      <c r="S167" t="n">
        <v>44.12</v>
      </c>
      <c r="T167" t="n">
        <v>9252.17</v>
      </c>
      <c r="U167" t="n">
        <v>0.7</v>
      </c>
      <c r="V167" t="n">
        <v>0.86</v>
      </c>
      <c r="W167" t="n">
        <v>9.26</v>
      </c>
      <c r="X167" t="n">
        <v>0.62</v>
      </c>
      <c r="Y167" t="n">
        <v>2</v>
      </c>
      <c r="Z167" t="n">
        <v>10</v>
      </c>
    </row>
    <row r="168">
      <c r="A168" t="n">
        <v>0</v>
      </c>
      <c r="B168" t="n">
        <v>65</v>
      </c>
      <c r="C168" t="inlineStr">
        <is>
          <t xml:space="preserve">CONCLUIDO	</t>
        </is>
      </c>
      <c r="D168" t="n">
        <v>3.5748</v>
      </c>
      <c r="E168" t="n">
        <v>27.97</v>
      </c>
      <c r="F168" t="n">
        <v>21.17</v>
      </c>
      <c r="G168" t="n">
        <v>7.47</v>
      </c>
      <c r="H168" t="n">
        <v>0.13</v>
      </c>
      <c r="I168" t="n">
        <v>170</v>
      </c>
      <c r="J168" t="n">
        <v>133.21</v>
      </c>
      <c r="K168" t="n">
        <v>46.47</v>
      </c>
      <c r="L168" t="n">
        <v>1</v>
      </c>
      <c r="M168" t="n">
        <v>168</v>
      </c>
      <c r="N168" t="n">
        <v>20.75</v>
      </c>
      <c r="O168" t="n">
        <v>16663.42</v>
      </c>
      <c r="P168" t="n">
        <v>235.54</v>
      </c>
      <c r="Q168" t="n">
        <v>578.1900000000001</v>
      </c>
      <c r="R168" t="n">
        <v>152.39</v>
      </c>
      <c r="S168" t="n">
        <v>44.12</v>
      </c>
      <c r="T168" t="n">
        <v>53025.94</v>
      </c>
      <c r="U168" t="n">
        <v>0.29</v>
      </c>
      <c r="V168" t="n">
        <v>0.74</v>
      </c>
      <c r="W168" t="n">
        <v>9.460000000000001</v>
      </c>
      <c r="X168" t="n">
        <v>3.45</v>
      </c>
      <c r="Y168" t="n">
        <v>2</v>
      </c>
      <c r="Z168" t="n">
        <v>10</v>
      </c>
    </row>
    <row r="169">
      <c r="A169" t="n">
        <v>1</v>
      </c>
      <c r="B169" t="n">
        <v>65</v>
      </c>
      <c r="C169" t="inlineStr">
        <is>
          <t xml:space="preserve">CONCLUIDO	</t>
        </is>
      </c>
      <c r="D169" t="n">
        <v>4.2557</v>
      </c>
      <c r="E169" t="n">
        <v>23.5</v>
      </c>
      <c r="F169" t="n">
        <v>19.22</v>
      </c>
      <c r="G169" t="n">
        <v>14.98</v>
      </c>
      <c r="H169" t="n">
        <v>0.26</v>
      </c>
      <c r="I169" t="n">
        <v>77</v>
      </c>
      <c r="J169" t="n">
        <v>134.55</v>
      </c>
      <c r="K169" t="n">
        <v>46.47</v>
      </c>
      <c r="L169" t="n">
        <v>2</v>
      </c>
      <c r="M169" t="n">
        <v>75</v>
      </c>
      <c r="N169" t="n">
        <v>21.09</v>
      </c>
      <c r="O169" t="n">
        <v>16828.84</v>
      </c>
      <c r="P169" t="n">
        <v>211.58</v>
      </c>
      <c r="Q169" t="n">
        <v>576.96</v>
      </c>
      <c r="R169" t="n">
        <v>92.47</v>
      </c>
      <c r="S169" t="n">
        <v>44.12</v>
      </c>
      <c r="T169" t="n">
        <v>23529.65</v>
      </c>
      <c r="U169" t="n">
        <v>0.48</v>
      </c>
      <c r="V169" t="n">
        <v>0.82</v>
      </c>
      <c r="W169" t="n">
        <v>9.300000000000001</v>
      </c>
      <c r="X169" t="n">
        <v>1.52</v>
      </c>
      <c r="Y169" t="n">
        <v>2</v>
      </c>
      <c r="Z169" t="n">
        <v>10</v>
      </c>
    </row>
    <row r="170">
      <c r="A170" t="n">
        <v>2</v>
      </c>
      <c r="B170" t="n">
        <v>65</v>
      </c>
      <c r="C170" t="inlineStr">
        <is>
          <t xml:space="preserve">CONCLUIDO	</t>
        </is>
      </c>
      <c r="D170" t="n">
        <v>4.4971</v>
      </c>
      <c r="E170" t="n">
        <v>22.24</v>
      </c>
      <c r="F170" t="n">
        <v>18.7</v>
      </c>
      <c r="G170" t="n">
        <v>22.43</v>
      </c>
      <c r="H170" t="n">
        <v>0.39</v>
      </c>
      <c r="I170" t="n">
        <v>50</v>
      </c>
      <c r="J170" t="n">
        <v>135.9</v>
      </c>
      <c r="K170" t="n">
        <v>46.47</v>
      </c>
      <c r="L170" t="n">
        <v>3</v>
      </c>
      <c r="M170" t="n">
        <v>48</v>
      </c>
      <c r="N170" t="n">
        <v>21.43</v>
      </c>
      <c r="O170" t="n">
        <v>16994.64</v>
      </c>
      <c r="P170" t="n">
        <v>203.05</v>
      </c>
      <c r="Q170" t="n">
        <v>576.63</v>
      </c>
      <c r="R170" t="n">
        <v>76.06999999999999</v>
      </c>
      <c r="S170" t="n">
        <v>44.12</v>
      </c>
      <c r="T170" t="n">
        <v>15461.54</v>
      </c>
      <c r="U170" t="n">
        <v>0.58</v>
      </c>
      <c r="V170" t="n">
        <v>0.84</v>
      </c>
      <c r="W170" t="n">
        <v>9.26</v>
      </c>
      <c r="X170" t="n">
        <v>0.99</v>
      </c>
      <c r="Y170" t="n">
        <v>2</v>
      </c>
      <c r="Z170" t="n">
        <v>10</v>
      </c>
    </row>
    <row r="171">
      <c r="A171" t="n">
        <v>3</v>
      </c>
      <c r="B171" t="n">
        <v>65</v>
      </c>
      <c r="C171" t="inlineStr">
        <is>
          <t xml:space="preserve">CONCLUIDO	</t>
        </is>
      </c>
      <c r="D171" t="n">
        <v>4.6274</v>
      </c>
      <c r="E171" t="n">
        <v>21.61</v>
      </c>
      <c r="F171" t="n">
        <v>18.42</v>
      </c>
      <c r="G171" t="n">
        <v>29.88</v>
      </c>
      <c r="H171" t="n">
        <v>0.52</v>
      </c>
      <c r="I171" t="n">
        <v>37</v>
      </c>
      <c r="J171" t="n">
        <v>137.25</v>
      </c>
      <c r="K171" t="n">
        <v>46.47</v>
      </c>
      <c r="L171" t="n">
        <v>4</v>
      </c>
      <c r="M171" t="n">
        <v>35</v>
      </c>
      <c r="N171" t="n">
        <v>21.78</v>
      </c>
      <c r="O171" t="n">
        <v>17160.92</v>
      </c>
      <c r="P171" t="n">
        <v>197.35</v>
      </c>
      <c r="Q171" t="n">
        <v>576.42</v>
      </c>
      <c r="R171" t="n">
        <v>67.72</v>
      </c>
      <c r="S171" t="n">
        <v>44.12</v>
      </c>
      <c r="T171" t="n">
        <v>11353.72</v>
      </c>
      <c r="U171" t="n">
        <v>0.65</v>
      </c>
      <c r="V171" t="n">
        <v>0.85</v>
      </c>
      <c r="W171" t="n">
        <v>9.24</v>
      </c>
      <c r="X171" t="n">
        <v>0.72</v>
      </c>
      <c r="Y171" t="n">
        <v>2</v>
      </c>
      <c r="Z171" t="n">
        <v>10</v>
      </c>
    </row>
    <row r="172">
      <c r="A172" t="n">
        <v>4</v>
      </c>
      <c r="B172" t="n">
        <v>65</v>
      </c>
      <c r="C172" t="inlineStr">
        <is>
          <t xml:space="preserve">CONCLUIDO	</t>
        </is>
      </c>
      <c r="D172" t="n">
        <v>4.7144</v>
      </c>
      <c r="E172" t="n">
        <v>21.21</v>
      </c>
      <c r="F172" t="n">
        <v>18.24</v>
      </c>
      <c r="G172" t="n">
        <v>37.74</v>
      </c>
      <c r="H172" t="n">
        <v>0.64</v>
      </c>
      <c r="I172" t="n">
        <v>29</v>
      </c>
      <c r="J172" t="n">
        <v>138.6</v>
      </c>
      <c r="K172" t="n">
        <v>46.47</v>
      </c>
      <c r="L172" t="n">
        <v>5</v>
      </c>
      <c r="M172" t="n">
        <v>27</v>
      </c>
      <c r="N172" t="n">
        <v>22.13</v>
      </c>
      <c r="O172" t="n">
        <v>17327.69</v>
      </c>
      <c r="P172" t="n">
        <v>192.69</v>
      </c>
      <c r="Q172" t="n">
        <v>576.41</v>
      </c>
      <c r="R172" t="n">
        <v>61.82</v>
      </c>
      <c r="S172" t="n">
        <v>44.12</v>
      </c>
      <c r="T172" t="n">
        <v>8446.18</v>
      </c>
      <c r="U172" t="n">
        <v>0.71</v>
      </c>
      <c r="V172" t="n">
        <v>0.86</v>
      </c>
      <c r="W172" t="n">
        <v>9.23</v>
      </c>
      <c r="X172" t="n">
        <v>0.55</v>
      </c>
      <c r="Y172" t="n">
        <v>2</v>
      </c>
      <c r="Z172" t="n">
        <v>10</v>
      </c>
    </row>
    <row r="173">
      <c r="A173" t="n">
        <v>5</v>
      </c>
      <c r="B173" t="n">
        <v>65</v>
      </c>
      <c r="C173" t="inlineStr">
        <is>
          <t xml:space="preserve">CONCLUIDO	</t>
        </is>
      </c>
      <c r="D173" t="n">
        <v>4.7637</v>
      </c>
      <c r="E173" t="n">
        <v>20.99</v>
      </c>
      <c r="F173" t="n">
        <v>18.16</v>
      </c>
      <c r="G173" t="n">
        <v>45.4</v>
      </c>
      <c r="H173" t="n">
        <v>0.76</v>
      </c>
      <c r="I173" t="n">
        <v>24</v>
      </c>
      <c r="J173" t="n">
        <v>139.95</v>
      </c>
      <c r="K173" t="n">
        <v>46.47</v>
      </c>
      <c r="L173" t="n">
        <v>6</v>
      </c>
      <c r="M173" t="n">
        <v>22</v>
      </c>
      <c r="N173" t="n">
        <v>22.49</v>
      </c>
      <c r="O173" t="n">
        <v>17494.97</v>
      </c>
      <c r="P173" t="n">
        <v>188.91</v>
      </c>
      <c r="Q173" t="n">
        <v>576.35</v>
      </c>
      <c r="R173" t="n">
        <v>59.64</v>
      </c>
      <c r="S173" t="n">
        <v>44.12</v>
      </c>
      <c r="T173" t="n">
        <v>7380.01</v>
      </c>
      <c r="U173" t="n">
        <v>0.74</v>
      </c>
      <c r="V173" t="n">
        <v>0.87</v>
      </c>
      <c r="W173" t="n">
        <v>9.220000000000001</v>
      </c>
      <c r="X173" t="n">
        <v>0.46</v>
      </c>
      <c r="Y173" t="n">
        <v>2</v>
      </c>
      <c r="Z173" t="n">
        <v>10</v>
      </c>
    </row>
    <row r="174">
      <c r="A174" t="n">
        <v>6</v>
      </c>
      <c r="B174" t="n">
        <v>65</v>
      </c>
      <c r="C174" t="inlineStr">
        <is>
          <t xml:space="preserve">CONCLUIDO	</t>
        </is>
      </c>
      <c r="D174" t="n">
        <v>4.8066</v>
      </c>
      <c r="E174" t="n">
        <v>20.8</v>
      </c>
      <c r="F174" t="n">
        <v>18.08</v>
      </c>
      <c r="G174" t="n">
        <v>54.24</v>
      </c>
      <c r="H174" t="n">
        <v>0.88</v>
      </c>
      <c r="I174" t="n">
        <v>20</v>
      </c>
      <c r="J174" t="n">
        <v>141.31</v>
      </c>
      <c r="K174" t="n">
        <v>46.47</v>
      </c>
      <c r="L174" t="n">
        <v>7</v>
      </c>
      <c r="M174" t="n">
        <v>18</v>
      </c>
      <c r="N174" t="n">
        <v>22.85</v>
      </c>
      <c r="O174" t="n">
        <v>17662.75</v>
      </c>
      <c r="P174" t="n">
        <v>185</v>
      </c>
      <c r="Q174" t="n">
        <v>576.25</v>
      </c>
      <c r="R174" t="n">
        <v>56.93</v>
      </c>
      <c r="S174" t="n">
        <v>44.12</v>
      </c>
      <c r="T174" t="n">
        <v>6043.2</v>
      </c>
      <c r="U174" t="n">
        <v>0.77</v>
      </c>
      <c r="V174" t="n">
        <v>0.87</v>
      </c>
      <c r="W174" t="n">
        <v>9.220000000000001</v>
      </c>
      <c r="X174" t="n">
        <v>0.39</v>
      </c>
      <c r="Y174" t="n">
        <v>2</v>
      </c>
      <c r="Z174" t="n">
        <v>10</v>
      </c>
    </row>
    <row r="175">
      <c r="A175" t="n">
        <v>7</v>
      </c>
      <c r="B175" t="n">
        <v>65</v>
      </c>
      <c r="C175" t="inlineStr">
        <is>
          <t xml:space="preserve">CONCLUIDO	</t>
        </is>
      </c>
      <c r="D175" t="n">
        <v>4.831</v>
      </c>
      <c r="E175" t="n">
        <v>20.7</v>
      </c>
      <c r="F175" t="n">
        <v>18.03</v>
      </c>
      <c r="G175" t="n">
        <v>60.1</v>
      </c>
      <c r="H175" t="n">
        <v>0.99</v>
      </c>
      <c r="I175" t="n">
        <v>18</v>
      </c>
      <c r="J175" t="n">
        <v>142.68</v>
      </c>
      <c r="K175" t="n">
        <v>46.47</v>
      </c>
      <c r="L175" t="n">
        <v>8</v>
      </c>
      <c r="M175" t="n">
        <v>16</v>
      </c>
      <c r="N175" t="n">
        <v>23.21</v>
      </c>
      <c r="O175" t="n">
        <v>17831.04</v>
      </c>
      <c r="P175" t="n">
        <v>181.42</v>
      </c>
      <c r="Q175" t="n">
        <v>576.3</v>
      </c>
      <c r="R175" t="n">
        <v>55.53</v>
      </c>
      <c r="S175" t="n">
        <v>44.12</v>
      </c>
      <c r="T175" t="n">
        <v>5355.38</v>
      </c>
      <c r="U175" t="n">
        <v>0.79</v>
      </c>
      <c r="V175" t="n">
        <v>0.87</v>
      </c>
      <c r="W175" t="n">
        <v>9.210000000000001</v>
      </c>
      <c r="X175" t="n">
        <v>0.34</v>
      </c>
      <c r="Y175" t="n">
        <v>2</v>
      </c>
      <c r="Z175" t="n">
        <v>10</v>
      </c>
    </row>
    <row r="176">
      <c r="A176" t="n">
        <v>8</v>
      </c>
      <c r="B176" t="n">
        <v>65</v>
      </c>
      <c r="C176" t="inlineStr">
        <is>
          <t xml:space="preserve">CONCLUIDO	</t>
        </is>
      </c>
      <c r="D176" t="n">
        <v>4.8477</v>
      </c>
      <c r="E176" t="n">
        <v>20.63</v>
      </c>
      <c r="F176" t="n">
        <v>18.01</v>
      </c>
      <c r="G176" t="n">
        <v>67.55</v>
      </c>
      <c r="H176" t="n">
        <v>1.11</v>
      </c>
      <c r="I176" t="n">
        <v>16</v>
      </c>
      <c r="J176" t="n">
        <v>144.05</v>
      </c>
      <c r="K176" t="n">
        <v>46.47</v>
      </c>
      <c r="L176" t="n">
        <v>9</v>
      </c>
      <c r="M176" t="n">
        <v>14</v>
      </c>
      <c r="N176" t="n">
        <v>23.58</v>
      </c>
      <c r="O176" t="n">
        <v>17999.83</v>
      </c>
      <c r="P176" t="n">
        <v>177.97</v>
      </c>
      <c r="Q176" t="n">
        <v>576.23</v>
      </c>
      <c r="R176" t="n">
        <v>55.12</v>
      </c>
      <c r="S176" t="n">
        <v>44.12</v>
      </c>
      <c r="T176" t="n">
        <v>5158.5</v>
      </c>
      <c r="U176" t="n">
        <v>0.8</v>
      </c>
      <c r="V176" t="n">
        <v>0.87</v>
      </c>
      <c r="W176" t="n">
        <v>9.199999999999999</v>
      </c>
      <c r="X176" t="n">
        <v>0.32</v>
      </c>
      <c r="Y176" t="n">
        <v>2</v>
      </c>
      <c r="Z176" t="n">
        <v>10</v>
      </c>
    </row>
    <row r="177">
      <c r="A177" t="n">
        <v>9</v>
      </c>
      <c r="B177" t="n">
        <v>65</v>
      </c>
      <c r="C177" t="inlineStr">
        <is>
          <t xml:space="preserve">CONCLUIDO	</t>
        </is>
      </c>
      <c r="D177" t="n">
        <v>4.879</v>
      </c>
      <c r="E177" t="n">
        <v>20.5</v>
      </c>
      <c r="F177" t="n">
        <v>17.93</v>
      </c>
      <c r="G177" t="n">
        <v>76.86</v>
      </c>
      <c r="H177" t="n">
        <v>1.22</v>
      </c>
      <c r="I177" t="n">
        <v>14</v>
      </c>
      <c r="J177" t="n">
        <v>145.42</v>
      </c>
      <c r="K177" t="n">
        <v>46.47</v>
      </c>
      <c r="L177" t="n">
        <v>10</v>
      </c>
      <c r="M177" t="n">
        <v>12</v>
      </c>
      <c r="N177" t="n">
        <v>23.95</v>
      </c>
      <c r="O177" t="n">
        <v>18169.15</v>
      </c>
      <c r="P177" t="n">
        <v>174.62</v>
      </c>
      <c r="Q177" t="n">
        <v>576.26</v>
      </c>
      <c r="R177" t="n">
        <v>52.68</v>
      </c>
      <c r="S177" t="n">
        <v>44.12</v>
      </c>
      <c r="T177" t="n">
        <v>3946.77</v>
      </c>
      <c r="U177" t="n">
        <v>0.84</v>
      </c>
      <c r="V177" t="n">
        <v>0.88</v>
      </c>
      <c r="W177" t="n">
        <v>9.199999999999999</v>
      </c>
      <c r="X177" t="n">
        <v>0.24</v>
      </c>
      <c r="Y177" t="n">
        <v>2</v>
      </c>
      <c r="Z177" t="n">
        <v>10</v>
      </c>
    </row>
    <row r="178">
      <c r="A178" t="n">
        <v>10</v>
      </c>
      <c r="B178" t="n">
        <v>65</v>
      </c>
      <c r="C178" t="inlineStr">
        <is>
          <t xml:space="preserve">CONCLUIDO	</t>
        </is>
      </c>
      <c r="D178" t="n">
        <v>4.8865</v>
      </c>
      <c r="E178" t="n">
        <v>20.46</v>
      </c>
      <c r="F178" t="n">
        <v>17.93</v>
      </c>
      <c r="G178" t="n">
        <v>82.76000000000001</v>
      </c>
      <c r="H178" t="n">
        <v>1.33</v>
      </c>
      <c r="I178" t="n">
        <v>13</v>
      </c>
      <c r="J178" t="n">
        <v>146.8</v>
      </c>
      <c r="K178" t="n">
        <v>46.47</v>
      </c>
      <c r="L178" t="n">
        <v>11</v>
      </c>
      <c r="M178" t="n">
        <v>11</v>
      </c>
      <c r="N178" t="n">
        <v>24.33</v>
      </c>
      <c r="O178" t="n">
        <v>18338.99</v>
      </c>
      <c r="P178" t="n">
        <v>170.54</v>
      </c>
      <c r="Q178" t="n">
        <v>576.16</v>
      </c>
      <c r="R178" t="n">
        <v>52.46</v>
      </c>
      <c r="S178" t="n">
        <v>44.12</v>
      </c>
      <c r="T178" t="n">
        <v>3844.98</v>
      </c>
      <c r="U178" t="n">
        <v>0.84</v>
      </c>
      <c r="V178" t="n">
        <v>0.88</v>
      </c>
      <c r="W178" t="n">
        <v>9.199999999999999</v>
      </c>
      <c r="X178" t="n">
        <v>0.24</v>
      </c>
      <c r="Y178" t="n">
        <v>2</v>
      </c>
      <c r="Z178" t="n">
        <v>10</v>
      </c>
    </row>
    <row r="179">
      <c r="A179" t="n">
        <v>11</v>
      </c>
      <c r="B179" t="n">
        <v>65</v>
      </c>
      <c r="C179" t="inlineStr">
        <is>
          <t xml:space="preserve">CONCLUIDO	</t>
        </is>
      </c>
      <c r="D179" t="n">
        <v>4.9084</v>
      </c>
      <c r="E179" t="n">
        <v>20.37</v>
      </c>
      <c r="F179" t="n">
        <v>17.89</v>
      </c>
      <c r="G179" t="n">
        <v>97.59999999999999</v>
      </c>
      <c r="H179" t="n">
        <v>1.43</v>
      </c>
      <c r="I179" t="n">
        <v>11</v>
      </c>
      <c r="J179" t="n">
        <v>148.18</v>
      </c>
      <c r="K179" t="n">
        <v>46.47</v>
      </c>
      <c r="L179" t="n">
        <v>12</v>
      </c>
      <c r="M179" t="n">
        <v>9</v>
      </c>
      <c r="N179" t="n">
        <v>24.71</v>
      </c>
      <c r="O179" t="n">
        <v>18509.36</v>
      </c>
      <c r="P179" t="n">
        <v>166.81</v>
      </c>
      <c r="Q179" t="n">
        <v>576.21</v>
      </c>
      <c r="R179" t="n">
        <v>51.13</v>
      </c>
      <c r="S179" t="n">
        <v>44.12</v>
      </c>
      <c r="T179" t="n">
        <v>3189.48</v>
      </c>
      <c r="U179" t="n">
        <v>0.86</v>
      </c>
      <c r="V179" t="n">
        <v>0.88</v>
      </c>
      <c r="W179" t="n">
        <v>9.199999999999999</v>
      </c>
      <c r="X179" t="n">
        <v>0.2</v>
      </c>
      <c r="Y179" t="n">
        <v>2</v>
      </c>
      <c r="Z179" t="n">
        <v>10</v>
      </c>
    </row>
    <row r="180">
      <c r="A180" t="n">
        <v>12</v>
      </c>
      <c r="B180" t="n">
        <v>65</v>
      </c>
      <c r="C180" t="inlineStr">
        <is>
          <t xml:space="preserve">CONCLUIDO	</t>
        </is>
      </c>
      <c r="D180" t="n">
        <v>4.9063</v>
      </c>
      <c r="E180" t="n">
        <v>20.38</v>
      </c>
      <c r="F180" t="n">
        <v>17.9</v>
      </c>
      <c r="G180" t="n">
        <v>97.65000000000001</v>
      </c>
      <c r="H180" t="n">
        <v>1.54</v>
      </c>
      <c r="I180" t="n">
        <v>11</v>
      </c>
      <c r="J180" t="n">
        <v>149.56</v>
      </c>
      <c r="K180" t="n">
        <v>46.47</v>
      </c>
      <c r="L180" t="n">
        <v>13</v>
      </c>
      <c r="M180" t="n">
        <v>5</v>
      </c>
      <c r="N180" t="n">
        <v>25.1</v>
      </c>
      <c r="O180" t="n">
        <v>18680.25</v>
      </c>
      <c r="P180" t="n">
        <v>163.23</v>
      </c>
      <c r="Q180" t="n">
        <v>576.22</v>
      </c>
      <c r="R180" t="n">
        <v>51.45</v>
      </c>
      <c r="S180" t="n">
        <v>44.12</v>
      </c>
      <c r="T180" t="n">
        <v>3348.76</v>
      </c>
      <c r="U180" t="n">
        <v>0.86</v>
      </c>
      <c r="V180" t="n">
        <v>0.88</v>
      </c>
      <c r="W180" t="n">
        <v>9.199999999999999</v>
      </c>
      <c r="X180" t="n">
        <v>0.21</v>
      </c>
      <c r="Y180" t="n">
        <v>2</v>
      </c>
      <c r="Z180" t="n">
        <v>10</v>
      </c>
    </row>
    <row r="181">
      <c r="A181" t="n">
        <v>13</v>
      </c>
      <c r="B181" t="n">
        <v>65</v>
      </c>
      <c r="C181" t="inlineStr">
        <is>
          <t xml:space="preserve">CONCLUIDO	</t>
        </is>
      </c>
      <c r="D181" t="n">
        <v>4.9174</v>
      </c>
      <c r="E181" t="n">
        <v>20.34</v>
      </c>
      <c r="F181" t="n">
        <v>17.88</v>
      </c>
      <c r="G181" t="n">
        <v>107.3</v>
      </c>
      <c r="H181" t="n">
        <v>1.64</v>
      </c>
      <c r="I181" t="n">
        <v>10</v>
      </c>
      <c r="J181" t="n">
        <v>150.95</v>
      </c>
      <c r="K181" t="n">
        <v>46.47</v>
      </c>
      <c r="L181" t="n">
        <v>14</v>
      </c>
      <c r="M181" t="n">
        <v>0</v>
      </c>
      <c r="N181" t="n">
        <v>25.49</v>
      </c>
      <c r="O181" t="n">
        <v>18851.69</v>
      </c>
      <c r="P181" t="n">
        <v>164.28</v>
      </c>
      <c r="Q181" t="n">
        <v>576.21</v>
      </c>
      <c r="R181" t="n">
        <v>50.61</v>
      </c>
      <c r="S181" t="n">
        <v>44.12</v>
      </c>
      <c r="T181" t="n">
        <v>2935.02</v>
      </c>
      <c r="U181" t="n">
        <v>0.87</v>
      </c>
      <c r="V181" t="n">
        <v>0.88</v>
      </c>
      <c r="W181" t="n">
        <v>9.210000000000001</v>
      </c>
      <c r="X181" t="n">
        <v>0.19</v>
      </c>
      <c r="Y181" t="n">
        <v>2</v>
      </c>
      <c r="Z181" t="n">
        <v>10</v>
      </c>
    </row>
    <row r="182">
      <c r="A182" t="n">
        <v>0</v>
      </c>
      <c r="B182" t="n">
        <v>75</v>
      </c>
      <c r="C182" t="inlineStr">
        <is>
          <t xml:space="preserve">CONCLUIDO	</t>
        </is>
      </c>
      <c r="D182" t="n">
        <v>3.3858</v>
      </c>
      <c r="E182" t="n">
        <v>29.54</v>
      </c>
      <c r="F182" t="n">
        <v>21.55</v>
      </c>
      <c r="G182" t="n">
        <v>6.91</v>
      </c>
      <c r="H182" t="n">
        <v>0.12</v>
      </c>
      <c r="I182" t="n">
        <v>187</v>
      </c>
      <c r="J182" t="n">
        <v>150.44</v>
      </c>
      <c r="K182" t="n">
        <v>49.1</v>
      </c>
      <c r="L182" t="n">
        <v>1</v>
      </c>
      <c r="M182" t="n">
        <v>185</v>
      </c>
      <c r="N182" t="n">
        <v>25.34</v>
      </c>
      <c r="O182" t="n">
        <v>18787.76</v>
      </c>
      <c r="P182" t="n">
        <v>259.66</v>
      </c>
      <c r="Q182" t="n">
        <v>578.14</v>
      </c>
      <c r="R182" t="n">
        <v>163.82</v>
      </c>
      <c r="S182" t="n">
        <v>44.12</v>
      </c>
      <c r="T182" t="n">
        <v>58652.26</v>
      </c>
      <c r="U182" t="n">
        <v>0.27</v>
      </c>
      <c r="V182" t="n">
        <v>0.73</v>
      </c>
      <c r="W182" t="n">
        <v>9.49</v>
      </c>
      <c r="X182" t="n">
        <v>3.82</v>
      </c>
      <c r="Y182" t="n">
        <v>2</v>
      </c>
      <c r="Z182" t="n">
        <v>10</v>
      </c>
    </row>
    <row r="183">
      <c r="A183" t="n">
        <v>1</v>
      </c>
      <c r="B183" t="n">
        <v>75</v>
      </c>
      <c r="C183" t="inlineStr">
        <is>
          <t xml:space="preserve">CONCLUIDO	</t>
        </is>
      </c>
      <c r="D183" t="n">
        <v>4.1317</v>
      </c>
      <c r="E183" t="n">
        <v>24.2</v>
      </c>
      <c r="F183" t="n">
        <v>19.36</v>
      </c>
      <c r="G183" t="n">
        <v>13.83</v>
      </c>
      <c r="H183" t="n">
        <v>0.23</v>
      </c>
      <c r="I183" t="n">
        <v>84</v>
      </c>
      <c r="J183" t="n">
        <v>151.83</v>
      </c>
      <c r="K183" t="n">
        <v>49.1</v>
      </c>
      <c r="L183" t="n">
        <v>2</v>
      </c>
      <c r="M183" t="n">
        <v>82</v>
      </c>
      <c r="N183" t="n">
        <v>25.73</v>
      </c>
      <c r="O183" t="n">
        <v>18959.54</v>
      </c>
      <c r="P183" t="n">
        <v>231.38</v>
      </c>
      <c r="Q183" t="n">
        <v>577.11</v>
      </c>
      <c r="R183" t="n">
        <v>96.84999999999999</v>
      </c>
      <c r="S183" t="n">
        <v>44.12</v>
      </c>
      <c r="T183" t="n">
        <v>25685.17</v>
      </c>
      <c r="U183" t="n">
        <v>0.46</v>
      </c>
      <c r="V183" t="n">
        <v>0.8100000000000001</v>
      </c>
      <c r="W183" t="n">
        <v>9.300000000000001</v>
      </c>
      <c r="X183" t="n">
        <v>1.65</v>
      </c>
      <c r="Y183" t="n">
        <v>2</v>
      </c>
      <c r="Z183" t="n">
        <v>10</v>
      </c>
    </row>
    <row r="184">
      <c r="A184" t="n">
        <v>2</v>
      </c>
      <c r="B184" t="n">
        <v>75</v>
      </c>
      <c r="C184" t="inlineStr">
        <is>
          <t xml:space="preserve">CONCLUIDO	</t>
        </is>
      </c>
      <c r="D184" t="n">
        <v>4.4099</v>
      </c>
      <c r="E184" t="n">
        <v>22.68</v>
      </c>
      <c r="F184" t="n">
        <v>18.75</v>
      </c>
      <c r="G184" t="n">
        <v>20.83</v>
      </c>
      <c r="H184" t="n">
        <v>0.35</v>
      </c>
      <c r="I184" t="n">
        <v>54</v>
      </c>
      <c r="J184" t="n">
        <v>153.23</v>
      </c>
      <c r="K184" t="n">
        <v>49.1</v>
      </c>
      <c r="L184" t="n">
        <v>3</v>
      </c>
      <c r="M184" t="n">
        <v>52</v>
      </c>
      <c r="N184" t="n">
        <v>26.13</v>
      </c>
      <c r="O184" t="n">
        <v>19131.85</v>
      </c>
      <c r="P184" t="n">
        <v>221.89</v>
      </c>
      <c r="Q184" t="n">
        <v>576.52</v>
      </c>
      <c r="R184" t="n">
        <v>77.63</v>
      </c>
      <c r="S184" t="n">
        <v>44.12</v>
      </c>
      <c r="T184" t="n">
        <v>16223.78</v>
      </c>
      <c r="U184" t="n">
        <v>0.57</v>
      </c>
      <c r="V184" t="n">
        <v>0.84</v>
      </c>
      <c r="W184" t="n">
        <v>9.27</v>
      </c>
      <c r="X184" t="n">
        <v>1.05</v>
      </c>
      <c r="Y184" t="n">
        <v>2</v>
      </c>
      <c r="Z184" t="n">
        <v>10</v>
      </c>
    </row>
    <row r="185">
      <c r="A185" t="n">
        <v>3</v>
      </c>
      <c r="B185" t="n">
        <v>75</v>
      </c>
      <c r="C185" t="inlineStr">
        <is>
          <t xml:space="preserve">CONCLUIDO	</t>
        </is>
      </c>
      <c r="D185" t="n">
        <v>4.5459</v>
      </c>
      <c r="E185" t="n">
        <v>22</v>
      </c>
      <c r="F185" t="n">
        <v>18.5</v>
      </c>
      <c r="G185" t="n">
        <v>27.75</v>
      </c>
      <c r="H185" t="n">
        <v>0.46</v>
      </c>
      <c r="I185" t="n">
        <v>40</v>
      </c>
      <c r="J185" t="n">
        <v>154.63</v>
      </c>
      <c r="K185" t="n">
        <v>49.1</v>
      </c>
      <c r="L185" t="n">
        <v>4</v>
      </c>
      <c r="M185" t="n">
        <v>38</v>
      </c>
      <c r="N185" t="n">
        <v>26.53</v>
      </c>
      <c r="O185" t="n">
        <v>19304.72</v>
      </c>
      <c r="P185" t="n">
        <v>216.6</v>
      </c>
      <c r="Q185" t="n">
        <v>576.66</v>
      </c>
      <c r="R185" t="n">
        <v>69.81</v>
      </c>
      <c r="S185" t="n">
        <v>44.12</v>
      </c>
      <c r="T185" t="n">
        <v>12386.48</v>
      </c>
      <c r="U185" t="n">
        <v>0.63</v>
      </c>
      <c r="V185" t="n">
        <v>0.85</v>
      </c>
      <c r="W185" t="n">
        <v>9.25</v>
      </c>
      <c r="X185" t="n">
        <v>0.8</v>
      </c>
      <c r="Y185" t="n">
        <v>2</v>
      </c>
      <c r="Z185" t="n">
        <v>10</v>
      </c>
    </row>
    <row r="186">
      <c r="A186" t="n">
        <v>4</v>
      </c>
      <c r="B186" t="n">
        <v>75</v>
      </c>
      <c r="C186" t="inlineStr">
        <is>
          <t xml:space="preserve">CONCLUIDO	</t>
        </is>
      </c>
      <c r="D186" t="n">
        <v>4.6347</v>
      </c>
      <c r="E186" t="n">
        <v>21.58</v>
      </c>
      <c r="F186" t="n">
        <v>18.32</v>
      </c>
      <c r="G186" t="n">
        <v>34.35</v>
      </c>
      <c r="H186" t="n">
        <v>0.57</v>
      </c>
      <c r="I186" t="n">
        <v>32</v>
      </c>
      <c r="J186" t="n">
        <v>156.03</v>
      </c>
      <c r="K186" t="n">
        <v>49.1</v>
      </c>
      <c r="L186" t="n">
        <v>5</v>
      </c>
      <c r="M186" t="n">
        <v>30</v>
      </c>
      <c r="N186" t="n">
        <v>26.94</v>
      </c>
      <c r="O186" t="n">
        <v>19478.15</v>
      </c>
      <c r="P186" t="n">
        <v>212.11</v>
      </c>
      <c r="Q186" t="n">
        <v>576.34</v>
      </c>
      <c r="R186" t="n">
        <v>64.54000000000001</v>
      </c>
      <c r="S186" t="n">
        <v>44.12</v>
      </c>
      <c r="T186" t="n">
        <v>9787.129999999999</v>
      </c>
      <c r="U186" t="n">
        <v>0.68</v>
      </c>
      <c r="V186" t="n">
        <v>0.86</v>
      </c>
      <c r="W186" t="n">
        <v>9.23</v>
      </c>
      <c r="X186" t="n">
        <v>0.63</v>
      </c>
      <c r="Y186" t="n">
        <v>2</v>
      </c>
      <c r="Z186" t="n">
        <v>10</v>
      </c>
    </row>
    <row r="187">
      <c r="A187" t="n">
        <v>5</v>
      </c>
      <c r="B187" t="n">
        <v>75</v>
      </c>
      <c r="C187" t="inlineStr">
        <is>
          <t xml:space="preserve">CONCLUIDO	</t>
        </is>
      </c>
      <c r="D187" t="n">
        <v>4.7053</v>
      </c>
      <c r="E187" t="n">
        <v>21.25</v>
      </c>
      <c r="F187" t="n">
        <v>18.18</v>
      </c>
      <c r="G187" t="n">
        <v>41.96</v>
      </c>
      <c r="H187" t="n">
        <v>0.67</v>
      </c>
      <c r="I187" t="n">
        <v>26</v>
      </c>
      <c r="J187" t="n">
        <v>157.44</v>
      </c>
      <c r="K187" t="n">
        <v>49.1</v>
      </c>
      <c r="L187" t="n">
        <v>6</v>
      </c>
      <c r="M187" t="n">
        <v>24</v>
      </c>
      <c r="N187" t="n">
        <v>27.35</v>
      </c>
      <c r="O187" t="n">
        <v>19652.13</v>
      </c>
      <c r="P187" t="n">
        <v>208.14</v>
      </c>
      <c r="Q187" t="n">
        <v>576.35</v>
      </c>
      <c r="R187" t="n">
        <v>60.22</v>
      </c>
      <c r="S187" t="n">
        <v>44.12</v>
      </c>
      <c r="T187" t="n">
        <v>7658.89</v>
      </c>
      <c r="U187" t="n">
        <v>0.73</v>
      </c>
      <c r="V187" t="n">
        <v>0.87</v>
      </c>
      <c r="W187" t="n">
        <v>9.220000000000001</v>
      </c>
      <c r="X187" t="n">
        <v>0.49</v>
      </c>
      <c r="Y187" t="n">
        <v>2</v>
      </c>
      <c r="Z187" t="n">
        <v>10</v>
      </c>
    </row>
    <row r="188">
      <c r="A188" t="n">
        <v>6</v>
      </c>
      <c r="B188" t="n">
        <v>75</v>
      </c>
      <c r="C188" t="inlineStr">
        <is>
          <t xml:space="preserve">CONCLUIDO	</t>
        </is>
      </c>
      <c r="D188" t="n">
        <v>4.7466</v>
      </c>
      <c r="E188" t="n">
        <v>21.07</v>
      </c>
      <c r="F188" t="n">
        <v>18.12</v>
      </c>
      <c r="G188" t="n">
        <v>49.42</v>
      </c>
      <c r="H188" t="n">
        <v>0.78</v>
      </c>
      <c r="I188" t="n">
        <v>22</v>
      </c>
      <c r="J188" t="n">
        <v>158.86</v>
      </c>
      <c r="K188" t="n">
        <v>49.1</v>
      </c>
      <c r="L188" t="n">
        <v>7</v>
      </c>
      <c r="M188" t="n">
        <v>20</v>
      </c>
      <c r="N188" t="n">
        <v>27.77</v>
      </c>
      <c r="O188" t="n">
        <v>19826.68</v>
      </c>
      <c r="P188" t="n">
        <v>204.8</v>
      </c>
      <c r="Q188" t="n">
        <v>576.39</v>
      </c>
      <c r="R188" t="n">
        <v>58.16</v>
      </c>
      <c r="S188" t="n">
        <v>44.12</v>
      </c>
      <c r="T188" t="n">
        <v>6650.66</v>
      </c>
      <c r="U188" t="n">
        <v>0.76</v>
      </c>
      <c r="V188" t="n">
        <v>0.87</v>
      </c>
      <c r="W188" t="n">
        <v>9.220000000000001</v>
      </c>
      <c r="X188" t="n">
        <v>0.42</v>
      </c>
      <c r="Y188" t="n">
        <v>2</v>
      </c>
      <c r="Z188" t="n">
        <v>10</v>
      </c>
    </row>
    <row r="189">
      <c r="A189" t="n">
        <v>7</v>
      </c>
      <c r="B189" t="n">
        <v>75</v>
      </c>
      <c r="C189" t="inlineStr">
        <is>
          <t xml:space="preserve">CONCLUIDO	</t>
        </is>
      </c>
      <c r="D189" t="n">
        <v>4.7698</v>
      </c>
      <c r="E189" t="n">
        <v>20.97</v>
      </c>
      <c r="F189" t="n">
        <v>18.08</v>
      </c>
      <c r="G189" t="n">
        <v>54.23</v>
      </c>
      <c r="H189" t="n">
        <v>0.88</v>
      </c>
      <c r="I189" t="n">
        <v>20</v>
      </c>
      <c r="J189" t="n">
        <v>160.28</v>
      </c>
      <c r="K189" t="n">
        <v>49.1</v>
      </c>
      <c r="L189" t="n">
        <v>8</v>
      </c>
      <c r="M189" t="n">
        <v>18</v>
      </c>
      <c r="N189" t="n">
        <v>28.19</v>
      </c>
      <c r="O189" t="n">
        <v>20001.93</v>
      </c>
      <c r="P189" t="n">
        <v>201.81</v>
      </c>
      <c r="Q189" t="n">
        <v>576.3</v>
      </c>
      <c r="R189" t="n">
        <v>56.97</v>
      </c>
      <c r="S189" t="n">
        <v>44.12</v>
      </c>
      <c r="T189" t="n">
        <v>6063.44</v>
      </c>
      <c r="U189" t="n">
        <v>0.77</v>
      </c>
      <c r="V189" t="n">
        <v>0.87</v>
      </c>
      <c r="W189" t="n">
        <v>9.210000000000001</v>
      </c>
      <c r="X189" t="n">
        <v>0.38</v>
      </c>
      <c r="Y189" t="n">
        <v>2</v>
      </c>
      <c r="Z189" t="n">
        <v>10</v>
      </c>
    </row>
    <row r="190">
      <c r="A190" t="n">
        <v>8</v>
      </c>
      <c r="B190" t="n">
        <v>75</v>
      </c>
      <c r="C190" t="inlineStr">
        <is>
          <t xml:space="preserve">CONCLUIDO	</t>
        </is>
      </c>
      <c r="D190" t="n">
        <v>4.8077</v>
      </c>
      <c r="E190" t="n">
        <v>20.8</v>
      </c>
      <c r="F190" t="n">
        <v>18</v>
      </c>
      <c r="G190" t="n">
        <v>63.54</v>
      </c>
      <c r="H190" t="n">
        <v>0.99</v>
      </c>
      <c r="I190" t="n">
        <v>17</v>
      </c>
      <c r="J190" t="n">
        <v>161.71</v>
      </c>
      <c r="K190" t="n">
        <v>49.1</v>
      </c>
      <c r="L190" t="n">
        <v>9</v>
      </c>
      <c r="M190" t="n">
        <v>15</v>
      </c>
      <c r="N190" t="n">
        <v>28.61</v>
      </c>
      <c r="O190" t="n">
        <v>20177.64</v>
      </c>
      <c r="P190" t="n">
        <v>198.57</v>
      </c>
      <c r="Q190" t="n">
        <v>576.28</v>
      </c>
      <c r="R190" t="n">
        <v>54.79</v>
      </c>
      <c r="S190" t="n">
        <v>44.12</v>
      </c>
      <c r="T190" t="n">
        <v>4987.89</v>
      </c>
      <c r="U190" t="n">
        <v>0.8100000000000001</v>
      </c>
      <c r="V190" t="n">
        <v>0.87</v>
      </c>
      <c r="W190" t="n">
        <v>9.199999999999999</v>
      </c>
      <c r="X190" t="n">
        <v>0.31</v>
      </c>
      <c r="Y190" t="n">
        <v>2</v>
      </c>
      <c r="Z190" t="n">
        <v>10</v>
      </c>
    </row>
    <row r="191">
      <c r="A191" t="n">
        <v>9</v>
      </c>
      <c r="B191" t="n">
        <v>75</v>
      </c>
      <c r="C191" t="inlineStr">
        <is>
          <t xml:space="preserve">CONCLUIDO	</t>
        </is>
      </c>
      <c r="D191" t="n">
        <v>4.8272</v>
      </c>
      <c r="E191" t="n">
        <v>20.72</v>
      </c>
      <c r="F191" t="n">
        <v>17.98</v>
      </c>
      <c r="G191" t="n">
        <v>71.93000000000001</v>
      </c>
      <c r="H191" t="n">
        <v>1.09</v>
      </c>
      <c r="I191" t="n">
        <v>15</v>
      </c>
      <c r="J191" t="n">
        <v>163.13</v>
      </c>
      <c r="K191" t="n">
        <v>49.1</v>
      </c>
      <c r="L191" t="n">
        <v>10</v>
      </c>
      <c r="M191" t="n">
        <v>13</v>
      </c>
      <c r="N191" t="n">
        <v>29.04</v>
      </c>
      <c r="O191" t="n">
        <v>20353.94</v>
      </c>
      <c r="P191" t="n">
        <v>195.35</v>
      </c>
      <c r="Q191" t="n">
        <v>576.27</v>
      </c>
      <c r="R191" t="n">
        <v>54.17</v>
      </c>
      <c r="S191" t="n">
        <v>44.12</v>
      </c>
      <c r="T191" t="n">
        <v>4688.5</v>
      </c>
      <c r="U191" t="n">
        <v>0.8100000000000001</v>
      </c>
      <c r="V191" t="n">
        <v>0.88</v>
      </c>
      <c r="W191" t="n">
        <v>9.199999999999999</v>
      </c>
      <c r="X191" t="n">
        <v>0.29</v>
      </c>
      <c r="Y191" t="n">
        <v>2</v>
      </c>
      <c r="Z191" t="n">
        <v>10</v>
      </c>
    </row>
    <row r="192">
      <c r="A192" t="n">
        <v>10</v>
      </c>
      <c r="B192" t="n">
        <v>75</v>
      </c>
      <c r="C192" t="inlineStr">
        <is>
          <t xml:space="preserve">CONCLUIDO	</t>
        </is>
      </c>
      <c r="D192" t="n">
        <v>4.8429</v>
      </c>
      <c r="E192" t="n">
        <v>20.65</v>
      </c>
      <c r="F192" t="n">
        <v>17.94</v>
      </c>
      <c r="G192" t="n">
        <v>76.91</v>
      </c>
      <c r="H192" t="n">
        <v>1.18</v>
      </c>
      <c r="I192" t="n">
        <v>14</v>
      </c>
      <c r="J192" t="n">
        <v>164.57</v>
      </c>
      <c r="K192" t="n">
        <v>49.1</v>
      </c>
      <c r="L192" t="n">
        <v>11</v>
      </c>
      <c r="M192" t="n">
        <v>12</v>
      </c>
      <c r="N192" t="n">
        <v>29.47</v>
      </c>
      <c r="O192" t="n">
        <v>20530.82</v>
      </c>
      <c r="P192" t="n">
        <v>193.16</v>
      </c>
      <c r="Q192" t="n">
        <v>576.24</v>
      </c>
      <c r="R192" t="n">
        <v>52.67</v>
      </c>
      <c r="S192" t="n">
        <v>44.12</v>
      </c>
      <c r="T192" t="n">
        <v>3944.72</v>
      </c>
      <c r="U192" t="n">
        <v>0.84</v>
      </c>
      <c r="V192" t="n">
        <v>0.88</v>
      </c>
      <c r="W192" t="n">
        <v>9.210000000000001</v>
      </c>
      <c r="X192" t="n">
        <v>0.25</v>
      </c>
      <c r="Y192" t="n">
        <v>2</v>
      </c>
      <c r="Z192" t="n">
        <v>10</v>
      </c>
    </row>
    <row r="193">
      <c r="A193" t="n">
        <v>11</v>
      </c>
      <c r="B193" t="n">
        <v>75</v>
      </c>
      <c r="C193" t="inlineStr">
        <is>
          <t xml:space="preserve">CONCLUIDO	</t>
        </is>
      </c>
      <c r="D193" t="n">
        <v>4.8516</v>
      </c>
      <c r="E193" t="n">
        <v>20.61</v>
      </c>
      <c r="F193" t="n">
        <v>17.94</v>
      </c>
      <c r="G193" t="n">
        <v>82.79000000000001</v>
      </c>
      <c r="H193" t="n">
        <v>1.28</v>
      </c>
      <c r="I193" t="n">
        <v>13</v>
      </c>
      <c r="J193" t="n">
        <v>166.01</v>
      </c>
      <c r="K193" t="n">
        <v>49.1</v>
      </c>
      <c r="L193" t="n">
        <v>12</v>
      </c>
      <c r="M193" t="n">
        <v>11</v>
      </c>
      <c r="N193" t="n">
        <v>29.91</v>
      </c>
      <c r="O193" t="n">
        <v>20708.3</v>
      </c>
      <c r="P193" t="n">
        <v>190.02</v>
      </c>
      <c r="Q193" t="n">
        <v>576.1900000000001</v>
      </c>
      <c r="R193" t="n">
        <v>52.74</v>
      </c>
      <c r="S193" t="n">
        <v>44.12</v>
      </c>
      <c r="T193" t="n">
        <v>3983.92</v>
      </c>
      <c r="U193" t="n">
        <v>0.84</v>
      </c>
      <c r="V193" t="n">
        <v>0.88</v>
      </c>
      <c r="W193" t="n">
        <v>9.199999999999999</v>
      </c>
      <c r="X193" t="n">
        <v>0.25</v>
      </c>
      <c r="Y193" t="n">
        <v>2</v>
      </c>
      <c r="Z193" t="n">
        <v>10</v>
      </c>
    </row>
    <row r="194">
      <c r="A194" t="n">
        <v>12</v>
      </c>
      <c r="B194" t="n">
        <v>75</v>
      </c>
      <c r="C194" t="inlineStr">
        <is>
          <t xml:space="preserve">CONCLUIDO	</t>
        </is>
      </c>
      <c r="D194" t="n">
        <v>4.8628</v>
      </c>
      <c r="E194" t="n">
        <v>20.56</v>
      </c>
      <c r="F194" t="n">
        <v>17.92</v>
      </c>
      <c r="G194" t="n">
        <v>89.61</v>
      </c>
      <c r="H194" t="n">
        <v>1.38</v>
      </c>
      <c r="I194" t="n">
        <v>12</v>
      </c>
      <c r="J194" t="n">
        <v>167.45</v>
      </c>
      <c r="K194" t="n">
        <v>49.1</v>
      </c>
      <c r="L194" t="n">
        <v>13</v>
      </c>
      <c r="M194" t="n">
        <v>10</v>
      </c>
      <c r="N194" t="n">
        <v>30.36</v>
      </c>
      <c r="O194" t="n">
        <v>20886.38</v>
      </c>
      <c r="P194" t="n">
        <v>187.08</v>
      </c>
      <c r="Q194" t="n">
        <v>576.1799999999999</v>
      </c>
      <c r="R194" t="n">
        <v>52.35</v>
      </c>
      <c r="S194" t="n">
        <v>44.12</v>
      </c>
      <c r="T194" t="n">
        <v>3793.2</v>
      </c>
      <c r="U194" t="n">
        <v>0.84</v>
      </c>
      <c r="V194" t="n">
        <v>0.88</v>
      </c>
      <c r="W194" t="n">
        <v>9.199999999999999</v>
      </c>
      <c r="X194" t="n">
        <v>0.23</v>
      </c>
      <c r="Y194" t="n">
        <v>2</v>
      </c>
      <c r="Z194" t="n">
        <v>10</v>
      </c>
    </row>
    <row r="195">
      <c r="A195" t="n">
        <v>13</v>
      </c>
      <c r="B195" t="n">
        <v>75</v>
      </c>
      <c r="C195" t="inlineStr">
        <is>
          <t xml:space="preserve">CONCLUIDO	</t>
        </is>
      </c>
      <c r="D195" t="n">
        <v>4.8771</v>
      </c>
      <c r="E195" t="n">
        <v>20.5</v>
      </c>
      <c r="F195" t="n">
        <v>17.89</v>
      </c>
      <c r="G195" t="n">
        <v>97.59</v>
      </c>
      <c r="H195" t="n">
        <v>1.47</v>
      </c>
      <c r="I195" t="n">
        <v>11</v>
      </c>
      <c r="J195" t="n">
        <v>168.9</v>
      </c>
      <c r="K195" t="n">
        <v>49.1</v>
      </c>
      <c r="L195" t="n">
        <v>14</v>
      </c>
      <c r="M195" t="n">
        <v>9</v>
      </c>
      <c r="N195" t="n">
        <v>30.81</v>
      </c>
      <c r="O195" t="n">
        <v>21065.06</v>
      </c>
      <c r="P195" t="n">
        <v>183.87</v>
      </c>
      <c r="Q195" t="n">
        <v>576.2</v>
      </c>
      <c r="R195" t="n">
        <v>51.28</v>
      </c>
      <c r="S195" t="n">
        <v>44.12</v>
      </c>
      <c r="T195" t="n">
        <v>3263.12</v>
      </c>
      <c r="U195" t="n">
        <v>0.86</v>
      </c>
      <c r="V195" t="n">
        <v>0.88</v>
      </c>
      <c r="W195" t="n">
        <v>9.199999999999999</v>
      </c>
      <c r="X195" t="n">
        <v>0.2</v>
      </c>
      <c r="Y195" t="n">
        <v>2</v>
      </c>
      <c r="Z195" t="n">
        <v>10</v>
      </c>
    </row>
    <row r="196">
      <c r="A196" t="n">
        <v>14</v>
      </c>
      <c r="B196" t="n">
        <v>75</v>
      </c>
      <c r="C196" t="inlineStr">
        <is>
          <t xml:space="preserve">CONCLUIDO	</t>
        </is>
      </c>
      <c r="D196" t="n">
        <v>4.8894</v>
      </c>
      <c r="E196" t="n">
        <v>20.45</v>
      </c>
      <c r="F196" t="n">
        <v>17.87</v>
      </c>
      <c r="G196" t="n">
        <v>107.22</v>
      </c>
      <c r="H196" t="n">
        <v>1.56</v>
      </c>
      <c r="I196" t="n">
        <v>10</v>
      </c>
      <c r="J196" t="n">
        <v>170.35</v>
      </c>
      <c r="K196" t="n">
        <v>49.1</v>
      </c>
      <c r="L196" t="n">
        <v>15</v>
      </c>
      <c r="M196" t="n">
        <v>8</v>
      </c>
      <c r="N196" t="n">
        <v>31.26</v>
      </c>
      <c r="O196" t="n">
        <v>21244.37</v>
      </c>
      <c r="P196" t="n">
        <v>181.49</v>
      </c>
      <c r="Q196" t="n">
        <v>576.2</v>
      </c>
      <c r="R196" t="n">
        <v>50.58</v>
      </c>
      <c r="S196" t="n">
        <v>44.12</v>
      </c>
      <c r="T196" t="n">
        <v>2918.59</v>
      </c>
      <c r="U196" t="n">
        <v>0.87</v>
      </c>
      <c r="V196" t="n">
        <v>0.88</v>
      </c>
      <c r="W196" t="n">
        <v>9.199999999999999</v>
      </c>
      <c r="X196" t="n">
        <v>0.18</v>
      </c>
      <c r="Y196" t="n">
        <v>2</v>
      </c>
      <c r="Z196" t="n">
        <v>10</v>
      </c>
    </row>
    <row r="197">
      <c r="A197" t="n">
        <v>15</v>
      </c>
      <c r="B197" t="n">
        <v>75</v>
      </c>
      <c r="C197" t="inlineStr">
        <is>
          <t xml:space="preserve">CONCLUIDO	</t>
        </is>
      </c>
      <c r="D197" t="n">
        <v>4.9015</v>
      </c>
      <c r="E197" t="n">
        <v>20.4</v>
      </c>
      <c r="F197" t="n">
        <v>17.85</v>
      </c>
      <c r="G197" t="n">
        <v>119</v>
      </c>
      <c r="H197" t="n">
        <v>1.65</v>
      </c>
      <c r="I197" t="n">
        <v>9</v>
      </c>
      <c r="J197" t="n">
        <v>171.81</v>
      </c>
      <c r="K197" t="n">
        <v>49.1</v>
      </c>
      <c r="L197" t="n">
        <v>16</v>
      </c>
      <c r="M197" t="n">
        <v>5</v>
      </c>
      <c r="N197" t="n">
        <v>31.72</v>
      </c>
      <c r="O197" t="n">
        <v>21424.29</v>
      </c>
      <c r="P197" t="n">
        <v>177.16</v>
      </c>
      <c r="Q197" t="n">
        <v>576.2</v>
      </c>
      <c r="R197" t="n">
        <v>50.02</v>
      </c>
      <c r="S197" t="n">
        <v>44.12</v>
      </c>
      <c r="T197" t="n">
        <v>2642.79</v>
      </c>
      <c r="U197" t="n">
        <v>0.88</v>
      </c>
      <c r="V197" t="n">
        <v>0.88</v>
      </c>
      <c r="W197" t="n">
        <v>9.19</v>
      </c>
      <c r="X197" t="n">
        <v>0.16</v>
      </c>
      <c r="Y197" t="n">
        <v>2</v>
      </c>
      <c r="Z197" t="n">
        <v>10</v>
      </c>
    </row>
    <row r="198">
      <c r="A198" t="n">
        <v>16</v>
      </c>
      <c r="B198" t="n">
        <v>75</v>
      </c>
      <c r="C198" t="inlineStr">
        <is>
          <t xml:space="preserve">CONCLUIDO	</t>
        </is>
      </c>
      <c r="D198" t="n">
        <v>4.8978</v>
      </c>
      <c r="E198" t="n">
        <v>20.42</v>
      </c>
      <c r="F198" t="n">
        <v>17.87</v>
      </c>
      <c r="G198" t="n">
        <v>119.11</v>
      </c>
      <c r="H198" t="n">
        <v>1.74</v>
      </c>
      <c r="I198" t="n">
        <v>9</v>
      </c>
      <c r="J198" t="n">
        <v>173.28</v>
      </c>
      <c r="K198" t="n">
        <v>49.1</v>
      </c>
      <c r="L198" t="n">
        <v>17</v>
      </c>
      <c r="M198" t="n">
        <v>0</v>
      </c>
      <c r="N198" t="n">
        <v>32.18</v>
      </c>
      <c r="O198" t="n">
        <v>21604.83</v>
      </c>
      <c r="P198" t="n">
        <v>178.02</v>
      </c>
      <c r="Q198" t="n">
        <v>576.27</v>
      </c>
      <c r="R198" t="n">
        <v>50.26</v>
      </c>
      <c r="S198" t="n">
        <v>44.12</v>
      </c>
      <c r="T198" t="n">
        <v>2766.36</v>
      </c>
      <c r="U198" t="n">
        <v>0.88</v>
      </c>
      <c r="V198" t="n">
        <v>0.88</v>
      </c>
      <c r="W198" t="n">
        <v>9.199999999999999</v>
      </c>
      <c r="X198" t="n">
        <v>0.17</v>
      </c>
      <c r="Y198" t="n">
        <v>2</v>
      </c>
      <c r="Z198" t="n">
        <v>10</v>
      </c>
    </row>
    <row r="199">
      <c r="A199" t="n">
        <v>0</v>
      </c>
      <c r="B199" t="n">
        <v>95</v>
      </c>
      <c r="C199" t="inlineStr">
        <is>
          <t xml:space="preserve">CONCLUIDO	</t>
        </is>
      </c>
      <c r="D199" t="n">
        <v>3.0438</v>
      </c>
      <c r="E199" t="n">
        <v>32.85</v>
      </c>
      <c r="F199" t="n">
        <v>22.2</v>
      </c>
      <c r="G199" t="n">
        <v>6.05</v>
      </c>
      <c r="H199" t="n">
        <v>0.1</v>
      </c>
      <c r="I199" t="n">
        <v>220</v>
      </c>
      <c r="J199" t="n">
        <v>185.69</v>
      </c>
      <c r="K199" t="n">
        <v>53.44</v>
      </c>
      <c r="L199" t="n">
        <v>1</v>
      </c>
      <c r="M199" t="n">
        <v>218</v>
      </c>
      <c r="N199" t="n">
        <v>36.26</v>
      </c>
      <c r="O199" t="n">
        <v>23136.14</v>
      </c>
      <c r="P199" t="n">
        <v>306.23</v>
      </c>
      <c r="Q199" t="n">
        <v>578.35</v>
      </c>
      <c r="R199" t="n">
        <v>184.72</v>
      </c>
      <c r="S199" t="n">
        <v>44.12</v>
      </c>
      <c r="T199" t="n">
        <v>68940.53999999999</v>
      </c>
      <c r="U199" t="n">
        <v>0.24</v>
      </c>
      <c r="V199" t="n">
        <v>0.71</v>
      </c>
      <c r="W199" t="n">
        <v>9.529999999999999</v>
      </c>
      <c r="X199" t="n">
        <v>4.47</v>
      </c>
      <c r="Y199" t="n">
        <v>2</v>
      </c>
      <c r="Z199" t="n">
        <v>10</v>
      </c>
    </row>
    <row r="200">
      <c r="A200" t="n">
        <v>1</v>
      </c>
      <c r="B200" t="n">
        <v>95</v>
      </c>
      <c r="C200" t="inlineStr">
        <is>
          <t xml:space="preserve">CONCLUIDO	</t>
        </is>
      </c>
      <c r="D200" t="n">
        <v>3.8796</v>
      </c>
      <c r="E200" t="n">
        <v>25.78</v>
      </c>
      <c r="F200" t="n">
        <v>19.66</v>
      </c>
      <c r="G200" t="n">
        <v>12.04</v>
      </c>
      <c r="H200" t="n">
        <v>0.19</v>
      </c>
      <c r="I200" t="n">
        <v>98</v>
      </c>
      <c r="J200" t="n">
        <v>187.21</v>
      </c>
      <c r="K200" t="n">
        <v>53.44</v>
      </c>
      <c r="L200" t="n">
        <v>2</v>
      </c>
      <c r="M200" t="n">
        <v>96</v>
      </c>
      <c r="N200" t="n">
        <v>36.77</v>
      </c>
      <c r="O200" t="n">
        <v>23322.88</v>
      </c>
      <c r="P200" t="n">
        <v>270.01</v>
      </c>
      <c r="Q200" t="n">
        <v>577.52</v>
      </c>
      <c r="R200" t="n">
        <v>106.07</v>
      </c>
      <c r="S200" t="n">
        <v>44.12</v>
      </c>
      <c r="T200" t="n">
        <v>30221.51</v>
      </c>
      <c r="U200" t="n">
        <v>0.42</v>
      </c>
      <c r="V200" t="n">
        <v>0.8</v>
      </c>
      <c r="W200" t="n">
        <v>9.33</v>
      </c>
      <c r="X200" t="n">
        <v>1.95</v>
      </c>
      <c r="Y200" t="n">
        <v>2</v>
      </c>
      <c r="Z200" t="n">
        <v>10</v>
      </c>
    </row>
    <row r="201">
      <c r="A201" t="n">
        <v>2</v>
      </c>
      <c r="B201" t="n">
        <v>95</v>
      </c>
      <c r="C201" t="inlineStr">
        <is>
          <t xml:space="preserve">CONCLUIDO	</t>
        </is>
      </c>
      <c r="D201" t="n">
        <v>4.2058</v>
      </c>
      <c r="E201" t="n">
        <v>23.78</v>
      </c>
      <c r="F201" t="n">
        <v>18.96</v>
      </c>
      <c r="G201" t="n">
        <v>18.06</v>
      </c>
      <c r="H201" t="n">
        <v>0.28</v>
      </c>
      <c r="I201" t="n">
        <v>63</v>
      </c>
      <c r="J201" t="n">
        <v>188.73</v>
      </c>
      <c r="K201" t="n">
        <v>53.44</v>
      </c>
      <c r="L201" t="n">
        <v>3</v>
      </c>
      <c r="M201" t="n">
        <v>61</v>
      </c>
      <c r="N201" t="n">
        <v>37.29</v>
      </c>
      <c r="O201" t="n">
        <v>23510.33</v>
      </c>
      <c r="P201" t="n">
        <v>258.81</v>
      </c>
      <c r="Q201" t="n">
        <v>576.84</v>
      </c>
      <c r="R201" t="n">
        <v>84.28</v>
      </c>
      <c r="S201" t="n">
        <v>44.12</v>
      </c>
      <c r="T201" t="n">
        <v>19505.61</v>
      </c>
      <c r="U201" t="n">
        <v>0.52</v>
      </c>
      <c r="V201" t="n">
        <v>0.83</v>
      </c>
      <c r="W201" t="n">
        <v>9.289999999999999</v>
      </c>
      <c r="X201" t="n">
        <v>1.26</v>
      </c>
      <c r="Y201" t="n">
        <v>2</v>
      </c>
      <c r="Z201" t="n">
        <v>10</v>
      </c>
    </row>
    <row r="202">
      <c r="A202" t="n">
        <v>3</v>
      </c>
      <c r="B202" t="n">
        <v>95</v>
      </c>
      <c r="C202" t="inlineStr">
        <is>
          <t xml:space="preserve">CONCLUIDO	</t>
        </is>
      </c>
      <c r="D202" t="n">
        <v>4.3756</v>
      </c>
      <c r="E202" t="n">
        <v>22.85</v>
      </c>
      <c r="F202" t="n">
        <v>18.64</v>
      </c>
      <c r="G202" t="n">
        <v>23.79</v>
      </c>
      <c r="H202" t="n">
        <v>0.37</v>
      </c>
      <c r="I202" t="n">
        <v>47</v>
      </c>
      <c r="J202" t="n">
        <v>190.25</v>
      </c>
      <c r="K202" t="n">
        <v>53.44</v>
      </c>
      <c r="L202" t="n">
        <v>4</v>
      </c>
      <c r="M202" t="n">
        <v>45</v>
      </c>
      <c r="N202" t="n">
        <v>37.82</v>
      </c>
      <c r="O202" t="n">
        <v>23698.48</v>
      </c>
      <c r="P202" t="n">
        <v>252.65</v>
      </c>
      <c r="Q202" t="n">
        <v>576.52</v>
      </c>
      <c r="R202" t="n">
        <v>74.41</v>
      </c>
      <c r="S202" t="n">
        <v>44.12</v>
      </c>
      <c r="T202" t="n">
        <v>14651.24</v>
      </c>
      <c r="U202" t="n">
        <v>0.59</v>
      </c>
      <c r="V202" t="n">
        <v>0.84</v>
      </c>
      <c r="W202" t="n">
        <v>9.25</v>
      </c>
      <c r="X202" t="n">
        <v>0.9399999999999999</v>
      </c>
      <c r="Y202" t="n">
        <v>2</v>
      </c>
      <c r="Z202" t="n">
        <v>10</v>
      </c>
    </row>
    <row r="203">
      <c r="A203" t="n">
        <v>4</v>
      </c>
      <c r="B203" t="n">
        <v>95</v>
      </c>
      <c r="C203" t="inlineStr">
        <is>
          <t xml:space="preserve">CONCLUIDO	</t>
        </is>
      </c>
      <c r="D203" t="n">
        <v>4.4895</v>
      </c>
      <c r="E203" t="n">
        <v>22.27</v>
      </c>
      <c r="F203" t="n">
        <v>18.43</v>
      </c>
      <c r="G203" t="n">
        <v>29.88</v>
      </c>
      <c r="H203" t="n">
        <v>0.46</v>
      </c>
      <c r="I203" t="n">
        <v>37</v>
      </c>
      <c r="J203" t="n">
        <v>191.78</v>
      </c>
      <c r="K203" t="n">
        <v>53.44</v>
      </c>
      <c r="L203" t="n">
        <v>5</v>
      </c>
      <c r="M203" t="n">
        <v>35</v>
      </c>
      <c r="N203" t="n">
        <v>38.35</v>
      </c>
      <c r="O203" t="n">
        <v>23887.36</v>
      </c>
      <c r="P203" t="n">
        <v>248.14</v>
      </c>
      <c r="Q203" t="n">
        <v>576.45</v>
      </c>
      <c r="R203" t="n">
        <v>67.8</v>
      </c>
      <c r="S203" t="n">
        <v>44.12</v>
      </c>
      <c r="T203" t="n">
        <v>11392.98</v>
      </c>
      <c r="U203" t="n">
        <v>0.65</v>
      </c>
      <c r="V203" t="n">
        <v>0.85</v>
      </c>
      <c r="W203" t="n">
        <v>9.24</v>
      </c>
      <c r="X203" t="n">
        <v>0.73</v>
      </c>
      <c r="Y203" t="n">
        <v>2</v>
      </c>
      <c r="Z203" t="n">
        <v>10</v>
      </c>
    </row>
    <row r="204">
      <c r="A204" t="n">
        <v>5</v>
      </c>
      <c r="B204" t="n">
        <v>95</v>
      </c>
      <c r="C204" t="inlineStr">
        <is>
          <t xml:space="preserve">CONCLUIDO	</t>
        </is>
      </c>
      <c r="D204" t="n">
        <v>4.5605</v>
      </c>
      <c r="E204" t="n">
        <v>21.93</v>
      </c>
      <c r="F204" t="n">
        <v>18.3</v>
      </c>
      <c r="G204" t="n">
        <v>35.43</v>
      </c>
      <c r="H204" t="n">
        <v>0.55</v>
      </c>
      <c r="I204" t="n">
        <v>31</v>
      </c>
      <c r="J204" t="n">
        <v>193.32</v>
      </c>
      <c r="K204" t="n">
        <v>53.44</v>
      </c>
      <c r="L204" t="n">
        <v>6</v>
      </c>
      <c r="M204" t="n">
        <v>29</v>
      </c>
      <c r="N204" t="n">
        <v>38.89</v>
      </c>
      <c r="O204" t="n">
        <v>24076.95</v>
      </c>
      <c r="P204" t="n">
        <v>244.72</v>
      </c>
      <c r="Q204" t="n">
        <v>576.39</v>
      </c>
      <c r="R204" t="n">
        <v>64.25</v>
      </c>
      <c r="S204" t="n">
        <v>44.12</v>
      </c>
      <c r="T204" t="n">
        <v>9651.27</v>
      </c>
      <c r="U204" t="n">
        <v>0.6899999999999999</v>
      </c>
      <c r="V204" t="n">
        <v>0.86</v>
      </c>
      <c r="W204" t="n">
        <v>9.220000000000001</v>
      </c>
      <c r="X204" t="n">
        <v>0.61</v>
      </c>
      <c r="Y204" t="n">
        <v>2</v>
      </c>
      <c r="Z204" t="n">
        <v>10</v>
      </c>
    </row>
    <row r="205">
      <c r="A205" t="n">
        <v>6</v>
      </c>
      <c r="B205" t="n">
        <v>95</v>
      </c>
      <c r="C205" t="inlineStr">
        <is>
          <t xml:space="preserve">CONCLUIDO	</t>
        </is>
      </c>
      <c r="D205" t="n">
        <v>4.6223</v>
      </c>
      <c r="E205" t="n">
        <v>21.63</v>
      </c>
      <c r="F205" t="n">
        <v>18.2</v>
      </c>
      <c r="G205" t="n">
        <v>41.99</v>
      </c>
      <c r="H205" t="n">
        <v>0.64</v>
      </c>
      <c r="I205" t="n">
        <v>26</v>
      </c>
      <c r="J205" t="n">
        <v>194.86</v>
      </c>
      <c r="K205" t="n">
        <v>53.44</v>
      </c>
      <c r="L205" t="n">
        <v>7</v>
      </c>
      <c r="M205" t="n">
        <v>24</v>
      </c>
      <c r="N205" t="n">
        <v>39.43</v>
      </c>
      <c r="O205" t="n">
        <v>24267.28</v>
      </c>
      <c r="P205" t="n">
        <v>241.53</v>
      </c>
      <c r="Q205" t="n">
        <v>576.41</v>
      </c>
      <c r="R205" t="n">
        <v>60.87</v>
      </c>
      <c r="S205" t="n">
        <v>44.12</v>
      </c>
      <c r="T205" t="n">
        <v>7983.57</v>
      </c>
      <c r="U205" t="n">
        <v>0.72</v>
      </c>
      <c r="V205" t="n">
        <v>0.86</v>
      </c>
      <c r="W205" t="n">
        <v>9.220000000000001</v>
      </c>
      <c r="X205" t="n">
        <v>0.5</v>
      </c>
      <c r="Y205" t="n">
        <v>2</v>
      </c>
      <c r="Z205" t="n">
        <v>10</v>
      </c>
    </row>
    <row r="206">
      <c r="A206" t="n">
        <v>7</v>
      </c>
      <c r="B206" t="n">
        <v>95</v>
      </c>
      <c r="C206" t="inlineStr">
        <is>
          <t xml:space="preserve">CONCLUIDO	</t>
        </is>
      </c>
      <c r="D206" t="n">
        <v>4.6581</v>
      </c>
      <c r="E206" t="n">
        <v>21.47</v>
      </c>
      <c r="F206" t="n">
        <v>18.14</v>
      </c>
      <c r="G206" t="n">
        <v>47.33</v>
      </c>
      <c r="H206" t="n">
        <v>0.72</v>
      </c>
      <c r="I206" t="n">
        <v>23</v>
      </c>
      <c r="J206" t="n">
        <v>196.41</v>
      </c>
      <c r="K206" t="n">
        <v>53.44</v>
      </c>
      <c r="L206" t="n">
        <v>8</v>
      </c>
      <c r="M206" t="n">
        <v>21</v>
      </c>
      <c r="N206" t="n">
        <v>39.98</v>
      </c>
      <c r="O206" t="n">
        <v>24458.36</v>
      </c>
      <c r="P206" t="n">
        <v>239.17</v>
      </c>
      <c r="Q206" t="n">
        <v>576.34</v>
      </c>
      <c r="R206" t="n">
        <v>59.02</v>
      </c>
      <c r="S206" t="n">
        <v>44.12</v>
      </c>
      <c r="T206" t="n">
        <v>7073.28</v>
      </c>
      <c r="U206" t="n">
        <v>0.75</v>
      </c>
      <c r="V206" t="n">
        <v>0.87</v>
      </c>
      <c r="W206" t="n">
        <v>9.220000000000001</v>
      </c>
      <c r="X206" t="n">
        <v>0.45</v>
      </c>
      <c r="Y206" t="n">
        <v>2</v>
      </c>
      <c r="Z206" t="n">
        <v>10</v>
      </c>
    </row>
    <row r="207">
      <c r="A207" t="n">
        <v>8</v>
      </c>
      <c r="B207" t="n">
        <v>95</v>
      </c>
      <c r="C207" t="inlineStr">
        <is>
          <t xml:space="preserve">CONCLUIDO	</t>
        </is>
      </c>
      <c r="D207" t="n">
        <v>4.6991</v>
      </c>
      <c r="E207" t="n">
        <v>21.28</v>
      </c>
      <c r="F207" t="n">
        <v>18.07</v>
      </c>
      <c r="G207" t="n">
        <v>54.2</v>
      </c>
      <c r="H207" t="n">
        <v>0.8100000000000001</v>
      </c>
      <c r="I207" t="n">
        <v>20</v>
      </c>
      <c r="J207" t="n">
        <v>197.97</v>
      </c>
      <c r="K207" t="n">
        <v>53.44</v>
      </c>
      <c r="L207" t="n">
        <v>9</v>
      </c>
      <c r="M207" t="n">
        <v>18</v>
      </c>
      <c r="N207" t="n">
        <v>40.53</v>
      </c>
      <c r="O207" t="n">
        <v>24650.18</v>
      </c>
      <c r="P207" t="n">
        <v>236.34</v>
      </c>
      <c r="Q207" t="n">
        <v>576.34</v>
      </c>
      <c r="R207" t="n">
        <v>56.77</v>
      </c>
      <c r="S207" t="n">
        <v>44.12</v>
      </c>
      <c r="T207" t="n">
        <v>5963.86</v>
      </c>
      <c r="U207" t="n">
        <v>0.78</v>
      </c>
      <c r="V207" t="n">
        <v>0.87</v>
      </c>
      <c r="W207" t="n">
        <v>9.210000000000001</v>
      </c>
      <c r="X207" t="n">
        <v>0.37</v>
      </c>
      <c r="Y207" t="n">
        <v>2</v>
      </c>
      <c r="Z207" t="n">
        <v>10</v>
      </c>
    </row>
    <row r="208">
      <c r="A208" t="n">
        <v>9</v>
      </c>
      <c r="B208" t="n">
        <v>95</v>
      </c>
      <c r="C208" t="inlineStr">
        <is>
          <t xml:space="preserve">CONCLUIDO	</t>
        </is>
      </c>
      <c r="D208" t="n">
        <v>4.7234</v>
      </c>
      <c r="E208" t="n">
        <v>21.17</v>
      </c>
      <c r="F208" t="n">
        <v>18.03</v>
      </c>
      <c r="G208" t="n">
        <v>60.11</v>
      </c>
      <c r="H208" t="n">
        <v>0.89</v>
      </c>
      <c r="I208" t="n">
        <v>18</v>
      </c>
      <c r="J208" t="n">
        <v>199.53</v>
      </c>
      <c r="K208" t="n">
        <v>53.44</v>
      </c>
      <c r="L208" t="n">
        <v>10</v>
      </c>
      <c r="M208" t="n">
        <v>16</v>
      </c>
      <c r="N208" t="n">
        <v>41.1</v>
      </c>
      <c r="O208" t="n">
        <v>24842.77</v>
      </c>
      <c r="P208" t="n">
        <v>234.29</v>
      </c>
      <c r="Q208" t="n">
        <v>576.24</v>
      </c>
      <c r="R208" t="n">
        <v>55.56</v>
      </c>
      <c r="S208" t="n">
        <v>44.12</v>
      </c>
      <c r="T208" t="n">
        <v>5371.17</v>
      </c>
      <c r="U208" t="n">
        <v>0.79</v>
      </c>
      <c r="V208" t="n">
        <v>0.87</v>
      </c>
      <c r="W208" t="n">
        <v>9.210000000000001</v>
      </c>
      <c r="X208" t="n">
        <v>0.34</v>
      </c>
      <c r="Y208" t="n">
        <v>2</v>
      </c>
      <c r="Z208" t="n">
        <v>10</v>
      </c>
    </row>
    <row r="209">
      <c r="A209" t="n">
        <v>10</v>
      </c>
      <c r="B209" t="n">
        <v>95</v>
      </c>
      <c r="C209" t="inlineStr">
        <is>
          <t xml:space="preserve">CONCLUIDO	</t>
        </is>
      </c>
      <c r="D209" t="n">
        <v>4.7326</v>
      </c>
      <c r="E209" t="n">
        <v>21.13</v>
      </c>
      <c r="F209" t="n">
        <v>18.03</v>
      </c>
      <c r="G209" t="n">
        <v>63.63</v>
      </c>
      <c r="H209" t="n">
        <v>0.97</v>
      </c>
      <c r="I209" t="n">
        <v>17</v>
      </c>
      <c r="J209" t="n">
        <v>201.1</v>
      </c>
      <c r="K209" t="n">
        <v>53.44</v>
      </c>
      <c r="L209" t="n">
        <v>11</v>
      </c>
      <c r="M209" t="n">
        <v>15</v>
      </c>
      <c r="N209" t="n">
        <v>41.66</v>
      </c>
      <c r="O209" t="n">
        <v>25036.12</v>
      </c>
      <c r="P209" t="n">
        <v>232.11</v>
      </c>
      <c r="Q209" t="n">
        <v>576.28</v>
      </c>
      <c r="R209" t="n">
        <v>55.34</v>
      </c>
      <c r="S209" t="n">
        <v>44.12</v>
      </c>
      <c r="T209" t="n">
        <v>5263.61</v>
      </c>
      <c r="U209" t="n">
        <v>0.8</v>
      </c>
      <c r="V209" t="n">
        <v>0.87</v>
      </c>
      <c r="W209" t="n">
        <v>9.210000000000001</v>
      </c>
      <c r="X209" t="n">
        <v>0.34</v>
      </c>
      <c r="Y209" t="n">
        <v>2</v>
      </c>
      <c r="Z209" t="n">
        <v>10</v>
      </c>
    </row>
    <row r="210">
      <c r="A210" t="n">
        <v>11</v>
      </c>
      <c r="B210" t="n">
        <v>95</v>
      </c>
      <c r="C210" t="inlineStr">
        <is>
          <t xml:space="preserve">CONCLUIDO	</t>
        </is>
      </c>
      <c r="D210" t="n">
        <v>4.7626</v>
      </c>
      <c r="E210" t="n">
        <v>21</v>
      </c>
      <c r="F210" t="n">
        <v>17.97</v>
      </c>
      <c r="G210" t="n">
        <v>71.88</v>
      </c>
      <c r="H210" t="n">
        <v>1.05</v>
      </c>
      <c r="I210" t="n">
        <v>15</v>
      </c>
      <c r="J210" t="n">
        <v>202.67</v>
      </c>
      <c r="K210" t="n">
        <v>53.44</v>
      </c>
      <c r="L210" t="n">
        <v>12</v>
      </c>
      <c r="M210" t="n">
        <v>13</v>
      </c>
      <c r="N210" t="n">
        <v>42.24</v>
      </c>
      <c r="O210" t="n">
        <v>25230.25</v>
      </c>
      <c r="P210" t="n">
        <v>229.93</v>
      </c>
      <c r="Q210" t="n">
        <v>576.21</v>
      </c>
      <c r="R210" t="n">
        <v>53.63</v>
      </c>
      <c r="S210" t="n">
        <v>44.12</v>
      </c>
      <c r="T210" t="n">
        <v>4420.77</v>
      </c>
      <c r="U210" t="n">
        <v>0.82</v>
      </c>
      <c r="V210" t="n">
        <v>0.88</v>
      </c>
      <c r="W210" t="n">
        <v>9.199999999999999</v>
      </c>
      <c r="X210" t="n">
        <v>0.28</v>
      </c>
      <c r="Y210" t="n">
        <v>2</v>
      </c>
      <c r="Z210" t="n">
        <v>10</v>
      </c>
    </row>
    <row r="211">
      <c r="A211" t="n">
        <v>12</v>
      </c>
      <c r="B211" t="n">
        <v>95</v>
      </c>
      <c r="C211" t="inlineStr">
        <is>
          <t xml:space="preserve">CONCLUIDO	</t>
        </is>
      </c>
      <c r="D211" t="n">
        <v>4.7786</v>
      </c>
      <c r="E211" t="n">
        <v>20.93</v>
      </c>
      <c r="F211" t="n">
        <v>17.94</v>
      </c>
      <c r="G211" t="n">
        <v>76.87</v>
      </c>
      <c r="H211" t="n">
        <v>1.13</v>
      </c>
      <c r="I211" t="n">
        <v>14</v>
      </c>
      <c r="J211" t="n">
        <v>204.25</v>
      </c>
      <c r="K211" t="n">
        <v>53.44</v>
      </c>
      <c r="L211" t="n">
        <v>13</v>
      </c>
      <c r="M211" t="n">
        <v>12</v>
      </c>
      <c r="N211" t="n">
        <v>42.82</v>
      </c>
      <c r="O211" t="n">
        <v>25425.3</v>
      </c>
      <c r="P211" t="n">
        <v>227.85</v>
      </c>
      <c r="Q211" t="n">
        <v>576.27</v>
      </c>
      <c r="R211" t="n">
        <v>52.71</v>
      </c>
      <c r="S211" t="n">
        <v>44.12</v>
      </c>
      <c r="T211" t="n">
        <v>3963.11</v>
      </c>
      <c r="U211" t="n">
        <v>0.84</v>
      </c>
      <c r="V211" t="n">
        <v>0.88</v>
      </c>
      <c r="W211" t="n">
        <v>9.199999999999999</v>
      </c>
      <c r="X211" t="n">
        <v>0.24</v>
      </c>
      <c r="Y211" t="n">
        <v>2</v>
      </c>
      <c r="Z211" t="n">
        <v>10</v>
      </c>
    </row>
    <row r="212">
      <c r="A212" t="n">
        <v>13</v>
      </c>
      <c r="B212" t="n">
        <v>95</v>
      </c>
      <c r="C212" t="inlineStr">
        <is>
          <t xml:space="preserve">CONCLUIDO	</t>
        </is>
      </c>
      <c r="D212" t="n">
        <v>4.7883</v>
      </c>
      <c r="E212" t="n">
        <v>20.88</v>
      </c>
      <c r="F212" t="n">
        <v>17.93</v>
      </c>
      <c r="G212" t="n">
        <v>82.76000000000001</v>
      </c>
      <c r="H212" t="n">
        <v>1.21</v>
      </c>
      <c r="I212" t="n">
        <v>13</v>
      </c>
      <c r="J212" t="n">
        <v>205.84</v>
      </c>
      <c r="K212" t="n">
        <v>53.44</v>
      </c>
      <c r="L212" t="n">
        <v>14</v>
      </c>
      <c r="M212" t="n">
        <v>11</v>
      </c>
      <c r="N212" t="n">
        <v>43.4</v>
      </c>
      <c r="O212" t="n">
        <v>25621.03</v>
      </c>
      <c r="P212" t="n">
        <v>225.82</v>
      </c>
      <c r="Q212" t="n">
        <v>576.21</v>
      </c>
      <c r="R212" t="n">
        <v>52.46</v>
      </c>
      <c r="S212" t="n">
        <v>44.12</v>
      </c>
      <c r="T212" t="n">
        <v>3843.83</v>
      </c>
      <c r="U212" t="n">
        <v>0.84</v>
      </c>
      <c r="V212" t="n">
        <v>0.88</v>
      </c>
      <c r="W212" t="n">
        <v>9.199999999999999</v>
      </c>
      <c r="X212" t="n">
        <v>0.24</v>
      </c>
      <c r="Y212" t="n">
        <v>2</v>
      </c>
      <c r="Z212" t="n">
        <v>10</v>
      </c>
    </row>
    <row r="213">
      <c r="A213" t="n">
        <v>14</v>
      </c>
      <c r="B213" t="n">
        <v>95</v>
      </c>
      <c r="C213" t="inlineStr">
        <is>
          <t xml:space="preserve">CONCLUIDO	</t>
        </is>
      </c>
      <c r="D213" t="n">
        <v>4.8017</v>
      </c>
      <c r="E213" t="n">
        <v>20.83</v>
      </c>
      <c r="F213" t="n">
        <v>17.91</v>
      </c>
      <c r="G213" t="n">
        <v>89.55</v>
      </c>
      <c r="H213" t="n">
        <v>1.28</v>
      </c>
      <c r="I213" t="n">
        <v>12</v>
      </c>
      <c r="J213" t="n">
        <v>207.43</v>
      </c>
      <c r="K213" t="n">
        <v>53.44</v>
      </c>
      <c r="L213" t="n">
        <v>15</v>
      </c>
      <c r="M213" t="n">
        <v>10</v>
      </c>
      <c r="N213" t="n">
        <v>44</v>
      </c>
      <c r="O213" t="n">
        <v>25817.56</v>
      </c>
      <c r="P213" t="n">
        <v>223.38</v>
      </c>
      <c r="Q213" t="n">
        <v>576.12</v>
      </c>
      <c r="R213" t="n">
        <v>51.96</v>
      </c>
      <c r="S213" t="n">
        <v>44.12</v>
      </c>
      <c r="T213" t="n">
        <v>3597.45</v>
      </c>
      <c r="U213" t="n">
        <v>0.85</v>
      </c>
      <c r="V213" t="n">
        <v>0.88</v>
      </c>
      <c r="W213" t="n">
        <v>9.199999999999999</v>
      </c>
      <c r="X213" t="n">
        <v>0.22</v>
      </c>
      <c r="Y213" t="n">
        <v>2</v>
      </c>
      <c r="Z213" t="n">
        <v>10</v>
      </c>
    </row>
    <row r="214">
      <c r="A214" t="n">
        <v>15</v>
      </c>
      <c r="B214" t="n">
        <v>95</v>
      </c>
      <c r="C214" t="inlineStr">
        <is>
          <t xml:space="preserve">CONCLUIDO	</t>
        </is>
      </c>
      <c r="D214" t="n">
        <v>4.8148</v>
      </c>
      <c r="E214" t="n">
        <v>20.77</v>
      </c>
      <c r="F214" t="n">
        <v>17.89</v>
      </c>
      <c r="G214" t="n">
        <v>97.59</v>
      </c>
      <c r="H214" t="n">
        <v>1.36</v>
      </c>
      <c r="I214" t="n">
        <v>11</v>
      </c>
      <c r="J214" t="n">
        <v>209.03</v>
      </c>
      <c r="K214" t="n">
        <v>53.44</v>
      </c>
      <c r="L214" t="n">
        <v>16</v>
      </c>
      <c r="M214" t="n">
        <v>9</v>
      </c>
      <c r="N214" t="n">
        <v>44.6</v>
      </c>
      <c r="O214" t="n">
        <v>26014.91</v>
      </c>
      <c r="P214" t="n">
        <v>221.05</v>
      </c>
      <c r="Q214" t="n">
        <v>576.1799999999999</v>
      </c>
      <c r="R214" t="n">
        <v>51.32</v>
      </c>
      <c r="S214" t="n">
        <v>44.12</v>
      </c>
      <c r="T214" t="n">
        <v>3282.84</v>
      </c>
      <c r="U214" t="n">
        <v>0.86</v>
      </c>
      <c r="V214" t="n">
        <v>0.88</v>
      </c>
      <c r="W214" t="n">
        <v>9.199999999999999</v>
      </c>
      <c r="X214" t="n">
        <v>0.2</v>
      </c>
      <c r="Y214" t="n">
        <v>2</v>
      </c>
      <c r="Z214" t="n">
        <v>10</v>
      </c>
    </row>
    <row r="215">
      <c r="A215" t="n">
        <v>16</v>
      </c>
      <c r="B215" t="n">
        <v>95</v>
      </c>
      <c r="C215" t="inlineStr">
        <is>
          <t xml:space="preserve">CONCLUIDO	</t>
        </is>
      </c>
      <c r="D215" t="n">
        <v>4.8177</v>
      </c>
      <c r="E215" t="n">
        <v>20.76</v>
      </c>
      <c r="F215" t="n">
        <v>17.88</v>
      </c>
      <c r="G215" t="n">
        <v>97.52</v>
      </c>
      <c r="H215" t="n">
        <v>1.43</v>
      </c>
      <c r="I215" t="n">
        <v>11</v>
      </c>
      <c r="J215" t="n">
        <v>210.64</v>
      </c>
      <c r="K215" t="n">
        <v>53.44</v>
      </c>
      <c r="L215" t="n">
        <v>17</v>
      </c>
      <c r="M215" t="n">
        <v>9</v>
      </c>
      <c r="N215" t="n">
        <v>45.21</v>
      </c>
      <c r="O215" t="n">
        <v>26213.09</v>
      </c>
      <c r="P215" t="n">
        <v>218.82</v>
      </c>
      <c r="Q215" t="n">
        <v>576.24</v>
      </c>
      <c r="R215" t="n">
        <v>51.02</v>
      </c>
      <c r="S215" t="n">
        <v>44.12</v>
      </c>
      <c r="T215" t="n">
        <v>3133.49</v>
      </c>
      <c r="U215" t="n">
        <v>0.86</v>
      </c>
      <c r="V215" t="n">
        <v>0.88</v>
      </c>
      <c r="W215" t="n">
        <v>9.19</v>
      </c>
      <c r="X215" t="n">
        <v>0.19</v>
      </c>
      <c r="Y215" t="n">
        <v>2</v>
      </c>
      <c r="Z215" t="n">
        <v>10</v>
      </c>
    </row>
    <row r="216">
      <c r="A216" t="n">
        <v>17</v>
      </c>
      <c r="B216" t="n">
        <v>95</v>
      </c>
      <c r="C216" t="inlineStr">
        <is>
          <t xml:space="preserve">CONCLUIDO	</t>
        </is>
      </c>
      <c r="D216" t="n">
        <v>4.8292</v>
      </c>
      <c r="E216" t="n">
        <v>20.71</v>
      </c>
      <c r="F216" t="n">
        <v>17.87</v>
      </c>
      <c r="G216" t="n">
        <v>107.2</v>
      </c>
      <c r="H216" t="n">
        <v>1.51</v>
      </c>
      <c r="I216" t="n">
        <v>10</v>
      </c>
      <c r="J216" t="n">
        <v>212.25</v>
      </c>
      <c r="K216" t="n">
        <v>53.44</v>
      </c>
      <c r="L216" t="n">
        <v>18</v>
      </c>
      <c r="M216" t="n">
        <v>8</v>
      </c>
      <c r="N216" t="n">
        <v>45.82</v>
      </c>
      <c r="O216" t="n">
        <v>26412.11</v>
      </c>
      <c r="P216" t="n">
        <v>217.81</v>
      </c>
      <c r="Q216" t="n">
        <v>576.14</v>
      </c>
      <c r="R216" t="n">
        <v>50.49</v>
      </c>
      <c r="S216" t="n">
        <v>44.12</v>
      </c>
      <c r="T216" t="n">
        <v>2874.38</v>
      </c>
      <c r="U216" t="n">
        <v>0.87</v>
      </c>
      <c r="V216" t="n">
        <v>0.88</v>
      </c>
      <c r="W216" t="n">
        <v>9.199999999999999</v>
      </c>
      <c r="X216" t="n">
        <v>0.17</v>
      </c>
      <c r="Y216" t="n">
        <v>2</v>
      </c>
      <c r="Z216" t="n">
        <v>10</v>
      </c>
    </row>
    <row r="217">
      <c r="A217" t="n">
        <v>18</v>
      </c>
      <c r="B217" t="n">
        <v>95</v>
      </c>
      <c r="C217" t="inlineStr">
        <is>
          <t xml:space="preserve">CONCLUIDO	</t>
        </is>
      </c>
      <c r="D217" t="n">
        <v>4.8286</v>
      </c>
      <c r="E217" t="n">
        <v>20.71</v>
      </c>
      <c r="F217" t="n">
        <v>17.87</v>
      </c>
      <c r="G217" t="n">
        <v>107.21</v>
      </c>
      <c r="H217" t="n">
        <v>1.58</v>
      </c>
      <c r="I217" t="n">
        <v>10</v>
      </c>
      <c r="J217" t="n">
        <v>213.87</v>
      </c>
      <c r="K217" t="n">
        <v>53.44</v>
      </c>
      <c r="L217" t="n">
        <v>19</v>
      </c>
      <c r="M217" t="n">
        <v>8</v>
      </c>
      <c r="N217" t="n">
        <v>46.44</v>
      </c>
      <c r="O217" t="n">
        <v>26611.98</v>
      </c>
      <c r="P217" t="n">
        <v>214.32</v>
      </c>
      <c r="Q217" t="n">
        <v>576.12</v>
      </c>
      <c r="R217" t="n">
        <v>50.65</v>
      </c>
      <c r="S217" t="n">
        <v>44.12</v>
      </c>
      <c r="T217" t="n">
        <v>2952.15</v>
      </c>
      <c r="U217" t="n">
        <v>0.87</v>
      </c>
      <c r="V217" t="n">
        <v>0.88</v>
      </c>
      <c r="W217" t="n">
        <v>9.19</v>
      </c>
      <c r="X217" t="n">
        <v>0.18</v>
      </c>
      <c r="Y217" t="n">
        <v>2</v>
      </c>
      <c r="Z217" t="n">
        <v>10</v>
      </c>
    </row>
    <row r="218">
      <c r="A218" t="n">
        <v>19</v>
      </c>
      <c r="B218" t="n">
        <v>95</v>
      </c>
      <c r="C218" t="inlineStr">
        <is>
          <t xml:space="preserve">CONCLUIDO	</t>
        </is>
      </c>
      <c r="D218" t="n">
        <v>4.8409</v>
      </c>
      <c r="E218" t="n">
        <v>20.66</v>
      </c>
      <c r="F218" t="n">
        <v>17.85</v>
      </c>
      <c r="G218" t="n">
        <v>119.03</v>
      </c>
      <c r="H218" t="n">
        <v>1.65</v>
      </c>
      <c r="I218" t="n">
        <v>9</v>
      </c>
      <c r="J218" t="n">
        <v>215.5</v>
      </c>
      <c r="K218" t="n">
        <v>53.44</v>
      </c>
      <c r="L218" t="n">
        <v>20</v>
      </c>
      <c r="M218" t="n">
        <v>7</v>
      </c>
      <c r="N218" t="n">
        <v>47.07</v>
      </c>
      <c r="O218" t="n">
        <v>26812.71</v>
      </c>
      <c r="P218" t="n">
        <v>213.59</v>
      </c>
      <c r="Q218" t="n">
        <v>576.17</v>
      </c>
      <c r="R218" t="n">
        <v>50.19</v>
      </c>
      <c r="S218" t="n">
        <v>44.12</v>
      </c>
      <c r="T218" t="n">
        <v>2730.87</v>
      </c>
      <c r="U218" t="n">
        <v>0.88</v>
      </c>
      <c r="V218" t="n">
        <v>0.88</v>
      </c>
      <c r="W218" t="n">
        <v>9.19</v>
      </c>
      <c r="X218" t="n">
        <v>0.16</v>
      </c>
      <c r="Y218" t="n">
        <v>2</v>
      </c>
      <c r="Z218" t="n">
        <v>10</v>
      </c>
    </row>
    <row r="219">
      <c r="A219" t="n">
        <v>20</v>
      </c>
      <c r="B219" t="n">
        <v>95</v>
      </c>
      <c r="C219" t="inlineStr">
        <is>
          <t xml:space="preserve">CONCLUIDO	</t>
        </is>
      </c>
      <c r="D219" t="n">
        <v>4.8394</v>
      </c>
      <c r="E219" t="n">
        <v>20.66</v>
      </c>
      <c r="F219" t="n">
        <v>17.86</v>
      </c>
      <c r="G219" t="n">
        <v>119.07</v>
      </c>
      <c r="H219" t="n">
        <v>1.72</v>
      </c>
      <c r="I219" t="n">
        <v>9</v>
      </c>
      <c r="J219" t="n">
        <v>217.14</v>
      </c>
      <c r="K219" t="n">
        <v>53.44</v>
      </c>
      <c r="L219" t="n">
        <v>21</v>
      </c>
      <c r="M219" t="n">
        <v>7</v>
      </c>
      <c r="N219" t="n">
        <v>47.7</v>
      </c>
      <c r="O219" t="n">
        <v>27014.3</v>
      </c>
      <c r="P219" t="n">
        <v>211.34</v>
      </c>
      <c r="Q219" t="n">
        <v>576.14</v>
      </c>
      <c r="R219" t="n">
        <v>50.31</v>
      </c>
      <c r="S219" t="n">
        <v>44.12</v>
      </c>
      <c r="T219" t="n">
        <v>2787.01</v>
      </c>
      <c r="U219" t="n">
        <v>0.88</v>
      </c>
      <c r="V219" t="n">
        <v>0.88</v>
      </c>
      <c r="W219" t="n">
        <v>9.199999999999999</v>
      </c>
      <c r="X219" t="n">
        <v>0.17</v>
      </c>
      <c r="Y219" t="n">
        <v>2</v>
      </c>
      <c r="Z219" t="n">
        <v>10</v>
      </c>
    </row>
    <row r="220">
      <c r="A220" t="n">
        <v>21</v>
      </c>
      <c r="B220" t="n">
        <v>95</v>
      </c>
      <c r="C220" t="inlineStr">
        <is>
          <t xml:space="preserve">CONCLUIDO	</t>
        </is>
      </c>
      <c r="D220" t="n">
        <v>4.8544</v>
      </c>
      <c r="E220" t="n">
        <v>20.6</v>
      </c>
      <c r="F220" t="n">
        <v>17.83</v>
      </c>
      <c r="G220" t="n">
        <v>133.75</v>
      </c>
      <c r="H220" t="n">
        <v>1.79</v>
      </c>
      <c r="I220" t="n">
        <v>8</v>
      </c>
      <c r="J220" t="n">
        <v>218.78</v>
      </c>
      <c r="K220" t="n">
        <v>53.44</v>
      </c>
      <c r="L220" t="n">
        <v>22</v>
      </c>
      <c r="M220" t="n">
        <v>6</v>
      </c>
      <c r="N220" t="n">
        <v>48.34</v>
      </c>
      <c r="O220" t="n">
        <v>27216.79</v>
      </c>
      <c r="P220" t="n">
        <v>209.63</v>
      </c>
      <c r="Q220" t="n">
        <v>576.23</v>
      </c>
      <c r="R220" t="n">
        <v>49.5</v>
      </c>
      <c r="S220" t="n">
        <v>44.12</v>
      </c>
      <c r="T220" t="n">
        <v>2387.07</v>
      </c>
      <c r="U220" t="n">
        <v>0.89</v>
      </c>
      <c r="V220" t="n">
        <v>0.88</v>
      </c>
      <c r="W220" t="n">
        <v>9.19</v>
      </c>
      <c r="X220" t="n">
        <v>0.14</v>
      </c>
      <c r="Y220" t="n">
        <v>2</v>
      </c>
      <c r="Z220" t="n">
        <v>10</v>
      </c>
    </row>
    <row r="221">
      <c r="A221" t="n">
        <v>22</v>
      </c>
      <c r="B221" t="n">
        <v>95</v>
      </c>
      <c r="C221" t="inlineStr">
        <is>
          <t xml:space="preserve">CONCLUIDO	</t>
        </is>
      </c>
      <c r="D221" t="n">
        <v>4.8562</v>
      </c>
      <c r="E221" t="n">
        <v>20.59</v>
      </c>
      <c r="F221" t="n">
        <v>17.83</v>
      </c>
      <c r="G221" t="n">
        <v>133.69</v>
      </c>
      <c r="H221" t="n">
        <v>1.85</v>
      </c>
      <c r="I221" t="n">
        <v>8</v>
      </c>
      <c r="J221" t="n">
        <v>220.43</v>
      </c>
      <c r="K221" t="n">
        <v>53.44</v>
      </c>
      <c r="L221" t="n">
        <v>23</v>
      </c>
      <c r="M221" t="n">
        <v>6</v>
      </c>
      <c r="N221" t="n">
        <v>48.99</v>
      </c>
      <c r="O221" t="n">
        <v>27420.16</v>
      </c>
      <c r="P221" t="n">
        <v>207.23</v>
      </c>
      <c r="Q221" t="n">
        <v>576.15</v>
      </c>
      <c r="R221" t="n">
        <v>49.17</v>
      </c>
      <c r="S221" t="n">
        <v>44.12</v>
      </c>
      <c r="T221" t="n">
        <v>2224.82</v>
      </c>
      <c r="U221" t="n">
        <v>0.9</v>
      </c>
      <c r="V221" t="n">
        <v>0.88</v>
      </c>
      <c r="W221" t="n">
        <v>9.19</v>
      </c>
      <c r="X221" t="n">
        <v>0.13</v>
      </c>
      <c r="Y221" t="n">
        <v>2</v>
      </c>
      <c r="Z221" t="n">
        <v>10</v>
      </c>
    </row>
    <row r="222">
      <c r="A222" t="n">
        <v>23</v>
      </c>
      <c r="B222" t="n">
        <v>95</v>
      </c>
      <c r="C222" t="inlineStr">
        <is>
          <t xml:space="preserve">CONCLUIDO	</t>
        </is>
      </c>
      <c r="D222" t="n">
        <v>4.8548</v>
      </c>
      <c r="E222" t="n">
        <v>20.6</v>
      </c>
      <c r="F222" t="n">
        <v>17.83</v>
      </c>
      <c r="G222" t="n">
        <v>133.74</v>
      </c>
      <c r="H222" t="n">
        <v>1.92</v>
      </c>
      <c r="I222" t="n">
        <v>8</v>
      </c>
      <c r="J222" t="n">
        <v>222.08</v>
      </c>
      <c r="K222" t="n">
        <v>53.44</v>
      </c>
      <c r="L222" t="n">
        <v>24</v>
      </c>
      <c r="M222" t="n">
        <v>3</v>
      </c>
      <c r="N222" t="n">
        <v>49.65</v>
      </c>
      <c r="O222" t="n">
        <v>27624.44</v>
      </c>
      <c r="P222" t="n">
        <v>204.94</v>
      </c>
      <c r="Q222" t="n">
        <v>576.12</v>
      </c>
      <c r="R222" t="n">
        <v>49.36</v>
      </c>
      <c r="S222" t="n">
        <v>44.12</v>
      </c>
      <c r="T222" t="n">
        <v>2317.22</v>
      </c>
      <c r="U222" t="n">
        <v>0.89</v>
      </c>
      <c r="V222" t="n">
        <v>0.88</v>
      </c>
      <c r="W222" t="n">
        <v>9.19</v>
      </c>
      <c r="X222" t="n">
        <v>0.14</v>
      </c>
      <c r="Y222" t="n">
        <v>2</v>
      </c>
      <c r="Z222" t="n">
        <v>10</v>
      </c>
    </row>
    <row r="223">
      <c r="A223" t="n">
        <v>24</v>
      </c>
      <c r="B223" t="n">
        <v>95</v>
      </c>
      <c r="C223" t="inlineStr">
        <is>
          <t xml:space="preserve">CONCLUIDO	</t>
        </is>
      </c>
      <c r="D223" t="n">
        <v>4.8533</v>
      </c>
      <c r="E223" t="n">
        <v>20.6</v>
      </c>
      <c r="F223" t="n">
        <v>17.84</v>
      </c>
      <c r="G223" t="n">
        <v>133.79</v>
      </c>
      <c r="H223" t="n">
        <v>1.99</v>
      </c>
      <c r="I223" t="n">
        <v>8</v>
      </c>
      <c r="J223" t="n">
        <v>223.75</v>
      </c>
      <c r="K223" t="n">
        <v>53.44</v>
      </c>
      <c r="L223" t="n">
        <v>25</v>
      </c>
      <c r="M223" t="n">
        <v>0</v>
      </c>
      <c r="N223" t="n">
        <v>50.31</v>
      </c>
      <c r="O223" t="n">
        <v>27829.77</v>
      </c>
      <c r="P223" t="n">
        <v>205.24</v>
      </c>
      <c r="Q223" t="n">
        <v>576.15</v>
      </c>
      <c r="R223" t="n">
        <v>49.37</v>
      </c>
      <c r="S223" t="n">
        <v>44.12</v>
      </c>
      <c r="T223" t="n">
        <v>2325.74</v>
      </c>
      <c r="U223" t="n">
        <v>0.89</v>
      </c>
      <c r="V223" t="n">
        <v>0.88</v>
      </c>
      <c r="W223" t="n">
        <v>9.199999999999999</v>
      </c>
      <c r="X223" t="n">
        <v>0.15</v>
      </c>
      <c r="Y223" t="n">
        <v>2</v>
      </c>
      <c r="Z223" t="n">
        <v>10</v>
      </c>
    </row>
    <row r="224">
      <c r="A224" t="n">
        <v>0</v>
      </c>
      <c r="B224" t="n">
        <v>55</v>
      </c>
      <c r="C224" t="inlineStr">
        <is>
          <t xml:space="preserve">CONCLUIDO	</t>
        </is>
      </c>
      <c r="D224" t="n">
        <v>3.7741</v>
      </c>
      <c r="E224" t="n">
        <v>26.5</v>
      </c>
      <c r="F224" t="n">
        <v>20.78</v>
      </c>
      <c r="G224" t="n">
        <v>8.199999999999999</v>
      </c>
      <c r="H224" t="n">
        <v>0.15</v>
      </c>
      <c r="I224" t="n">
        <v>152</v>
      </c>
      <c r="J224" t="n">
        <v>116.05</v>
      </c>
      <c r="K224" t="n">
        <v>43.4</v>
      </c>
      <c r="L224" t="n">
        <v>1</v>
      </c>
      <c r="M224" t="n">
        <v>150</v>
      </c>
      <c r="N224" t="n">
        <v>16.65</v>
      </c>
      <c r="O224" t="n">
        <v>14546.17</v>
      </c>
      <c r="P224" t="n">
        <v>210.9</v>
      </c>
      <c r="Q224" t="n">
        <v>577.8</v>
      </c>
      <c r="R224" t="n">
        <v>140.76</v>
      </c>
      <c r="S224" t="n">
        <v>44.12</v>
      </c>
      <c r="T224" t="n">
        <v>47297.27</v>
      </c>
      <c r="U224" t="n">
        <v>0.31</v>
      </c>
      <c r="V224" t="n">
        <v>0.76</v>
      </c>
      <c r="W224" t="n">
        <v>9.42</v>
      </c>
      <c r="X224" t="n">
        <v>3.06</v>
      </c>
      <c r="Y224" t="n">
        <v>2</v>
      </c>
      <c r="Z224" t="n">
        <v>10</v>
      </c>
    </row>
    <row r="225">
      <c r="A225" t="n">
        <v>1</v>
      </c>
      <c r="B225" t="n">
        <v>55</v>
      </c>
      <c r="C225" t="inlineStr">
        <is>
          <t xml:space="preserve">CONCLUIDO	</t>
        </is>
      </c>
      <c r="D225" t="n">
        <v>4.378</v>
      </c>
      <c r="E225" t="n">
        <v>22.84</v>
      </c>
      <c r="F225" t="n">
        <v>19.09</v>
      </c>
      <c r="G225" t="n">
        <v>16.36</v>
      </c>
      <c r="H225" t="n">
        <v>0.3</v>
      </c>
      <c r="I225" t="n">
        <v>70</v>
      </c>
      <c r="J225" t="n">
        <v>117.34</v>
      </c>
      <c r="K225" t="n">
        <v>43.4</v>
      </c>
      <c r="L225" t="n">
        <v>2</v>
      </c>
      <c r="M225" t="n">
        <v>68</v>
      </c>
      <c r="N225" t="n">
        <v>16.94</v>
      </c>
      <c r="O225" t="n">
        <v>14705.49</v>
      </c>
      <c r="P225" t="n">
        <v>190.76</v>
      </c>
      <c r="Q225" t="n">
        <v>576.84</v>
      </c>
      <c r="R225" t="n">
        <v>88.19</v>
      </c>
      <c r="S225" t="n">
        <v>44.12</v>
      </c>
      <c r="T225" t="n">
        <v>21424.08</v>
      </c>
      <c r="U225" t="n">
        <v>0.5</v>
      </c>
      <c r="V225" t="n">
        <v>0.83</v>
      </c>
      <c r="W225" t="n">
        <v>9.289999999999999</v>
      </c>
      <c r="X225" t="n">
        <v>1.38</v>
      </c>
      <c r="Y225" t="n">
        <v>2</v>
      </c>
      <c r="Z225" t="n">
        <v>10</v>
      </c>
    </row>
    <row r="226">
      <c r="A226" t="n">
        <v>2</v>
      </c>
      <c r="B226" t="n">
        <v>55</v>
      </c>
      <c r="C226" t="inlineStr">
        <is>
          <t xml:space="preserve">CONCLUIDO	</t>
        </is>
      </c>
      <c r="D226" t="n">
        <v>4.5989</v>
      </c>
      <c r="E226" t="n">
        <v>21.74</v>
      </c>
      <c r="F226" t="n">
        <v>18.59</v>
      </c>
      <c r="G226" t="n">
        <v>24.78</v>
      </c>
      <c r="H226" t="n">
        <v>0.45</v>
      </c>
      <c r="I226" t="n">
        <v>45</v>
      </c>
      <c r="J226" t="n">
        <v>118.63</v>
      </c>
      <c r="K226" t="n">
        <v>43.4</v>
      </c>
      <c r="L226" t="n">
        <v>3</v>
      </c>
      <c r="M226" t="n">
        <v>43</v>
      </c>
      <c r="N226" t="n">
        <v>17.23</v>
      </c>
      <c r="O226" t="n">
        <v>14865.24</v>
      </c>
      <c r="P226" t="n">
        <v>182.47</v>
      </c>
      <c r="Q226" t="n">
        <v>576.65</v>
      </c>
      <c r="R226" t="n">
        <v>72.53</v>
      </c>
      <c r="S226" t="n">
        <v>44.12</v>
      </c>
      <c r="T226" t="n">
        <v>13719.09</v>
      </c>
      <c r="U226" t="n">
        <v>0.61</v>
      </c>
      <c r="V226" t="n">
        <v>0.85</v>
      </c>
      <c r="W226" t="n">
        <v>9.25</v>
      </c>
      <c r="X226" t="n">
        <v>0.89</v>
      </c>
      <c r="Y226" t="n">
        <v>2</v>
      </c>
      <c r="Z226" t="n">
        <v>10</v>
      </c>
    </row>
    <row r="227">
      <c r="A227" t="n">
        <v>3</v>
      </c>
      <c r="B227" t="n">
        <v>55</v>
      </c>
      <c r="C227" t="inlineStr">
        <is>
          <t xml:space="preserve">CONCLUIDO	</t>
        </is>
      </c>
      <c r="D227" t="n">
        <v>4.7161</v>
      </c>
      <c r="E227" t="n">
        <v>21.2</v>
      </c>
      <c r="F227" t="n">
        <v>18.33</v>
      </c>
      <c r="G227" t="n">
        <v>33.33</v>
      </c>
      <c r="H227" t="n">
        <v>0.59</v>
      </c>
      <c r="I227" t="n">
        <v>33</v>
      </c>
      <c r="J227" t="n">
        <v>119.93</v>
      </c>
      <c r="K227" t="n">
        <v>43.4</v>
      </c>
      <c r="L227" t="n">
        <v>4</v>
      </c>
      <c r="M227" t="n">
        <v>31</v>
      </c>
      <c r="N227" t="n">
        <v>17.53</v>
      </c>
      <c r="O227" t="n">
        <v>15025.44</v>
      </c>
      <c r="P227" t="n">
        <v>176.71</v>
      </c>
      <c r="Q227" t="n">
        <v>576.46</v>
      </c>
      <c r="R227" t="n">
        <v>64.91</v>
      </c>
      <c r="S227" t="n">
        <v>44.12</v>
      </c>
      <c r="T227" t="n">
        <v>9966.799999999999</v>
      </c>
      <c r="U227" t="n">
        <v>0.68</v>
      </c>
      <c r="V227" t="n">
        <v>0.86</v>
      </c>
      <c r="W227" t="n">
        <v>9.23</v>
      </c>
      <c r="X227" t="n">
        <v>0.64</v>
      </c>
      <c r="Y227" t="n">
        <v>2</v>
      </c>
      <c r="Z227" t="n">
        <v>10</v>
      </c>
    </row>
    <row r="228">
      <c r="A228" t="n">
        <v>4</v>
      </c>
      <c r="B228" t="n">
        <v>55</v>
      </c>
      <c r="C228" t="inlineStr">
        <is>
          <t xml:space="preserve">CONCLUIDO	</t>
        </is>
      </c>
      <c r="D228" t="n">
        <v>4.7834</v>
      </c>
      <c r="E228" t="n">
        <v>20.91</v>
      </c>
      <c r="F228" t="n">
        <v>18.2</v>
      </c>
      <c r="G228" t="n">
        <v>42</v>
      </c>
      <c r="H228" t="n">
        <v>0.73</v>
      </c>
      <c r="I228" t="n">
        <v>26</v>
      </c>
      <c r="J228" t="n">
        <v>121.23</v>
      </c>
      <c r="K228" t="n">
        <v>43.4</v>
      </c>
      <c r="L228" t="n">
        <v>5</v>
      </c>
      <c r="M228" t="n">
        <v>24</v>
      </c>
      <c r="N228" t="n">
        <v>17.83</v>
      </c>
      <c r="O228" t="n">
        <v>15186.08</v>
      </c>
      <c r="P228" t="n">
        <v>171.88</v>
      </c>
      <c r="Q228" t="n">
        <v>576.3099999999999</v>
      </c>
      <c r="R228" t="n">
        <v>60.77</v>
      </c>
      <c r="S228" t="n">
        <v>44.12</v>
      </c>
      <c r="T228" t="n">
        <v>7931.56</v>
      </c>
      <c r="U228" t="n">
        <v>0.73</v>
      </c>
      <c r="V228" t="n">
        <v>0.86</v>
      </c>
      <c r="W228" t="n">
        <v>9.220000000000001</v>
      </c>
      <c r="X228" t="n">
        <v>0.51</v>
      </c>
      <c r="Y228" t="n">
        <v>2</v>
      </c>
      <c r="Z228" t="n">
        <v>10</v>
      </c>
    </row>
    <row r="229">
      <c r="A229" t="n">
        <v>5</v>
      </c>
      <c r="B229" t="n">
        <v>55</v>
      </c>
      <c r="C229" t="inlineStr">
        <is>
          <t xml:space="preserve">CONCLUIDO	</t>
        </is>
      </c>
      <c r="D229" t="n">
        <v>4.833</v>
      </c>
      <c r="E229" t="n">
        <v>20.69</v>
      </c>
      <c r="F229" t="n">
        <v>18.11</v>
      </c>
      <c r="G229" t="n">
        <v>51.73</v>
      </c>
      <c r="H229" t="n">
        <v>0.86</v>
      </c>
      <c r="I229" t="n">
        <v>21</v>
      </c>
      <c r="J229" t="n">
        <v>122.54</v>
      </c>
      <c r="K229" t="n">
        <v>43.4</v>
      </c>
      <c r="L229" t="n">
        <v>6</v>
      </c>
      <c r="M229" t="n">
        <v>19</v>
      </c>
      <c r="N229" t="n">
        <v>18.14</v>
      </c>
      <c r="O229" t="n">
        <v>15347.16</v>
      </c>
      <c r="P229" t="n">
        <v>167.44</v>
      </c>
      <c r="Q229" t="n">
        <v>576.29</v>
      </c>
      <c r="R229" t="n">
        <v>57.94</v>
      </c>
      <c r="S229" t="n">
        <v>44.12</v>
      </c>
      <c r="T229" t="n">
        <v>6545.31</v>
      </c>
      <c r="U229" t="n">
        <v>0.76</v>
      </c>
      <c r="V229" t="n">
        <v>0.87</v>
      </c>
      <c r="W229" t="n">
        <v>9.210000000000001</v>
      </c>
      <c r="X229" t="n">
        <v>0.41</v>
      </c>
      <c r="Y229" t="n">
        <v>2</v>
      </c>
      <c r="Z229" t="n">
        <v>10</v>
      </c>
    </row>
    <row r="230">
      <c r="A230" t="n">
        <v>6</v>
      </c>
      <c r="B230" t="n">
        <v>55</v>
      </c>
      <c r="C230" t="inlineStr">
        <is>
          <t xml:space="preserve">CONCLUIDO	</t>
        </is>
      </c>
      <c r="D230" t="n">
        <v>4.8695</v>
      </c>
      <c r="E230" t="n">
        <v>20.54</v>
      </c>
      <c r="F230" t="n">
        <v>18.02</v>
      </c>
      <c r="G230" t="n">
        <v>60.07</v>
      </c>
      <c r="H230" t="n">
        <v>1</v>
      </c>
      <c r="I230" t="n">
        <v>18</v>
      </c>
      <c r="J230" t="n">
        <v>123.85</v>
      </c>
      <c r="K230" t="n">
        <v>43.4</v>
      </c>
      <c r="L230" t="n">
        <v>7</v>
      </c>
      <c r="M230" t="n">
        <v>16</v>
      </c>
      <c r="N230" t="n">
        <v>18.45</v>
      </c>
      <c r="O230" t="n">
        <v>15508.69</v>
      </c>
      <c r="P230" t="n">
        <v>163.36</v>
      </c>
      <c r="Q230" t="n">
        <v>576.25</v>
      </c>
      <c r="R230" t="n">
        <v>55.38</v>
      </c>
      <c r="S230" t="n">
        <v>44.12</v>
      </c>
      <c r="T230" t="n">
        <v>5277.99</v>
      </c>
      <c r="U230" t="n">
        <v>0.8</v>
      </c>
      <c r="V230" t="n">
        <v>0.87</v>
      </c>
      <c r="W230" t="n">
        <v>9.199999999999999</v>
      </c>
      <c r="X230" t="n">
        <v>0.33</v>
      </c>
      <c r="Y230" t="n">
        <v>2</v>
      </c>
      <c r="Z230" t="n">
        <v>10</v>
      </c>
    </row>
    <row r="231">
      <c r="A231" t="n">
        <v>7</v>
      </c>
      <c r="B231" t="n">
        <v>55</v>
      </c>
      <c r="C231" t="inlineStr">
        <is>
          <t xml:space="preserve">CONCLUIDO	</t>
        </is>
      </c>
      <c r="D231" t="n">
        <v>4.8824</v>
      </c>
      <c r="E231" t="n">
        <v>20.48</v>
      </c>
      <c r="F231" t="n">
        <v>18.02</v>
      </c>
      <c r="G231" t="n">
        <v>67.56</v>
      </c>
      <c r="H231" t="n">
        <v>1.13</v>
      </c>
      <c r="I231" t="n">
        <v>16</v>
      </c>
      <c r="J231" t="n">
        <v>125.16</v>
      </c>
      <c r="K231" t="n">
        <v>43.4</v>
      </c>
      <c r="L231" t="n">
        <v>8</v>
      </c>
      <c r="M231" t="n">
        <v>14</v>
      </c>
      <c r="N231" t="n">
        <v>18.76</v>
      </c>
      <c r="O231" t="n">
        <v>15670.68</v>
      </c>
      <c r="P231" t="n">
        <v>159</v>
      </c>
      <c r="Q231" t="n">
        <v>576.35</v>
      </c>
      <c r="R231" t="n">
        <v>55.11</v>
      </c>
      <c r="S231" t="n">
        <v>44.12</v>
      </c>
      <c r="T231" t="n">
        <v>5156.25</v>
      </c>
      <c r="U231" t="n">
        <v>0.8</v>
      </c>
      <c r="V231" t="n">
        <v>0.87</v>
      </c>
      <c r="W231" t="n">
        <v>9.210000000000001</v>
      </c>
      <c r="X231" t="n">
        <v>0.32</v>
      </c>
      <c r="Y231" t="n">
        <v>2</v>
      </c>
      <c r="Z231" t="n">
        <v>10</v>
      </c>
    </row>
    <row r="232">
      <c r="A232" t="n">
        <v>8</v>
      </c>
      <c r="B232" t="n">
        <v>55</v>
      </c>
      <c r="C232" t="inlineStr">
        <is>
          <t xml:space="preserve">CONCLUIDO	</t>
        </is>
      </c>
      <c r="D232" t="n">
        <v>4.908</v>
      </c>
      <c r="E232" t="n">
        <v>20.38</v>
      </c>
      <c r="F232" t="n">
        <v>17.96</v>
      </c>
      <c r="G232" t="n">
        <v>76.95999999999999</v>
      </c>
      <c r="H232" t="n">
        <v>1.26</v>
      </c>
      <c r="I232" t="n">
        <v>14</v>
      </c>
      <c r="J232" t="n">
        <v>126.48</v>
      </c>
      <c r="K232" t="n">
        <v>43.4</v>
      </c>
      <c r="L232" t="n">
        <v>9</v>
      </c>
      <c r="M232" t="n">
        <v>12</v>
      </c>
      <c r="N232" t="n">
        <v>19.08</v>
      </c>
      <c r="O232" t="n">
        <v>15833.12</v>
      </c>
      <c r="P232" t="n">
        <v>154.62</v>
      </c>
      <c r="Q232" t="n">
        <v>576.25</v>
      </c>
      <c r="R232" t="n">
        <v>53.26</v>
      </c>
      <c r="S232" t="n">
        <v>44.12</v>
      </c>
      <c r="T232" t="n">
        <v>4238.39</v>
      </c>
      <c r="U232" t="n">
        <v>0.83</v>
      </c>
      <c r="V232" t="n">
        <v>0.88</v>
      </c>
      <c r="W232" t="n">
        <v>9.199999999999999</v>
      </c>
      <c r="X232" t="n">
        <v>0.26</v>
      </c>
      <c r="Y232" t="n">
        <v>2</v>
      </c>
      <c r="Z232" t="n">
        <v>10</v>
      </c>
    </row>
    <row r="233">
      <c r="A233" t="n">
        <v>9</v>
      </c>
      <c r="B233" t="n">
        <v>55</v>
      </c>
      <c r="C233" t="inlineStr">
        <is>
          <t xml:space="preserve">CONCLUIDO	</t>
        </is>
      </c>
      <c r="D233" t="n">
        <v>4.9279</v>
      </c>
      <c r="E233" t="n">
        <v>20.29</v>
      </c>
      <c r="F233" t="n">
        <v>17.92</v>
      </c>
      <c r="G233" t="n">
        <v>89.61</v>
      </c>
      <c r="H233" t="n">
        <v>1.38</v>
      </c>
      <c r="I233" t="n">
        <v>12</v>
      </c>
      <c r="J233" t="n">
        <v>127.8</v>
      </c>
      <c r="K233" t="n">
        <v>43.4</v>
      </c>
      <c r="L233" t="n">
        <v>10</v>
      </c>
      <c r="M233" t="n">
        <v>6</v>
      </c>
      <c r="N233" t="n">
        <v>19.4</v>
      </c>
      <c r="O233" t="n">
        <v>15996.02</v>
      </c>
      <c r="P233" t="n">
        <v>150.54</v>
      </c>
      <c r="Q233" t="n">
        <v>576.25</v>
      </c>
      <c r="R233" t="n">
        <v>52.08</v>
      </c>
      <c r="S233" t="n">
        <v>44.12</v>
      </c>
      <c r="T233" t="n">
        <v>3660.31</v>
      </c>
      <c r="U233" t="n">
        <v>0.85</v>
      </c>
      <c r="V233" t="n">
        <v>0.88</v>
      </c>
      <c r="W233" t="n">
        <v>9.199999999999999</v>
      </c>
      <c r="X233" t="n">
        <v>0.23</v>
      </c>
      <c r="Y233" t="n">
        <v>2</v>
      </c>
      <c r="Z233" t="n">
        <v>10</v>
      </c>
    </row>
    <row r="234">
      <c r="A234" t="n">
        <v>10</v>
      </c>
      <c r="B234" t="n">
        <v>55</v>
      </c>
      <c r="C234" t="inlineStr">
        <is>
          <t xml:space="preserve">CONCLUIDO	</t>
        </is>
      </c>
      <c r="D234" t="n">
        <v>4.9259</v>
      </c>
      <c r="E234" t="n">
        <v>20.3</v>
      </c>
      <c r="F234" t="n">
        <v>17.93</v>
      </c>
      <c r="G234" t="n">
        <v>89.65000000000001</v>
      </c>
      <c r="H234" t="n">
        <v>1.5</v>
      </c>
      <c r="I234" t="n">
        <v>12</v>
      </c>
      <c r="J234" t="n">
        <v>129.13</v>
      </c>
      <c r="K234" t="n">
        <v>43.4</v>
      </c>
      <c r="L234" t="n">
        <v>11</v>
      </c>
      <c r="M234" t="n">
        <v>0</v>
      </c>
      <c r="N234" t="n">
        <v>19.73</v>
      </c>
      <c r="O234" t="n">
        <v>16159.39</v>
      </c>
      <c r="P234" t="n">
        <v>151.28</v>
      </c>
      <c r="Q234" t="n">
        <v>576.45</v>
      </c>
      <c r="R234" t="n">
        <v>51.97</v>
      </c>
      <c r="S234" t="n">
        <v>44.12</v>
      </c>
      <c r="T234" t="n">
        <v>3605</v>
      </c>
      <c r="U234" t="n">
        <v>0.85</v>
      </c>
      <c r="V234" t="n">
        <v>0.88</v>
      </c>
      <c r="W234" t="n">
        <v>9.210000000000001</v>
      </c>
      <c r="X234" t="n">
        <v>0.24</v>
      </c>
      <c r="Y234" t="n">
        <v>2</v>
      </c>
      <c r="Z2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INDEX(resultados!$A$2:$ZZ$234, 1, MATCH($B$1, resultados!$A$1:$ZZ$1, 0))</f>
        <v/>
      </c>
      <c r="B7">
        <f>INDEX(resultados!$A$2:$ZZ$234, 1, MATCH($B$2, resultados!$A$1:$ZZ$1, 0))</f>
        <v/>
      </c>
      <c r="C7">
        <f>INDEX(resultados!$A$2:$ZZ$234, 1, MATCH($B$3, resultados!$A$1:$ZZ$1, 0))</f>
        <v/>
      </c>
    </row>
    <row r="8">
      <c r="A8">
        <f>INDEX(resultados!$A$2:$ZZ$234, 2, MATCH($B$1, resultados!$A$1:$ZZ$1, 0))</f>
        <v/>
      </c>
      <c r="B8">
        <f>INDEX(resultados!$A$2:$ZZ$234, 2, MATCH($B$2, resultados!$A$1:$ZZ$1, 0))</f>
        <v/>
      </c>
      <c r="C8">
        <f>INDEX(resultados!$A$2:$ZZ$234, 2, MATCH($B$3, resultados!$A$1:$ZZ$1, 0))</f>
        <v/>
      </c>
    </row>
    <row r="9">
      <c r="A9">
        <f>INDEX(resultados!$A$2:$ZZ$234, 3, MATCH($B$1, resultados!$A$1:$ZZ$1, 0))</f>
        <v/>
      </c>
      <c r="B9">
        <f>INDEX(resultados!$A$2:$ZZ$234, 3, MATCH($B$2, resultados!$A$1:$ZZ$1, 0))</f>
        <v/>
      </c>
      <c r="C9">
        <f>INDEX(resultados!$A$2:$ZZ$234, 3, MATCH($B$3, resultados!$A$1:$ZZ$1, 0))</f>
        <v/>
      </c>
    </row>
    <row r="10">
      <c r="A10">
        <f>INDEX(resultados!$A$2:$ZZ$234, 4, MATCH($B$1, resultados!$A$1:$ZZ$1, 0))</f>
        <v/>
      </c>
      <c r="B10">
        <f>INDEX(resultados!$A$2:$ZZ$234, 4, MATCH($B$2, resultados!$A$1:$ZZ$1, 0))</f>
        <v/>
      </c>
      <c r="C10">
        <f>INDEX(resultados!$A$2:$ZZ$234, 4, MATCH($B$3, resultados!$A$1:$ZZ$1, 0))</f>
        <v/>
      </c>
    </row>
    <row r="11">
      <c r="A11">
        <f>INDEX(resultados!$A$2:$ZZ$234, 5, MATCH($B$1, resultados!$A$1:$ZZ$1, 0))</f>
        <v/>
      </c>
      <c r="B11">
        <f>INDEX(resultados!$A$2:$ZZ$234, 5, MATCH($B$2, resultados!$A$1:$ZZ$1, 0))</f>
        <v/>
      </c>
      <c r="C11">
        <f>INDEX(resultados!$A$2:$ZZ$234, 5, MATCH($B$3, resultados!$A$1:$ZZ$1, 0))</f>
        <v/>
      </c>
    </row>
    <row r="12">
      <c r="A12">
        <f>INDEX(resultados!$A$2:$ZZ$234, 6, MATCH($B$1, resultados!$A$1:$ZZ$1, 0))</f>
        <v/>
      </c>
      <c r="B12">
        <f>INDEX(resultados!$A$2:$ZZ$234, 6, MATCH($B$2, resultados!$A$1:$ZZ$1, 0))</f>
        <v/>
      </c>
      <c r="C12">
        <f>INDEX(resultados!$A$2:$ZZ$234, 6, MATCH($B$3, resultados!$A$1:$ZZ$1, 0))</f>
        <v/>
      </c>
    </row>
    <row r="13">
      <c r="A13">
        <f>INDEX(resultados!$A$2:$ZZ$234, 7, MATCH($B$1, resultados!$A$1:$ZZ$1, 0))</f>
        <v/>
      </c>
      <c r="B13">
        <f>INDEX(resultados!$A$2:$ZZ$234, 7, MATCH($B$2, resultados!$A$1:$ZZ$1, 0))</f>
        <v/>
      </c>
      <c r="C13">
        <f>INDEX(resultados!$A$2:$ZZ$234, 7, MATCH($B$3, resultados!$A$1:$ZZ$1, 0))</f>
        <v/>
      </c>
    </row>
    <row r="14">
      <c r="A14">
        <f>INDEX(resultados!$A$2:$ZZ$234, 8, MATCH($B$1, resultados!$A$1:$ZZ$1, 0))</f>
        <v/>
      </c>
      <c r="B14">
        <f>INDEX(resultados!$A$2:$ZZ$234, 8, MATCH($B$2, resultados!$A$1:$ZZ$1, 0))</f>
        <v/>
      </c>
      <c r="C14">
        <f>INDEX(resultados!$A$2:$ZZ$234, 8, MATCH($B$3, resultados!$A$1:$ZZ$1, 0))</f>
        <v/>
      </c>
    </row>
    <row r="15">
      <c r="A15">
        <f>INDEX(resultados!$A$2:$ZZ$234, 9, MATCH($B$1, resultados!$A$1:$ZZ$1, 0))</f>
        <v/>
      </c>
      <c r="B15">
        <f>INDEX(resultados!$A$2:$ZZ$234, 9, MATCH($B$2, resultados!$A$1:$ZZ$1, 0))</f>
        <v/>
      </c>
      <c r="C15">
        <f>INDEX(resultados!$A$2:$ZZ$234, 9, MATCH($B$3, resultados!$A$1:$ZZ$1, 0))</f>
        <v/>
      </c>
    </row>
    <row r="16">
      <c r="A16">
        <f>INDEX(resultados!$A$2:$ZZ$234, 10, MATCH($B$1, resultados!$A$1:$ZZ$1, 0))</f>
        <v/>
      </c>
      <c r="B16">
        <f>INDEX(resultados!$A$2:$ZZ$234, 10, MATCH($B$2, resultados!$A$1:$ZZ$1, 0))</f>
        <v/>
      </c>
      <c r="C16">
        <f>INDEX(resultados!$A$2:$ZZ$234, 10, MATCH($B$3, resultados!$A$1:$ZZ$1, 0))</f>
        <v/>
      </c>
    </row>
    <row r="17">
      <c r="A17">
        <f>INDEX(resultados!$A$2:$ZZ$234, 11, MATCH($B$1, resultados!$A$1:$ZZ$1, 0))</f>
        <v/>
      </c>
      <c r="B17">
        <f>INDEX(resultados!$A$2:$ZZ$234, 11, MATCH($B$2, resultados!$A$1:$ZZ$1, 0))</f>
        <v/>
      </c>
      <c r="C17">
        <f>INDEX(resultados!$A$2:$ZZ$234, 11, MATCH($B$3, resultados!$A$1:$ZZ$1, 0))</f>
        <v/>
      </c>
    </row>
    <row r="18">
      <c r="A18">
        <f>INDEX(resultados!$A$2:$ZZ$234, 12, MATCH($B$1, resultados!$A$1:$ZZ$1, 0))</f>
        <v/>
      </c>
      <c r="B18">
        <f>INDEX(resultados!$A$2:$ZZ$234, 12, MATCH($B$2, resultados!$A$1:$ZZ$1, 0))</f>
        <v/>
      </c>
      <c r="C18">
        <f>INDEX(resultados!$A$2:$ZZ$234, 12, MATCH($B$3, resultados!$A$1:$ZZ$1, 0))</f>
        <v/>
      </c>
    </row>
    <row r="19">
      <c r="A19">
        <f>INDEX(resultados!$A$2:$ZZ$234, 13, MATCH($B$1, resultados!$A$1:$ZZ$1, 0))</f>
        <v/>
      </c>
      <c r="B19">
        <f>INDEX(resultados!$A$2:$ZZ$234, 13, MATCH($B$2, resultados!$A$1:$ZZ$1, 0))</f>
        <v/>
      </c>
      <c r="C19">
        <f>INDEX(resultados!$A$2:$ZZ$234, 13, MATCH($B$3, resultados!$A$1:$ZZ$1, 0))</f>
        <v/>
      </c>
    </row>
    <row r="20">
      <c r="A20">
        <f>INDEX(resultados!$A$2:$ZZ$234, 14, MATCH($B$1, resultados!$A$1:$ZZ$1, 0))</f>
        <v/>
      </c>
      <c r="B20">
        <f>INDEX(resultados!$A$2:$ZZ$234, 14, MATCH($B$2, resultados!$A$1:$ZZ$1, 0))</f>
        <v/>
      </c>
      <c r="C20">
        <f>INDEX(resultados!$A$2:$ZZ$234, 14, MATCH($B$3, resultados!$A$1:$ZZ$1, 0))</f>
        <v/>
      </c>
    </row>
    <row r="21">
      <c r="A21">
        <f>INDEX(resultados!$A$2:$ZZ$234, 15, MATCH($B$1, resultados!$A$1:$ZZ$1, 0))</f>
        <v/>
      </c>
      <c r="B21">
        <f>INDEX(resultados!$A$2:$ZZ$234, 15, MATCH($B$2, resultados!$A$1:$ZZ$1, 0))</f>
        <v/>
      </c>
      <c r="C21">
        <f>INDEX(resultados!$A$2:$ZZ$234, 15, MATCH($B$3, resultados!$A$1:$ZZ$1, 0))</f>
        <v/>
      </c>
    </row>
    <row r="22">
      <c r="A22">
        <f>INDEX(resultados!$A$2:$ZZ$234, 16, MATCH($B$1, resultados!$A$1:$ZZ$1, 0))</f>
        <v/>
      </c>
      <c r="B22">
        <f>INDEX(resultados!$A$2:$ZZ$234, 16, MATCH($B$2, resultados!$A$1:$ZZ$1, 0))</f>
        <v/>
      </c>
      <c r="C22">
        <f>INDEX(resultados!$A$2:$ZZ$234, 16, MATCH($B$3, resultados!$A$1:$ZZ$1, 0))</f>
        <v/>
      </c>
    </row>
    <row r="23">
      <c r="A23">
        <f>INDEX(resultados!$A$2:$ZZ$234, 17, MATCH($B$1, resultados!$A$1:$ZZ$1, 0))</f>
        <v/>
      </c>
      <c r="B23">
        <f>INDEX(resultados!$A$2:$ZZ$234, 17, MATCH($B$2, resultados!$A$1:$ZZ$1, 0))</f>
        <v/>
      </c>
      <c r="C23">
        <f>INDEX(resultados!$A$2:$ZZ$234, 17, MATCH($B$3, resultados!$A$1:$ZZ$1, 0))</f>
        <v/>
      </c>
    </row>
    <row r="24">
      <c r="A24">
        <f>INDEX(resultados!$A$2:$ZZ$234, 18, MATCH($B$1, resultados!$A$1:$ZZ$1, 0))</f>
        <v/>
      </c>
      <c r="B24">
        <f>INDEX(resultados!$A$2:$ZZ$234, 18, MATCH($B$2, resultados!$A$1:$ZZ$1, 0))</f>
        <v/>
      </c>
      <c r="C24">
        <f>INDEX(resultados!$A$2:$ZZ$234, 18, MATCH($B$3, resultados!$A$1:$ZZ$1, 0))</f>
        <v/>
      </c>
    </row>
    <row r="25">
      <c r="A25">
        <f>INDEX(resultados!$A$2:$ZZ$234, 19, MATCH($B$1, resultados!$A$1:$ZZ$1, 0))</f>
        <v/>
      </c>
      <c r="B25">
        <f>INDEX(resultados!$A$2:$ZZ$234, 19, MATCH($B$2, resultados!$A$1:$ZZ$1, 0))</f>
        <v/>
      </c>
      <c r="C25">
        <f>INDEX(resultados!$A$2:$ZZ$234, 19, MATCH($B$3, resultados!$A$1:$ZZ$1, 0))</f>
        <v/>
      </c>
    </row>
    <row r="26">
      <c r="A26">
        <f>INDEX(resultados!$A$2:$ZZ$234, 20, MATCH($B$1, resultados!$A$1:$ZZ$1, 0))</f>
        <v/>
      </c>
      <c r="B26">
        <f>INDEX(resultados!$A$2:$ZZ$234, 20, MATCH($B$2, resultados!$A$1:$ZZ$1, 0))</f>
        <v/>
      </c>
      <c r="C26">
        <f>INDEX(resultados!$A$2:$ZZ$234, 20, MATCH($B$3, resultados!$A$1:$ZZ$1, 0))</f>
        <v/>
      </c>
    </row>
    <row r="27">
      <c r="A27">
        <f>INDEX(resultados!$A$2:$ZZ$234, 21, MATCH($B$1, resultados!$A$1:$ZZ$1, 0))</f>
        <v/>
      </c>
      <c r="B27">
        <f>INDEX(resultados!$A$2:$ZZ$234, 21, MATCH($B$2, resultados!$A$1:$ZZ$1, 0))</f>
        <v/>
      </c>
      <c r="C27">
        <f>INDEX(resultados!$A$2:$ZZ$234, 21, MATCH($B$3, resultados!$A$1:$ZZ$1, 0))</f>
        <v/>
      </c>
    </row>
    <row r="28">
      <c r="A28">
        <f>INDEX(resultados!$A$2:$ZZ$234, 22, MATCH($B$1, resultados!$A$1:$ZZ$1, 0))</f>
        <v/>
      </c>
      <c r="B28">
        <f>INDEX(resultados!$A$2:$ZZ$234, 22, MATCH($B$2, resultados!$A$1:$ZZ$1, 0))</f>
        <v/>
      </c>
      <c r="C28">
        <f>INDEX(resultados!$A$2:$ZZ$234, 22, MATCH($B$3, resultados!$A$1:$ZZ$1, 0))</f>
        <v/>
      </c>
    </row>
    <row r="29">
      <c r="A29">
        <f>INDEX(resultados!$A$2:$ZZ$234, 23, MATCH($B$1, resultados!$A$1:$ZZ$1, 0))</f>
        <v/>
      </c>
      <c r="B29">
        <f>INDEX(resultados!$A$2:$ZZ$234, 23, MATCH($B$2, resultados!$A$1:$ZZ$1, 0))</f>
        <v/>
      </c>
      <c r="C29">
        <f>INDEX(resultados!$A$2:$ZZ$234, 23, MATCH($B$3, resultados!$A$1:$ZZ$1, 0))</f>
        <v/>
      </c>
    </row>
    <row r="30">
      <c r="A30">
        <f>INDEX(resultados!$A$2:$ZZ$234, 24, MATCH($B$1, resultados!$A$1:$ZZ$1, 0))</f>
        <v/>
      </c>
      <c r="B30">
        <f>INDEX(resultados!$A$2:$ZZ$234, 24, MATCH($B$2, resultados!$A$1:$ZZ$1, 0))</f>
        <v/>
      </c>
      <c r="C30">
        <f>INDEX(resultados!$A$2:$ZZ$234, 24, MATCH($B$3, resultados!$A$1:$ZZ$1, 0))</f>
        <v/>
      </c>
    </row>
    <row r="31">
      <c r="A31">
        <f>INDEX(resultados!$A$2:$ZZ$234, 25, MATCH($B$1, resultados!$A$1:$ZZ$1, 0))</f>
        <v/>
      </c>
      <c r="B31">
        <f>INDEX(resultados!$A$2:$ZZ$234, 25, MATCH($B$2, resultados!$A$1:$ZZ$1, 0))</f>
        <v/>
      </c>
      <c r="C31">
        <f>INDEX(resultados!$A$2:$ZZ$234, 25, MATCH($B$3, resultados!$A$1:$ZZ$1, 0))</f>
        <v/>
      </c>
    </row>
    <row r="32">
      <c r="A32">
        <f>INDEX(resultados!$A$2:$ZZ$234, 26, MATCH($B$1, resultados!$A$1:$ZZ$1, 0))</f>
        <v/>
      </c>
      <c r="B32">
        <f>INDEX(resultados!$A$2:$ZZ$234, 26, MATCH($B$2, resultados!$A$1:$ZZ$1, 0))</f>
        <v/>
      </c>
      <c r="C32">
        <f>INDEX(resultados!$A$2:$ZZ$234, 26, MATCH($B$3, resultados!$A$1:$ZZ$1, 0))</f>
        <v/>
      </c>
    </row>
    <row r="33">
      <c r="A33">
        <f>INDEX(resultados!$A$2:$ZZ$234, 27, MATCH($B$1, resultados!$A$1:$ZZ$1, 0))</f>
        <v/>
      </c>
      <c r="B33">
        <f>INDEX(resultados!$A$2:$ZZ$234, 27, MATCH($B$2, resultados!$A$1:$ZZ$1, 0))</f>
        <v/>
      </c>
      <c r="C33">
        <f>INDEX(resultados!$A$2:$ZZ$234, 27, MATCH($B$3, resultados!$A$1:$ZZ$1, 0))</f>
        <v/>
      </c>
    </row>
    <row r="34">
      <c r="A34">
        <f>INDEX(resultados!$A$2:$ZZ$234, 28, MATCH($B$1, resultados!$A$1:$ZZ$1, 0))</f>
        <v/>
      </c>
      <c r="B34">
        <f>INDEX(resultados!$A$2:$ZZ$234, 28, MATCH($B$2, resultados!$A$1:$ZZ$1, 0))</f>
        <v/>
      </c>
      <c r="C34">
        <f>INDEX(resultados!$A$2:$ZZ$234, 28, MATCH($B$3, resultados!$A$1:$ZZ$1, 0))</f>
        <v/>
      </c>
    </row>
    <row r="35">
      <c r="A35">
        <f>INDEX(resultados!$A$2:$ZZ$234, 29, MATCH($B$1, resultados!$A$1:$ZZ$1, 0))</f>
        <v/>
      </c>
      <c r="B35">
        <f>INDEX(resultados!$A$2:$ZZ$234, 29, MATCH($B$2, resultados!$A$1:$ZZ$1, 0))</f>
        <v/>
      </c>
      <c r="C35">
        <f>INDEX(resultados!$A$2:$ZZ$234, 29, MATCH($B$3, resultados!$A$1:$ZZ$1, 0))</f>
        <v/>
      </c>
    </row>
    <row r="36">
      <c r="A36">
        <f>INDEX(resultados!$A$2:$ZZ$234, 30, MATCH($B$1, resultados!$A$1:$ZZ$1, 0))</f>
        <v/>
      </c>
      <c r="B36">
        <f>INDEX(resultados!$A$2:$ZZ$234, 30, MATCH($B$2, resultados!$A$1:$ZZ$1, 0))</f>
        <v/>
      </c>
      <c r="C36">
        <f>INDEX(resultados!$A$2:$ZZ$234, 30, MATCH($B$3, resultados!$A$1:$ZZ$1, 0))</f>
        <v/>
      </c>
    </row>
    <row r="37">
      <c r="A37">
        <f>INDEX(resultados!$A$2:$ZZ$234, 31, MATCH($B$1, resultados!$A$1:$ZZ$1, 0))</f>
        <v/>
      </c>
      <c r="B37">
        <f>INDEX(resultados!$A$2:$ZZ$234, 31, MATCH($B$2, resultados!$A$1:$ZZ$1, 0))</f>
        <v/>
      </c>
      <c r="C37">
        <f>INDEX(resultados!$A$2:$ZZ$234, 31, MATCH($B$3, resultados!$A$1:$ZZ$1, 0))</f>
        <v/>
      </c>
    </row>
    <row r="38">
      <c r="A38">
        <f>INDEX(resultados!$A$2:$ZZ$234, 32, MATCH($B$1, resultados!$A$1:$ZZ$1, 0))</f>
        <v/>
      </c>
      <c r="B38">
        <f>INDEX(resultados!$A$2:$ZZ$234, 32, MATCH($B$2, resultados!$A$1:$ZZ$1, 0))</f>
        <v/>
      </c>
      <c r="C38">
        <f>INDEX(resultados!$A$2:$ZZ$234, 32, MATCH($B$3, resultados!$A$1:$ZZ$1, 0))</f>
        <v/>
      </c>
    </row>
    <row r="39">
      <c r="A39">
        <f>INDEX(resultados!$A$2:$ZZ$234, 33, MATCH($B$1, resultados!$A$1:$ZZ$1, 0))</f>
        <v/>
      </c>
      <c r="B39">
        <f>INDEX(resultados!$A$2:$ZZ$234, 33, MATCH($B$2, resultados!$A$1:$ZZ$1, 0))</f>
        <v/>
      </c>
      <c r="C39">
        <f>INDEX(resultados!$A$2:$ZZ$234, 33, MATCH($B$3, resultados!$A$1:$ZZ$1, 0))</f>
        <v/>
      </c>
    </row>
    <row r="40">
      <c r="A40">
        <f>INDEX(resultados!$A$2:$ZZ$234, 34, MATCH($B$1, resultados!$A$1:$ZZ$1, 0))</f>
        <v/>
      </c>
      <c r="B40">
        <f>INDEX(resultados!$A$2:$ZZ$234, 34, MATCH($B$2, resultados!$A$1:$ZZ$1, 0))</f>
        <v/>
      </c>
      <c r="C40">
        <f>INDEX(resultados!$A$2:$ZZ$234, 34, MATCH($B$3, resultados!$A$1:$ZZ$1, 0))</f>
        <v/>
      </c>
    </row>
    <row r="41">
      <c r="A41">
        <f>INDEX(resultados!$A$2:$ZZ$234, 35, MATCH($B$1, resultados!$A$1:$ZZ$1, 0))</f>
        <v/>
      </c>
      <c r="B41">
        <f>INDEX(resultados!$A$2:$ZZ$234, 35, MATCH($B$2, resultados!$A$1:$ZZ$1, 0))</f>
        <v/>
      </c>
      <c r="C41">
        <f>INDEX(resultados!$A$2:$ZZ$234, 35, MATCH($B$3, resultados!$A$1:$ZZ$1, 0))</f>
        <v/>
      </c>
    </row>
    <row r="42">
      <c r="A42">
        <f>INDEX(resultados!$A$2:$ZZ$234, 36, MATCH($B$1, resultados!$A$1:$ZZ$1, 0))</f>
        <v/>
      </c>
      <c r="B42">
        <f>INDEX(resultados!$A$2:$ZZ$234, 36, MATCH($B$2, resultados!$A$1:$ZZ$1, 0))</f>
        <v/>
      </c>
      <c r="C42">
        <f>INDEX(resultados!$A$2:$ZZ$234, 36, MATCH($B$3, resultados!$A$1:$ZZ$1, 0))</f>
        <v/>
      </c>
    </row>
    <row r="43">
      <c r="A43">
        <f>INDEX(resultados!$A$2:$ZZ$234, 37, MATCH($B$1, resultados!$A$1:$ZZ$1, 0))</f>
        <v/>
      </c>
      <c r="B43">
        <f>INDEX(resultados!$A$2:$ZZ$234, 37, MATCH($B$2, resultados!$A$1:$ZZ$1, 0))</f>
        <v/>
      </c>
      <c r="C43">
        <f>INDEX(resultados!$A$2:$ZZ$234, 37, MATCH($B$3, resultados!$A$1:$ZZ$1, 0))</f>
        <v/>
      </c>
    </row>
    <row r="44">
      <c r="A44">
        <f>INDEX(resultados!$A$2:$ZZ$234, 38, MATCH($B$1, resultados!$A$1:$ZZ$1, 0))</f>
        <v/>
      </c>
      <c r="B44">
        <f>INDEX(resultados!$A$2:$ZZ$234, 38, MATCH($B$2, resultados!$A$1:$ZZ$1, 0))</f>
        <v/>
      </c>
      <c r="C44">
        <f>INDEX(resultados!$A$2:$ZZ$234, 38, MATCH($B$3, resultados!$A$1:$ZZ$1, 0))</f>
        <v/>
      </c>
    </row>
    <row r="45">
      <c r="A45">
        <f>INDEX(resultados!$A$2:$ZZ$234, 39, MATCH($B$1, resultados!$A$1:$ZZ$1, 0))</f>
        <v/>
      </c>
      <c r="B45">
        <f>INDEX(resultados!$A$2:$ZZ$234, 39, MATCH($B$2, resultados!$A$1:$ZZ$1, 0))</f>
        <v/>
      </c>
      <c r="C45">
        <f>INDEX(resultados!$A$2:$ZZ$234, 39, MATCH($B$3, resultados!$A$1:$ZZ$1, 0))</f>
        <v/>
      </c>
    </row>
    <row r="46">
      <c r="A46">
        <f>INDEX(resultados!$A$2:$ZZ$234, 40, MATCH($B$1, resultados!$A$1:$ZZ$1, 0))</f>
        <v/>
      </c>
      <c r="B46">
        <f>INDEX(resultados!$A$2:$ZZ$234, 40, MATCH($B$2, resultados!$A$1:$ZZ$1, 0))</f>
        <v/>
      </c>
      <c r="C46">
        <f>INDEX(resultados!$A$2:$ZZ$234, 40, MATCH($B$3, resultados!$A$1:$ZZ$1, 0))</f>
        <v/>
      </c>
    </row>
    <row r="47">
      <c r="A47">
        <f>INDEX(resultados!$A$2:$ZZ$234, 41, MATCH($B$1, resultados!$A$1:$ZZ$1, 0))</f>
        <v/>
      </c>
      <c r="B47">
        <f>INDEX(resultados!$A$2:$ZZ$234, 41, MATCH($B$2, resultados!$A$1:$ZZ$1, 0))</f>
        <v/>
      </c>
      <c r="C47">
        <f>INDEX(resultados!$A$2:$ZZ$234, 41, MATCH($B$3, resultados!$A$1:$ZZ$1, 0))</f>
        <v/>
      </c>
    </row>
    <row r="48">
      <c r="A48">
        <f>INDEX(resultados!$A$2:$ZZ$234, 42, MATCH($B$1, resultados!$A$1:$ZZ$1, 0))</f>
        <v/>
      </c>
      <c r="B48">
        <f>INDEX(resultados!$A$2:$ZZ$234, 42, MATCH($B$2, resultados!$A$1:$ZZ$1, 0))</f>
        <v/>
      </c>
      <c r="C48">
        <f>INDEX(resultados!$A$2:$ZZ$234, 42, MATCH($B$3, resultados!$A$1:$ZZ$1, 0))</f>
        <v/>
      </c>
    </row>
    <row r="49">
      <c r="A49">
        <f>INDEX(resultados!$A$2:$ZZ$234, 43, MATCH($B$1, resultados!$A$1:$ZZ$1, 0))</f>
        <v/>
      </c>
      <c r="B49">
        <f>INDEX(resultados!$A$2:$ZZ$234, 43, MATCH($B$2, resultados!$A$1:$ZZ$1, 0))</f>
        <v/>
      </c>
      <c r="C49">
        <f>INDEX(resultados!$A$2:$ZZ$234, 43, MATCH($B$3, resultados!$A$1:$ZZ$1, 0))</f>
        <v/>
      </c>
    </row>
    <row r="50">
      <c r="A50">
        <f>INDEX(resultados!$A$2:$ZZ$234, 44, MATCH($B$1, resultados!$A$1:$ZZ$1, 0))</f>
        <v/>
      </c>
      <c r="B50">
        <f>INDEX(resultados!$A$2:$ZZ$234, 44, MATCH($B$2, resultados!$A$1:$ZZ$1, 0))</f>
        <v/>
      </c>
      <c r="C50">
        <f>INDEX(resultados!$A$2:$ZZ$234, 44, MATCH($B$3, resultados!$A$1:$ZZ$1, 0))</f>
        <v/>
      </c>
    </row>
    <row r="51">
      <c r="A51">
        <f>INDEX(resultados!$A$2:$ZZ$234, 45, MATCH($B$1, resultados!$A$1:$ZZ$1, 0))</f>
        <v/>
      </c>
      <c r="B51">
        <f>INDEX(resultados!$A$2:$ZZ$234, 45, MATCH($B$2, resultados!$A$1:$ZZ$1, 0))</f>
        <v/>
      </c>
      <c r="C51">
        <f>INDEX(resultados!$A$2:$ZZ$234, 45, MATCH($B$3, resultados!$A$1:$ZZ$1, 0))</f>
        <v/>
      </c>
    </row>
    <row r="52">
      <c r="A52">
        <f>INDEX(resultados!$A$2:$ZZ$234, 46, MATCH($B$1, resultados!$A$1:$ZZ$1, 0))</f>
        <v/>
      </c>
      <c r="B52">
        <f>INDEX(resultados!$A$2:$ZZ$234, 46, MATCH($B$2, resultados!$A$1:$ZZ$1, 0))</f>
        <v/>
      </c>
      <c r="C52">
        <f>INDEX(resultados!$A$2:$ZZ$234, 46, MATCH($B$3, resultados!$A$1:$ZZ$1, 0))</f>
        <v/>
      </c>
    </row>
    <row r="53">
      <c r="A53">
        <f>INDEX(resultados!$A$2:$ZZ$234, 47, MATCH($B$1, resultados!$A$1:$ZZ$1, 0))</f>
        <v/>
      </c>
      <c r="B53">
        <f>INDEX(resultados!$A$2:$ZZ$234, 47, MATCH($B$2, resultados!$A$1:$ZZ$1, 0))</f>
        <v/>
      </c>
      <c r="C53">
        <f>INDEX(resultados!$A$2:$ZZ$234, 47, MATCH($B$3, resultados!$A$1:$ZZ$1, 0))</f>
        <v/>
      </c>
    </row>
    <row r="54">
      <c r="A54">
        <f>INDEX(resultados!$A$2:$ZZ$234, 48, MATCH($B$1, resultados!$A$1:$ZZ$1, 0))</f>
        <v/>
      </c>
      <c r="B54">
        <f>INDEX(resultados!$A$2:$ZZ$234, 48, MATCH($B$2, resultados!$A$1:$ZZ$1, 0))</f>
        <v/>
      </c>
      <c r="C54">
        <f>INDEX(resultados!$A$2:$ZZ$234, 48, MATCH($B$3, resultados!$A$1:$ZZ$1, 0))</f>
        <v/>
      </c>
    </row>
    <row r="55">
      <c r="A55">
        <f>INDEX(resultados!$A$2:$ZZ$234, 49, MATCH($B$1, resultados!$A$1:$ZZ$1, 0))</f>
        <v/>
      </c>
      <c r="B55">
        <f>INDEX(resultados!$A$2:$ZZ$234, 49, MATCH($B$2, resultados!$A$1:$ZZ$1, 0))</f>
        <v/>
      </c>
      <c r="C55">
        <f>INDEX(resultados!$A$2:$ZZ$234, 49, MATCH($B$3, resultados!$A$1:$ZZ$1, 0))</f>
        <v/>
      </c>
    </row>
    <row r="56">
      <c r="A56">
        <f>INDEX(resultados!$A$2:$ZZ$234, 50, MATCH($B$1, resultados!$A$1:$ZZ$1, 0))</f>
        <v/>
      </c>
      <c r="B56">
        <f>INDEX(resultados!$A$2:$ZZ$234, 50, MATCH($B$2, resultados!$A$1:$ZZ$1, 0))</f>
        <v/>
      </c>
      <c r="C56">
        <f>INDEX(resultados!$A$2:$ZZ$234, 50, MATCH($B$3, resultados!$A$1:$ZZ$1, 0))</f>
        <v/>
      </c>
    </row>
    <row r="57">
      <c r="A57">
        <f>INDEX(resultados!$A$2:$ZZ$234, 51, MATCH($B$1, resultados!$A$1:$ZZ$1, 0))</f>
        <v/>
      </c>
      <c r="B57">
        <f>INDEX(resultados!$A$2:$ZZ$234, 51, MATCH($B$2, resultados!$A$1:$ZZ$1, 0))</f>
        <v/>
      </c>
      <c r="C57">
        <f>INDEX(resultados!$A$2:$ZZ$234, 51, MATCH($B$3, resultados!$A$1:$ZZ$1, 0))</f>
        <v/>
      </c>
    </row>
    <row r="58">
      <c r="A58">
        <f>INDEX(resultados!$A$2:$ZZ$234, 52, MATCH($B$1, resultados!$A$1:$ZZ$1, 0))</f>
        <v/>
      </c>
      <c r="B58">
        <f>INDEX(resultados!$A$2:$ZZ$234, 52, MATCH($B$2, resultados!$A$1:$ZZ$1, 0))</f>
        <v/>
      </c>
      <c r="C58">
        <f>INDEX(resultados!$A$2:$ZZ$234, 52, MATCH($B$3, resultados!$A$1:$ZZ$1, 0))</f>
        <v/>
      </c>
    </row>
    <row r="59">
      <c r="A59">
        <f>INDEX(resultados!$A$2:$ZZ$234, 53, MATCH($B$1, resultados!$A$1:$ZZ$1, 0))</f>
        <v/>
      </c>
      <c r="B59">
        <f>INDEX(resultados!$A$2:$ZZ$234, 53, MATCH($B$2, resultados!$A$1:$ZZ$1, 0))</f>
        <v/>
      </c>
      <c r="C59">
        <f>INDEX(resultados!$A$2:$ZZ$234, 53, MATCH($B$3, resultados!$A$1:$ZZ$1, 0))</f>
        <v/>
      </c>
    </row>
    <row r="60">
      <c r="A60">
        <f>INDEX(resultados!$A$2:$ZZ$234, 54, MATCH($B$1, resultados!$A$1:$ZZ$1, 0))</f>
        <v/>
      </c>
      <c r="B60">
        <f>INDEX(resultados!$A$2:$ZZ$234, 54, MATCH($B$2, resultados!$A$1:$ZZ$1, 0))</f>
        <v/>
      </c>
      <c r="C60">
        <f>INDEX(resultados!$A$2:$ZZ$234, 54, MATCH($B$3, resultados!$A$1:$ZZ$1, 0))</f>
        <v/>
      </c>
    </row>
    <row r="61">
      <c r="A61">
        <f>INDEX(resultados!$A$2:$ZZ$234, 55, MATCH($B$1, resultados!$A$1:$ZZ$1, 0))</f>
        <v/>
      </c>
      <c r="B61">
        <f>INDEX(resultados!$A$2:$ZZ$234, 55, MATCH($B$2, resultados!$A$1:$ZZ$1, 0))</f>
        <v/>
      </c>
      <c r="C61">
        <f>INDEX(resultados!$A$2:$ZZ$234, 55, MATCH($B$3, resultados!$A$1:$ZZ$1, 0))</f>
        <v/>
      </c>
    </row>
    <row r="62">
      <c r="A62">
        <f>INDEX(resultados!$A$2:$ZZ$234, 56, MATCH($B$1, resultados!$A$1:$ZZ$1, 0))</f>
        <v/>
      </c>
      <c r="B62">
        <f>INDEX(resultados!$A$2:$ZZ$234, 56, MATCH($B$2, resultados!$A$1:$ZZ$1, 0))</f>
        <v/>
      </c>
      <c r="C62">
        <f>INDEX(resultados!$A$2:$ZZ$234, 56, MATCH($B$3, resultados!$A$1:$ZZ$1, 0))</f>
        <v/>
      </c>
    </row>
    <row r="63">
      <c r="A63">
        <f>INDEX(resultados!$A$2:$ZZ$234, 57, MATCH($B$1, resultados!$A$1:$ZZ$1, 0))</f>
        <v/>
      </c>
      <c r="B63">
        <f>INDEX(resultados!$A$2:$ZZ$234, 57, MATCH($B$2, resultados!$A$1:$ZZ$1, 0))</f>
        <v/>
      </c>
      <c r="C63">
        <f>INDEX(resultados!$A$2:$ZZ$234, 57, MATCH($B$3, resultados!$A$1:$ZZ$1, 0))</f>
        <v/>
      </c>
    </row>
    <row r="64">
      <c r="A64">
        <f>INDEX(resultados!$A$2:$ZZ$234, 58, MATCH($B$1, resultados!$A$1:$ZZ$1, 0))</f>
        <v/>
      </c>
      <c r="B64">
        <f>INDEX(resultados!$A$2:$ZZ$234, 58, MATCH($B$2, resultados!$A$1:$ZZ$1, 0))</f>
        <v/>
      </c>
      <c r="C64">
        <f>INDEX(resultados!$A$2:$ZZ$234, 58, MATCH($B$3, resultados!$A$1:$ZZ$1, 0))</f>
        <v/>
      </c>
    </row>
    <row r="65">
      <c r="A65">
        <f>INDEX(resultados!$A$2:$ZZ$234, 59, MATCH($B$1, resultados!$A$1:$ZZ$1, 0))</f>
        <v/>
      </c>
      <c r="B65">
        <f>INDEX(resultados!$A$2:$ZZ$234, 59, MATCH($B$2, resultados!$A$1:$ZZ$1, 0))</f>
        <v/>
      </c>
      <c r="C65">
        <f>INDEX(resultados!$A$2:$ZZ$234, 59, MATCH($B$3, resultados!$A$1:$ZZ$1, 0))</f>
        <v/>
      </c>
    </row>
    <row r="66">
      <c r="A66">
        <f>INDEX(resultados!$A$2:$ZZ$234, 60, MATCH($B$1, resultados!$A$1:$ZZ$1, 0))</f>
        <v/>
      </c>
      <c r="B66">
        <f>INDEX(resultados!$A$2:$ZZ$234, 60, MATCH($B$2, resultados!$A$1:$ZZ$1, 0))</f>
        <v/>
      </c>
      <c r="C66">
        <f>INDEX(resultados!$A$2:$ZZ$234, 60, MATCH($B$3, resultados!$A$1:$ZZ$1, 0))</f>
        <v/>
      </c>
    </row>
    <row r="67">
      <c r="A67">
        <f>INDEX(resultados!$A$2:$ZZ$234, 61, MATCH($B$1, resultados!$A$1:$ZZ$1, 0))</f>
        <v/>
      </c>
      <c r="B67">
        <f>INDEX(resultados!$A$2:$ZZ$234, 61, MATCH($B$2, resultados!$A$1:$ZZ$1, 0))</f>
        <v/>
      </c>
      <c r="C67">
        <f>INDEX(resultados!$A$2:$ZZ$234, 61, MATCH($B$3, resultados!$A$1:$ZZ$1, 0))</f>
        <v/>
      </c>
    </row>
    <row r="68">
      <c r="A68">
        <f>INDEX(resultados!$A$2:$ZZ$234, 62, MATCH($B$1, resultados!$A$1:$ZZ$1, 0))</f>
        <v/>
      </c>
      <c r="B68">
        <f>INDEX(resultados!$A$2:$ZZ$234, 62, MATCH($B$2, resultados!$A$1:$ZZ$1, 0))</f>
        <v/>
      </c>
      <c r="C68">
        <f>INDEX(resultados!$A$2:$ZZ$234, 62, MATCH($B$3, resultados!$A$1:$ZZ$1, 0))</f>
        <v/>
      </c>
    </row>
    <row r="69">
      <c r="A69">
        <f>INDEX(resultados!$A$2:$ZZ$234, 63, MATCH($B$1, resultados!$A$1:$ZZ$1, 0))</f>
        <v/>
      </c>
      <c r="B69">
        <f>INDEX(resultados!$A$2:$ZZ$234, 63, MATCH($B$2, resultados!$A$1:$ZZ$1, 0))</f>
        <v/>
      </c>
      <c r="C69">
        <f>INDEX(resultados!$A$2:$ZZ$234, 63, MATCH($B$3, resultados!$A$1:$ZZ$1, 0))</f>
        <v/>
      </c>
    </row>
    <row r="70">
      <c r="A70">
        <f>INDEX(resultados!$A$2:$ZZ$234, 64, MATCH($B$1, resultados!$A$1:$ZZ$1, 0))</f>
        <v/>
      </c>
      <c r="B70">
        <f>INDEX(resultados!$A$2:$ZZ$234, 64, MATCH($B$2, resultados!$A$1:$ZZ$1, 0))</f>
        <v/>
      </c>
      <c r="C70">
        <f>INDEX(resultados!$A$2:$ZZ$234, 64, MATCH($B$3, resultados!$A$1:$ZZ$1, 0))</f>
        <v/>
      </c>
    </row>
    <row r="71">
      <c r="A71">
        <f>INDEX(resultados!$A$2:$ZZ$234, 65, MATCH($B$1, resultados!$A$1:$ZZ$1, 0))</f>
        <v/>
      </c>
      <c r="B71">
        <f>INDEX(resultados!$A$2:$ZZ$234, 65, MATCH($B$2, resultados!$A$1:$ZZ$1, 0))</f>
        <v/>
      </c>
      <c r="C71">
        <f>INDEX(resultados!$A$2:$ZZ$234, 65, MATCH($B$3, resultados!$A$1:$ZZ$1, 0))</f>
        <v/>
      </c>
    </row>
    <row r="72">
      <c r="A72">
        <f>INDEX(resultados!$A$2:$ZZ$234, 66, MATCH($B$1, resultados!$A$1:$ZZ$1, 0))</f>
        <v/>
      </c>
      <c r="B72">
        <f>INDEX(resultados!$A$2:$ZZ$234, 66, MATCH($B$2, resultados!$A$1:$ZZ$1, 0))</f>
        <v/>
      </c>
      <c r="C72">
        <f>INDEX(resultados!$A$2:$ZZ$234, 66, MATCH($B$3, resultados!$A$1:$ZZ$1, 0))</f>
        <v/>
      </c>
    </row>
    <row r="73">
      <c r="A73">
        <f>INDEX(resultados!$A$2:$ZZ$234, 67, MATCH($B$1, resultados!$A$1:$ZZ$1, 0))</f>
        <v/>
      </c>
      <c r="B73">
        <f>INDEX(resultados!$A$2:$ZZ$234, 67, MATCH($B$2, resultados!$A$1:$ZZ$1, 0))</f>
        <v/>
      </c>
      <c r="C73">
        <f>INDEX(resultados!$A$2:$ZZ$234, 67, MATCH($B$3, resultados!$A$1:$ZZ$1, 0))</f>
        <v/>
      </c>
    </row>
    <row r="74">
      <c r="A74">
        <f>INDEX(resultados!$A$2:$ZZ$234, 68, MATCH($B$1, resultados!$A$1:$ZZ$1, 0))</f>
        <v/>
      </c>
      <c r="B74">
        <f>INDEX(resultados!$A$2:$ZZ$234, 68, MATCH($B$2, resultados!$A$1:$ZZ$1, 0))</f>
        <v/>
      </c>
      <c r="C74">
        <f>INDEX(resultados!$A$2:$ZZ$234, 68, MATCH($B$3, resultados!$A$1:$ZZ$1, 0))</f>
        <v/>
      </c>
    </row>
    <row r="75">
      <c r="A75">
        <f>INDEX(resultados!$A$2:$ZZ$234, 69, MATCH($B$1, resultados!$A$1:$ZZ$1, 0))</f>
        <v/>
      </c>
      <c r="B75">
        <f>INDEX(resultados!$A$2:$ZZ$234, 69, MATCH($B$2, resultados!$A$1:$ZZ$1, 0))</f>
        <v/>
      </c>
      <c r="C75">
        <f>INDEX(resultados!$A$2:$ZZ$234, 69, MATCH($B$3, resultados!$A$1:$ZZ$1, 0))</f>
        <v/>
      </c>
    </row>
    <row r="76">
      <c r="A76">
        <f>INDEX(resultados!$A$2:$ZZ$234, 70, MATCH($B$1, resultados!$A$1:$ZZ$1, 0))</f>
        <v/>
      </c>
      <c r="B76">
        <f>INDEX(resultados!$A$2:$ZZ$234, 70, MATCH($B$2, resultados!$A$1:$ZZ$1, 0))</f>
        <v/>
      </c>
      <c r="C76">
        <f>INDEX(resultados!$A$2:$ZZ$234, 70, MATCH($B$3, resultados!$A$1:$ZZ$1, 0))</f>
        <v/>
      </c>
    </row>
    <row r="77">
      <c r="A77">
        <f>INDEX(resultados!$A$2:$ZZ$234, 71, MATCH($B$1, resultados!$A$1:$ZZ$1, 0))</f>
        <v/>
      </c>
      <c r="B77">
        <f>INDEX(resultados!$A$2:$ZZ$234, 71, MATCH($B$2, resultados!$A$1:$ZZ$1, 0))</f>
        <v/>
      </c>
      <c r="C77">
        <f>INDEX(resultados!$A$2:$ZZ$234, 71, MATCH($B$3, resultados!$A$1:$ZZ$1, 0))</f>
        <v/>
      </c>
    </row>
    <row r="78">
      <c r="A78">
        <f>INDEX(resultados!$A$2:$ZZ$234, 72, MATCH($B$1, resultados!$A$1:$ZZ$1, 0))</f>
        <v/>
      </c>
      <c r="B78">
        <f>INDEX(resultados!$A$2:$ZZ$234, 72, MATCH($B$2, resultados!$A$1:$ZZ$1, 0))</f>
        <v/>
      </c>
      <c r="C78">
        <f>INDEX(resultados!$A$2:$ZZ$234, 72, MATCH($B$3, resultados!$A$1:$ZZ$1, 0))</f>
        <v/>
      </c>
    </row>
    <row r="79">
      <c r="A79">
        <f>INDEX(resultados!$A$2:$ZZ$234, 73, MATCH($B$1, resultados!$A$1:$ZZ$1, 0))</f>
        <v/>
      </c>
      <c r="B79">
        <f>INDEX(resultados!$A$2:$ZZ$234, 73, MATCH($B$2, resultados!$A$1:$ZZ$1, 0))</f>
        <v/>
      </c>
      <c r="C79">
        <f>INDEX(resultados!$A$2:$ZZ$234, 73, MATCH($B$3, resultados!$A$1:$ZZ$1, 0))</f>
        <v/>
      </c>
    </row>
    <row r="80">
      <c r="A80">
        <f>INDEX(resultados!$A$2:$ZZ$234, 74, MATCH($B$1, resultados!$A$1:$ZZ$1, 0))</f>
        <v/>
      </c>
      <c r="B80">
        <f>INDEX(resultados!$A$2:$ZZ$234, 74, MATCH($B$2, resultados!$A$1:$ZZ$1, 0))</f>
        <v/>
      </c>
      <c r="C80">
        <f>INDEX(resultados!$A$2:$ZZ$234, 74, MATCH($B$3, resultados!$A$1:$ZZ$1, 0))</f>
        <v/>
      </c>
    </row>
    <row r="81">
      <c r="A81">
        <f>INDEX(resultados!$A$2:$ZZ$234, 75, MATCH($B$1, resultados!$A$1:$ZZ$1, 0))</f>
        <v/>
      </c>
      <c r="B81">
        <f>INDEX(resultados!$A$2:$ZZ$234, 75, MATCH($B$2, resultados!$A$1:$ZZ$1, 0))</f>
        <v/>
      </c>
      <c r="C81">
        <f>INDEX(resultados!$A$2:$ZZ$234, 75, MATCH($B$3, resultados!$A$1:$ZZ$1, 0))</f>
        <v/>
      </c>
    </row>
    <row r="82">
      <c r="A82">
        <f>INDEX(resultados!$A$2:$ZZ$234, 76, MATCH($B$1, resultados!$A$1:$ZZ$1, 0))</f>
        <v/>
      </c>
      <c r="B82">
        <f>INDEX(resultados!$A$2:$ZZ$234, 76, MATCH($B$2, resultados!$A$1:$ZZ$1, 0))</f>
        <v/>
      </c>
      <c r="C82">
        <f>INDEX(resultados!$A$2:$ZZ$234, 76, MATCH($B$3, resultados!$A$1:$ZZ$1, 0))</f>
        <v/>
      </c>
    </row>
    <row r="83">
      <c r="A83">
        <f>INDEX(resultados!$A$2:$ZZ$234, 77, MATCH($B$1, resultados!$A$1:$ZZ$1, 0))</f>
        <v/>
      </c>
      <c r="B83">
        <f>INDEX(resultados!$A$2:$ZZ$234, 77, MATCH($B$2, resultados!$A$1:$ZZ$1, 0))</f>
        <v/>
      </c>
      <c r="C83">
        <f>INDEX(resultados!$A$2:$ZZ$234, 77, MATCH($B$3, resultados!$A$1:$ZZ$1, 0))</f>
        <v/>
      </c>
    </row>
    <row r="84">
      <c r="A84">
        <f>INDEX(resultados!$A$2:$ZZ$234, 78, MATCH($B$1, resultados!$A$1:$ZZ$1, 0))</f>
        <v/>
      </c>
      <c r="B84">
        <f>INDEX(resultados!$A$2:$ZZ$234, 78, MATCH($B$2, resultados!$A$1:$ZZ$1, 0))</f>
        <v/>
      </c>
      <c r="C84">
        <f>INDEX(resultados!$A$2:$ZZ$234, 78, MATCH($B$3, resultados!$A$1:$ZZ$1, 0))</f>
        <v/>
      </c>
    </row>
    <row r="85">
      <c r="A85">
        <f>INDEX(resultados!$A$2:$ZZ$234, 79, MATCH($B$1, resultados!$A$1:$ZZ$1, 0))</f>
        <v/>
      </c>
      <c r="B85">
        <f>INDEX(resultados!$A$2:$ZZ$234, 79, MATCH($B$2, resultados!$A$1:$ZZ$1, 0))</f>
        <v/>
      </c>
      <c r="C85">
        <f>INDEX(resultados!$A$2:$ZZ$234, 79, MATCH($B$3, resultados!$A$1:$ZZ$1, 0))</f>
        <v/>
      </c>
    </row>
    <row r="86">
      <c r="A86">
        <f>INDEX(resultados!$A$2:$ZZ$234, 80, MATCH($B$1, resultados!$A$1:$ZZ$1, 0))</f>
        <v/>
      </c>
      <c r="B86">
        <f>INDEX(resultados!$A$2:$ZZ$234, 80, MATCH($B$2, resultados!$A$1:$ZZ$1, 0))</f>
        <v/>
      </c>
      <c r="C86">
        <f>INDEX(resultados!$A$2:$ZZ$234, 80, MATCH($B$3, resultados!$A$1:$ZZ$1, 0))</f>
        <v/>
      </c>
    </row>
    <row r="87">
      <c r="A87">
        <f>INDEX(resultados!$A$2:$ZZ$234, 81, MATCH($B$1, resultados!$A$1:$ZZ$1, 0))</f>
        <v/>
      </c>
      <c r="B87">
        <f>INDEX(resultados!$A$2:$ZZ$234, 81, MATCH($B$2, resultados!$A$1:$ZZ$1, 0))</f>
        <v/>
      </c>
      <c r="C87">
        <f>INDEX(resultados!$A$2:$ZZ$234, 81, MATCH($B$3, resultados!$A$1:$ZZ$1, 0))</f>
        <v/>
      </c>
    </row>
    <row r="88">
      <c r="A88">
        <f>INDEX(resultados!$A$2:$ZZ$234, 82, MATCH($B$1, resultados!$A$1:$ZZ$1, 0))</f>
        <v/>
      </c>
      <c r="B88">
        <f>INDEX(resultados!$A$2:$ZZ$234, 82, MATCH($B$2, resultados!$A$1:$ZZ$1, 0))</f>
        <v/>
      </c>
      <c r="C88">
        <f>INDEX(resultados!$A$2:$ZZ$234, 82, MATCH($B$3, resultados!$A$1:$ZZ$1, 0))</f>
        <v/>
      </c>
    </row>
    <row r="89">
      <c r="A89">
        <f>INDEX(resultados!$A$2:$ZZ$234, 83, MATCH($B$1, resultados!$A$1:$ZZ$1, 0))</f>
        <v/>
      </c>
      <c r="B89">
        <f>INDEX(resultados!$A$2:$ZZ$234, 83, MATCH($B$2, resultados!$A$1:$ZZ$1, 0))</f>
        <v/>
      </c>
      <c r="C89">
        <f>INDEX(resultados!$A$2:$ZZ$234, 83, MATCH($B$3, resultados!$A$1:$ZZ$1, 0))</f>
        <v/>
      </c>
    </row>
    <row r="90">
      <c r="A90">
        <f>INDEX(resultados!$A$2:$ZZ$234, 84, MATCH($B$1, resultados!$A$1:$ZZ$1, 0))</f>
        <v/>
      </c>
      <c r="B90">
        <f>INDEX(resultados!$A$2:$ZZ$234, 84, MATCH($B$2, resultados!$A$1:$ZZ$1, 0))</f>
        <v/>
      </c>
      <c r="C90">
        <f>INDEX(resultados!$A$2:$ZZ$234, 84, MATCH($B$3, resultados!$A$1:$ZZ$1, 0))</f>
        <v/>
      </c>
    </row>
    <row r="91">
      <c r="A91">
        <f>INDEX(resultados!$A$2:$ZZ$234, 85, MATCH($B$1, resultados!$A$1:$ZZ$1, 0))</f>
        <v/>
      </c>
      <c r="B91">
        <f>INDEX(resultados!$A$2:$ZZ$234, 85, MATCH($B$2, resultados!$A$1:$ZZ$1, 0))</f>
        <v/>
      </c>
      <c r="C91">
        <f>INDEX(resultados!$A$2:$ZZ$234, 85, MATCH($B$3, resultados!$A$1:$ZZ$1, 0))</f>
        <v/>
      </c>
    </row>
    <row r="92">
      <c r="A92">
        <f>INDEX(resultados!$A$2:$ZZ$234, 86, MATCH($B$1, resultados!$A$1:$ZZ$1, 0))</f>
        <v/>
      </c>
      <c r="B92">
        <f>INDEX(resultados!$A$2:$ZZ$234, 86, MATCH($B$2, resultados!$A$1:$ZZ$1, 0))</f>
        <v/>
      </c>
      <c r="C92">
        <f>INDEX(resultados!$A$2:$ZZ$234, 86, MATCH($B$3, resultados!$A$1:$ZZ$1, 0))</f>
        <v/>
      </c>
    </row>
    <row r="93">
      <c r="A93">
        <f>INDEX(resultados!$A$2:$ZZ$234, 87, MATCH($B$1, resultados!$A$1:$ZZ$1, 0))</f>
        <v/>
      </c>
      <c r="B93">
        <f>INDEX(resultados!$A$2:$ZZ$234, 87, MATCH($B$2, resultados!$A$1:$ZZ$1, 0))</f>
        <v/>
      </c>
      <c r="C93">
        <f>INDEX(resultados!$A$2:$ZZ$234, 87, MATCH($B$3, resultados!$A$1:$ZZ$1, 0))</f>
        <v/>
      </c>
    </row>
    <row r="94">
      <c r="A94">
        <f>INDEX(resultados!$A$2:$ZZ$234, 88, MATCH($B$1, resultados!$A$1:$ZZ$1, 0))</f>
        <v/>
      </c>
      <c r="B94">
        <f>INDEX(resultados!$A$2:$ZZ$234, 88, MATCH($B$2, resultados!$A$1:$ZZ$1, 0))</f>
        <v/>
      </c>
      <c r="C94">
        <f>INDEX(resultados!$A$2:$ZZ$234, 88, MATCH($B$3, resultados!$A$1:$ZZ$1, 0))</f>
        <v/>
      </c>
    </row>
    <row r="95">
      <c r="A95">
        <f>INDEX(resultados!$A$2:$ZZ$234, 89, MATCH($B$1, resultados!$A$1:$ZZ$1, 0))</f>
        <v/>
      </c>
      <c r="B95">
        <f>INDEX(resultados!$A$2:$ZZ$234, 89, MATCH($B$2, resultados!$A$1:$ZZ$1, 0))</f>
        <v/>
      </c>
      <c r="C95">
        <f>INDEX(resultados!$A$2:$ZZ$234, 89, MATCH($B$3, resultados!$A$1:$ZZ$1, 0))</f>
        <v/>
      </c>
    </row>
    <row r="96">
      <c r="A96">
        <f>INDEX(resultados!$A$2:$ZZ$234, 90, MATCH($B$1, resultados!$A$1:$ZZ$1, 0))</f>
        <v/>
      </c>
      <c r="B96">
        <f>INDEX(resultados!$A$2:$ZZ$234, 90, MATCH($B$2, resultados!$A$1:$ZZ$1, 0))</f>
        <v/>
      </c>
      <c r="C96">
        <f>INDEX(resultados!$A$2:$ZZ$234, 90, MATCH($B$3, resultados!$A$1:$ZZ$1, 0))</f>
        <v/>
      </c>
    </row>
    <row r="97">
      <c r="A97">
        <f>INDEX(resultados!$A$2:$ZZ$234, 91, MATCH($B$1, resultados!$A$1:$ZZ$1, 0))</f>
        <v/>
      </c>
      <c r="B97">
        <f>INDEX(resultados!$A$2:$ZZ$234, 91, MATCH($B$2, resultados!$A$1:$ZZ$1, 0))</f>
        <v/>
      </c>
      <c r="C97">
        <f>INDEX(resultados!$A$2:$ZZ$234, 91, MATCH($B$3, resultados!$A$1:$ZZ$1, 0))</f>
        <v/>
      </c>
    </row>
    <row r="98">
      <c r="A98">
        <f>INDEX(resultados!$A$2:$ZZ$234, 92, MATCH($B$1, resultados!$A$1:$ZZ$1, 0))</f>
        <v/>
      </c>
      <c r="B98">
        <f>INDEX(resultados!$A$2:$ZZ$234, 92, MATCH($B$2, resultados!$A$1:$ZZ$1, 0))</f>
        <v/>
      </c>
      <c r="C98">
        <f>INDEX(resultados!$A$2:$ZZ$234, 92, MATCH($B$3, resultados!$A$1:$ZZ$1, 0))</f>
        <v/>
      </c>
    </row>
    <row r="99">
      <c r="A99">
        <f>INDEX(resultados!$A$2:$ZZ$234, 93, MATCH($B$1, resultados!$A$1:$ZZ$1, 0))</f>
        <v/>
      </c>
      <c r="B99">
        <f>INDEX(resultados!$A$2:$ZZ$234, 93, MATCH($B$2, resultados!$A$1:$ZZ$1, 0))</f>
        <v/>
      </c>
      <c r="C99">
        <f>INDEX(resultados!$A$2:$ZZ$234, 93, MATCH($B$3, resultados!$A$1:$ZZ$1, 0))</f>
        <v/>
      </c>
    </row>
    <row r="100">
      <c r="A100">
        <f>INDEX(resultados!$A$2:$ZZ$234, 94, MATCH($B$1, resultados!$A$1:$ZZ$1, 0))</f>
        <v/>
      </c>
      <c r="B100">
        <f>INDEX(resultados!$A$2:$ZZ$234, 94, MATCH($B$2, resultados!$A$1:$ZZ$1, 0))</f>
        <v/>
      </c>
      <c r="C100">
        <f>INDEX(resultados!$A$2:$ZZ$234, 94, MATCH($B$3, resultados!$A$1:$ZZ$1, 0))</f>
        <v/>
      </c>
    </row>
    <row r="101">
      <c r="A101">
        <f>INDEX(resultados!$A$2:$ZZ$234, 95, MATCH($B$1, resultados!$A$1:$ZZ$1, 0))</f>
        <v/>
      </c>
      <c r="B101">
        <f>INDEX(resultados!$A$2:$ZZ$234, 95, MATCH($B$2, resultados!$A$1:$ZZ$1, 0))</f>
        <v/>
      </c>
      <c r="C101">
        <f>INDEX(resultados!$A$2:$ZZ$234, 95, MATCH($B$3, resultados!$A$1:$ZZ$1, 0))</f>
        <v/>
      </c>
    </row>
    <row r="102">
      <c r="A102">
        <f>INDEX(resultados!$A$2:$ZZ$234, 96, MATCH($B$1, resultados!$A$1:$ZZ$1, 0))</f>
        <v/>
      </c>
      <c r="B102">
        <f>INDEX(resultados!$A$2:$ZZ$234, 96, MATCH($B$2, resultados!$A$1:$ZZ$1, 0))</f>
        <v/>
      </c>
      <c r="C102">
        <f>INDEX(resultados!$A$2:$ZZ$234, 96, MATCH($B$3, resultados!$A$1:$ZZ$1, 0))</f>
        <v/>
      </c>
    </row>
    <row r="103">
      <c r="A103">
        <f>INDEX(resultados!$A$2:$ZZ$234, 97, MATCH($B$1, resultados!$A$1:$ZZ$1, 0))</f>
        <v/>
      </c>
      <c r="B103">
        <f>INDEX(resultados!$A$2:$ZZ$234, 97, MATCH($B$2, resultados!$A$1:$ZZ$1, 0))</f>
        <v/>
      </c>
      <c r="C103">
        <f>INDEX(resultados!$A$2:$ZZ$234, 97, MATCH($B$3, resultados!$A$1:$ZZ$1, 0))</f>
        <v/>
      </c>
    </row>
    <row r="104">
      <c r="A104">
        <f>INDEX(resultados!$A$2:$ZZ$234, 98, MATCH($B$1, resultados!$A$1:$ZZ$1, 0))</f>
        <v/>
      </c>
      <c r="B104">
        <f>INDEX(resultados!$A$2:$ZZ$234, 98, MATCH($B$2, resultados!$A$1:$ZZ$1, 0))</f>
        <v/>
      </c>
      <c r="C104">
        <f>INDEX(resultados!$A$2:$ZZ$234, 98, MATCH($B$3, resultados!$A$1:$ZZ$1, 0))</f>
        <v/>
      </c>
    </row>
    <row r="105">
      <c r="A105">
        <f>INDEX(resultados!$A$2:$ZZ$234, 99, MATCH($B$1, resultados!$A$1:$ZZ$1, 0))</f>
        <v/>
      </c>
      <c r="B105">
        <f>INDEX(resultados!$A$2:$ZZ$234, 99, MATCH($B$2, resultados!$A$1:$ZZ$1, 0))</f>
        <v/>
      </c>
      <c r="C105">
        <f>INDEX(resultados!$A$2:$ZZ$234, 99, MATCH($B$3, resultados!$A$1:$ZZ$1, 0))</f>
        <v/>
      </c>
    </row>
    <row r="106">
      <c r="A106">
        <f>INDEX(resultados!$A$2:$ZZ$234, 100, MATCH($B$1, resultados!$A$1:$ZZ$1, 0))</f>
        <v/>
      </c>
      <c r="B106">
        <f>INDEX(resultados!$A$2:$ZZ$234, 100, MATCH($B$2, resultados!$A$1:$ZZ$1, 0))</f>
        <v/>
      </c>
      <c r="C106">
        <f>INDEX(resultados!$A$2:$ZZ$234, 100, MATCH($B$3, resultados!$A$1:$ZZ$1, 0))</f>
        <v/>
      </c>
    </row>
    <row r="107">
      <c r="A107">
        <f>INDEX(resultados!$A$2:$ZZ$234, 101, MATCH($B$1, resultados!$A$1:$ZZ$1, 0))</f>
        <v/>
      </c>
      <c r="B107">
        <f>INDEX(resultados!$A$2:$ZZ$234, 101, MATCH($B$2, resultados!$A$1:$ZZ$1, 0))</f>
        <v/>
      </c>
      <c r="C107">
        <f>INDEX(resultados!$A$2:$ZZ$234, 101, MATCH($B$3, resultados!$A$1:$ZZ$1, 0))</f>
        <v/>
      </c>
    </row>
    <row r="108">
      <c r="A108">
        <f>INDEX(resultados!$A$2:$ZZ$234, 102, MATCH($B$1, resultados!$A$1:$ZZ$1, 0))</f>
        <v/>
      </c>
      <c r="B108">
        <f>INDEX(resultados!$A$2:$ZZ$234, 102, MATCH($B$2, resultados!$A$1:$ZZ$1, 0))</f>
        <v/>
      </c>
      <c r="C108">
        <f>INDEX(resultados!$A$2:$ZZ$234, 102, MATCH($B$3, resultados!$A$1:$ZZ$1, 0))</f>
        <v/>
      </c>
    </row>
    <row r="109">
      <c r="A109">
        <f>INDEX(resultados!$A$2:$ZZ$234, 103, MATCH($B$1, resultados!$A$1:$ZZ$1, 0))</f>
        <v/>
      </c>
      <c r="B109">
        <f>INDEX(resultados!$A$2:$ZZ$234, 103, MATCH($B$2, resultados!$A$1:$ZZ$1, 0))</f>
        <v/>
      </c>
      <c r="C109">
        <f>INDEX(resultados!$A$2:$ZZ$234, 103, MATCH($B$3, resultados!$A$1:$ZZ$1, 0))</f>
        <v/>
      </c>
    </row>
    <row r="110">
      <c r="A110">
        <f>INDEX(resultados!$A$2:$ZZ$234, 104, MATCH($B$1, resultados!$A$1:$ZZ$1, 0))</f>
        <v/>
      </c>
      <c r="B110">
        <f>INDEX(resultados!$A$2:$ZZ$234, 104, MATCH($B$2, resultados!$A$1:$ZZ$1, 0))</f>
        <v/>
      </c>
      <c r="C110">
        <f>INDEX(resultados!$A$2:$ZZ$234, 104, MATCH($B$3, resultados!$A$1:$ZZ$1, 0))</f>
        <v/>
      </c>
    </row>
    <row r="111">
      <c r="A111">
        <f>INDEX(resultados!$A$2:$ZZ$234, 105, MATCH($B$1, resultados!$A$1:$ZZ$1, 0))</f>
        <v/>
      </c>
      <c r="B111">
        <f>INDEX(resultados!$A$2:$ZZ$234, 105, MATCH($B$2, resultados!$A$1:$ZZ$1, 0))</f>
        <v/>
      </c>
      <c r="C111">
        <f>INDEX(resultados!$A$2:$ZZ$234, 105, MATCH($B$3, resultados!$A$1:$ZZ$1, 0))</f>
        <v/>
      </c>
    </row>
    <row r="112">
      <c r="A112">
        <f>INDEX(resultados!$A$2:$ZZ$234, 106, MATCH($B$1, resultados!$A$1:$ZZ$1, 0))</f>
        <v/>
      </c>
      <c r="B112">
        <f>INDEX(resultados!$A$2:$ZZ$234, 106, MATCH($B$2, resultados!$A$1:$ZZ$1, 0))</f>
        <v/>
      </c>
      <c r="C112">
        <f>INDEX(resultados!$A$2:$ZZ$234, 106, MATCH($B$3, resultados!$A$1:$ZZ$1, 0))</f>
        <v/>
      </c>
    </row>
    <row r="113">
      <c r="A113">
        <f>INDEX(resultados!$A$2:$ZZ$234, 107, MATCH($B$1, resultados!$A$1:$ZZ$1, 0))</f>
        <v/>
      </c>
      <c r="B113">
        <f>INDEX(resultados!$A$2:$ZZ$234, 107, MATCH($B$2, resultados!$A$1:$ZZ$1, 0))</f>
        <v/>
      </c>
      <c r="C113">
        <f>INDEX(resultados!$A$2:$ZZ$234, 107, MATCH($B$3, resultados!$A$1:$ZZ$1, 0))</f>
        <v/>
      </c>
    </row>
    <row r="114">
      <c r="A114">
        <f>INDEX(resultados!$A$2:$ZZ$234, 108, MATCH($B$1, resultados!$A$1:$ZZ$1, 0))</f>
        <v/>
      </c>
      <c r="B114">
        <f>INDEX(resultados!$A$2:$ZZ$234, 108, MATCH($B$2, resultados!$A$1:$ZZ$1, 0))</f>
        <v/>
      </c>
      <c r="C114">
        <f>INDEX(resultados!$A$2:$ZZ$234, 108, MATCH($B$3, resultados!$A$1:$ZZ$1, 0))</f>
        <v/>
      </c>
    </row>
    <row r="115">
      <c r="A115">
        <f>INDEX(resultados!$A$2:$ZZ$234, 109, MATCH($B$1, resultados!$A$1:$ZZ$1, 0))</f>
        <v/>
      </c>
      <c r="B115">
        <f>INDEX(resultados!$A$2:$ZZ$234, 109, MATCH($B$2, resultados!$A$1:$ZZ$1, 0))</f>
        <v/>
      </c>
      <c r="C115">
        <f>INDEX(resultados!$A$2:$ZZ$234, 109, MATCH($B$3, resultados!$A$1:$ZZ$1, 0))</f>
        <v/>
      </c>
    </row>
    <row r="116">
      <c r="A116">
        <f>INDEX(resultados!$A$2:$ZZ$234, 110, MATCH($B$1, resultados!$A$1:$ZZ$1, 0))</f>
        <v/>
      </c>
      <c r="B116">
        <f>INDEX(resultados!$A$2:$ZZ$234, 110, MATCH($B$2, resultados!$A$1:$ZZ$1, 0))</f>
        <v/>
      </c>
      <c r="C116">
        <f>INDEX(resultados!$A$2:$ZZ$234, 110, MATCH($B$3, resultados!$A$1:$ZZ$1, 0))</f>
        <v/>
      </c>
    </row>
    <row r="117">
      <c r="A117">
        <f>INDEX(resultados!$A$2:$ZZ$234, 111, MATCH($B$1, resultados!$A$1:$ZZ$1, 0))</f>
        <v/>
      </c>
      <c r="B117">
        <f>INDEX(resultados!$A$2:$ZZ$234, 111, MATCH($B$2, resultados!$A$1:$ZZ$1, 0))</f>
        <v/>
      </c>
      <c r="C117">
        <f>INDEX(resultados!$A$2:$ZZ$234, 111, MATCH($B$3, resultados!$A$1:$ZZ$1, 0))</f>
        <v/>
      </c>
    </row>
    <row r="118">
      <c r="A118">
        <f>INDEX(resultados!$A$2:$ZZ$234, 112, MATCH($B$1, resultados!$A$1:$ZZ$1, 0))</f>
        <v/>
      </c>
      <c r="B118">
        <f>INDEX(resultados!$A$2:$ZZ$234, 112, MATCH($B$2, resultados!$A$1:$ZZ$1, 0))</f>
        <v/>
      </c>
      <c r="C118">
        <f>INDEX(resultados!$A$2:$ZZ$234, 112, MATCH($B$3, resultados!$A$1:$ZZ$1, 0))</f>
        <v/>
      </c>
    </row>
    <row r="119">
      <c r="A119">
        <f>INDEX(resultados!$A$2:$ZZ$234, 113, MATCH($B$1, resultados!$A$1:$ZZ$1, 0))</f>
        <v/>
      </c>
      <c r="B119">
        <f>INDEX(resultados!$A$2:$ZZ$234, 113, MATCH($B$2, resultados!$A$1:$ZZ$1, 0))</f>
        <v/>
      </c>
      <c r="C119">
        <f>INDEX(resultados!$A$2:$ZZ$234, 113, MATCH($B$3, resultados!$A$1:$ZZ$1, 0))</f>
        <v/>
      </c>
    </row>
    <row r="120">
      <c r="A120">
        <f>INDEX(resultados!$A$2:$ZZ$234, 114, MATCH($B$1, resultados!$A$1:$ZZ$1, 0))</f>
        <v/>
      </c>
      <c r="B120">
        <f>INDEX(resultados!$A$2:$ZZ$234, 114, MATCH($B$2, resultados!$A$1:$ZZ$1, 0))</f>
        <v/>
      </c>
      <c r="C120">
        <f>INDEX(resultados!$A$2:$ZZ$234, 114, MATCH($B$3, resultados!$A$1:$ZZ$1, 0))</f>
        <v/>
      </c>
    </row>
    <row r="121">
      <c r="A121">
        <f>INDEX(resultados!$A$2:$ZZ$234, 115, MATCH($B$1, resultados!$A$1:$ZZ$1, 0))</f>
        <v/>
      </c>
      <c r="B121">
        <f>INDEX(resultados!$A$2:$ZZ$234, 115, MATCH($B$2, resultados!$A$1:$ZZ$1, 0))</f>
        <v/>
      </c>
      <c r="C121">
        <f>INDEX(resultados!$A$2:$ZZ$234, 115, MATCH($B$3, resultados!$A$1:$ZZ$1, 0))</f>
        <v/>
      </c>
    </row>
    <row r="122">
      <c r="A122">
        <f>INDEX(resultados!$A$2:$ZZ$234, 116, MATCH($B$1, resultados!$A$1:$ZZ$1, 0))</f>
        <v/>
      </c>
      <c r="B122">
        <f>INDEX(resultados!$A$2:$ZZ$234, 116, MATCH($B$2, resultados!$A$1:$ZZ$1, 0))</f>
        <v/>
      </c>
      <c r="C122">
        <f>INDEX(resultados!$A$2:$ZZ$234, 116, MATCH($B$3, resultados!$A$1:$ZZ$1, 0))</f>
        <v/>
      </c>
    </row>
    <row r="123">
      <c r="A123">
        <f>INDEX(resultados!$A$2:$ZZ$234, 117, MATCH($B$1, resultados!$A$1:$ZZ$1, 0))</f>
        <v/>
      </c>
      <c r="B123">
        <f>INDEX(resultados!$A$2:$ZZ$234, 117, MATCH($B$2, resultados!$A$1:$ZZ$1, 0))</f>
        <v/>
      </c>
      <c r="C123">
        <f>INDEX(resultados!$A$2:$ZZ$234, 117, MATCH($B$3, resultados!$A$1:$ZZ$1, 0))</f>
        <v/>
      </c>
    </row>
    <row r="124">
      <c r="A124">
        <f>INDEX(resultados!$A$2:$ZZ$234, 118, MATCH($B$1, resultados!$A$1:$ZZ$1, 0))</f>
        <v/>
      </c>
      <c r="B124">
        <f>INDEX(resultados!$A$2:$ZZ$234, 118, MATCH($B$2, resultados!$A$1:$ZZ$1, 0))</f>
        <v/>
      </c>
      <c r="C124">
        <f>INDEX(resultados!$A$2:$ZZ$234, 118, MATCH($B$3, resultados!$A$1:$ZZ$1, 0))</f>
        <v/>
      </c>
    </row>
    <row r="125">
      <c r="A125">
        <f>INDEX(resultados!$A$2:$ZZ$234, 119, MATCH($B$1, resultados!$A$1:$ZZ$1, 0))</f>
        <v/>
      </c>
      <c r="B125">
        <f>INDEX(resultados!$A$2:$ZZ$234, 119, MATCH($B$2, resultados!$A$1:$ZZ$1, 0))</f>
        <v/>
      </c>
      <c r="C125">
        <f>INDEX(resultados!$A$2:$ZZ$234, 119, MATCH($B$3, resultados!$A$1:$ZZ$1, 0))</f>
        <v/>
      </c>
    </row>
    <row r="126">
      <c r="A126">
        <f>INDEX(resultados!$A$2:$ZZ$234, 120, MATCH($B$1, resultados!$A$1:$ZZ$1, 0))</f>
        <v/>
      </c>
      <c r="B126">
        <f>INDEX(resultados!$A$2:$ZZ$234, 120, MATCH($B$2, resultados!$A$1:$ZZ$1, 0))</f>
        <v/>
      </c>
      <c r="C126">
        <f>INDEX(resultados!$A$2:$ZZ$234, 120, MATCH($B$3, resultados!$A$1:$ZZ$1, 0))</f>
        <v/>
      </c>
    </row>
    <row r="127">
      <c r="A127">
        <f>INDEX(resultados!$A$2:$ZZ$234, 121, MATCH($B$1, resultados!$A$1:$ZZ$1, 0))</f>
        <v/>
      </c>
      <c r="B127">
        <f>INDEX(resultados!$A$2:$ZZ$234, 121, MATCH($B$2, resultados!$A$1:$ZZ$1, 0))</f>
        <v/>
      </c>
      <c r="C127">
        <f>INDEX(resultados!$A$2:$ZZ$234, 121, MATCH($B$3, resultados!$A$1:$ZZ$1, 0))</f>
        <v/>
      </c>
    </row>
    <row r="128">
      <c r="A128">
        <f>INDEX(resultados!$A$2:$ZZ$234, 122, MATCH($B$1, resultados!$A$1:$ZZ$1, 0))</f>
        <v/>
      </c>
      <c r="B128">
        <f>INDEX(resultados!$A$2:$ZZ$234, 122, MATCH($B$2, resultados!$A$1:$ZZ$1, 0))</f>
        <v/>
      </c>
      <c r="C128">
        <f>INDEX(resultados!$A$2:$ZZ$234, 122, MATCH($B$3, resultados!$A$1:$ZZ$1, 0))</f>
        <v/>
      </c>
    </row>
    <row r="129">
      <c r="A129">
        <f>INDEX(resultados!$A$2:$ZZ$234, 123, MATCH($B$1, resultados!$A$1:$ZZ$1, 0))</f>
        <v/>
      </c>
      <c r="B129">
        <f>INDEX(resultados!$A$2:$ZZ$234, 123, MATCH($B$2, resultados!$A$1:$ZZ$1, 0))</f>
        <v/>
      </c>
      <c r="C129">
        <f>INDEX(resultados!$A$2:$ZZ$234, 123, MATCH($B$3, resultados!$A$1:$ZZ$1, 0))</f>
        <v/>
      </c>
    </row>
    <row r="130">
      <c r="A130">
        <f>INDEX(resultados!$A$2:$ZZ$234, 124, MATCH($B$1, resultados!$A$1:$ZZ$1, 0))</f>
        <v/>
      </c>
      <c r="B130">
        <f>INDEX(resultados!$A$2:$ZZ$234, 124, MATCH($B$2, resultados!$A$1:$ZZ$1, 0))</f>
        <v/>
      </c>
      <c r="C130">
        <f>INDEX(resultados!$A$2:$ZZ$234, 124, MATCH($B$3, resultados!$A$1:$ZZ$1, 0))</f>
        <v/>
      </c>
    </row>
    <row r="131">
      <c r="A131">
        <f>INDEX(resultados!$A$2:$ZZ$234, 125, MATCH($B$1, resultados!$A$1:$ZZ$1, 0))</f>
        <v/>
      </c>
      <c r="B131">
        <f>INDEX(resultados!$A$2:$ZZ$234, 125, MATCH($B$2, resultados!$A$1:$ZZ$1, 0))</f>
        <v/>
      </c>
      <c r="C131">
        <f>INDEX(resultados!$A$2:$ZZ$234, 125, MATCH($B$3, resultados!$A$1:$ZZ$1, 0))</f>
        <v/>
      </c>
    </row>
    <row r="132">
      <c r="A132">
        <f>INDEX(resultados!$A$2:$ZZ$234, 126, MATCH($B$1, resultados!$A$1:$ZZ$1, 0))</f>
        <v/>
      </c>
      <c r="B132">
        <f>INDEX(resultados!$A$2:$ZZ$234, 126, MATCH($B$2, resultados!$A$1:$ZZ$1, 0))</f>
        <v/>
      </c>
      <c r="C132">
        <f>INDEX(resultados!$A$2:$ZZ$234, 126, MATCH($B$3, resultados!$A$1:$ZZ$1, 0))</f>
        <v/>
      </c>
    </row>
    <row r="133">
      <c r="A133">
        <f>INDEX(resultados!$A$2:$ZZ$234, 127, MATCH($B$1, resultados!$A$1:$ZZ$1, 0))</f>
        <v/>
      </c>
      <c r="B133">
        <f>INDEX(resultados!$A$2:$ZZ$234, 127, MATCH($B$2, resultados!$A$1:$ZZ$1, 0))</f>
        <v/>
      </c>
      <c r="C133">
        <f>INDEX(resultados!$A$2:$ZZ$234, 127, MATCH($B$3, resultados!$A$1:$ZZ$1, 0))</f>
        <v/>
      </c>
    </row>
    <row r="134">
      <c r="A134">
        <f>INDEX(resultados!$A$2:$ZZ$234, 128, MATCH($B$1, resultados!$A$1:$ZZ$1, 0))</f>
        <v/>
      </c>
      <c r="B134">
        <f>INDEX(resultados!$A$2:$ZZ$234, 128, MATCH($B$2, resultados!$A$1:$ZZ$1, 0))</f>
        <v/>
      </c>
      <c r="C134">
        <f>INDEX(resultados!$A$2:$ZZ$234, 128, MATCH($B$3, resultados!$A$1:$ZZ$1, 0))</f>
        <v/>
      </c>
    </row>
    <row r="135">
      <c r="A135">
        <f>INDEX(resultados!$A$2:$ZZ$234, 129, MATCH($B$1, resultados!$A$1:$ZZ$1, 0))</f>
        <v/>
      </c>
      <c r="B135">
        <f>INDEX(resultados!$A$2:$ZZ$234, 129, MATCH($B$2, resultados!$A$1:$ZZ$1, 0))</f>
        <v/>
      </c>
      <c r="C135">
        <f>INDEX(resultados!$A$2:$ZZ$234, 129, MATCH($B$3, resultados!$A$1:$ZZ$1, 0))</f>
        <v/>
      </c>
    </row>
    <row r="136">
      <c r="A136">
        <f>INDEX(resultados!$A$2:$ZZ$234, 130, MATCH($B$1, resultados!$A$1:$ZZ$1, 0))</f>
        <v/>
      </c>
      <c r="B136">
        <f>INDEX(resultados!$A$2:$ZZ$234, 130, MATCH($B$2, resultados!$A$1:$ZZ$1, 0))</f>
        <v/>
      </c>
      <c r="C136">
        <f>INDEX(resultados!$A$2:$ZZ$234, 130, MATCH($B$3, resultados!$A$1:$ZZ$1, 0))</f>
        <v/>
      </c>
    </row>
    <row r="137">
      <c r="A137">
        <f>INDEX(resultados!$A$2:$ZZ$234, 131, MATCH($B$1, resultados!$A$1:$ZZ$1, 0))</f>
        <v/>
      </c>
      <c r="B137">
        <f>INDEX(resultados!$A$2:$ZZ$234, 131, MATCH($B$2, resultados!$A$1:$ZZ$1, 0))</f>
        <v/>
      </c>
      <c r="C137">
        <f>INDEX(resultados!$A$2:$ZZ$234, 131, MATCH($B$3, resultados!$A$1:$ZZ$1, 0))</f>
        <v/>
      </c>
    </row>
    <row r="138">
      <c r="A138">
        <f>INDEX(resultados!$A$2:$ZZ$234, 132, MATCH($B$1, resultados!$A$1:$ZZ$1, 0))</f>
        <v/>
      </c>
      <c r="B138">
        <f>INDEX(resultados!$A$2:$ZZ$234, 132, MATCH($B$2, resultados!$A$1:$ZZ$1, 0))</f>
        <v/>
      </c>
      <c r="C138">
        <f>INDEX(resultados!$A$2:$ZZ$234, 132, MATCH($B$3, resultados!$A$1:$ZZ$1, 0))</f>
        <v/>
      </c>
    </row>
    <row r="139">
      <c r="A139">
        <f>INDEX(resultados!$A$2:$ZZ$234, 133, MATCH($B$1, resultados!$A$1:$ZZ$1, 0))</f>
        <v/>
      </c>
      <c r="B139">
        <f>INDEX(resultados!$A$2:$ZZ$234, 133, MATCH($B$2, resultados!$A$1:$ZZ$1, 0))</f>
        <v/>
      </c>
      <c r="C139">
        <f>INDEX(resultados!$A$2:$ZZ$234, 133, MATCH($B$3, resultados!$A$1:$ZZ$1, 0))</f>
        <v/>
      </c>
    </row>
    <row r="140">
      <c r="A140">
        <f>INDEX(resultados!$A$2:$ZZ$234, 134, MATCH($B$1, resultados!$A$1:$ZZ$1, 0))</f>
        <v/>
      </c>
      <c r="B140">
        <f>INDEX(resultados!$A$2:$ZZ$234, 134, MATCH($B$2, resultados!$A$1:$ZZ$1, 0))</f>
        <v/>
      </c>
      <c r="C140">
        <f>INDEX(resultados!$A$2:$ZZ$234, 134, MATCH($B$3, resultados!$A$1:$ZZ$1, 0))</f>
        <v/>
      </c>
    </row>
    <row r="141">
      <c r="A141">
        <f>INDEX(resultados!$A$2:$ZZ$234, 135, MATCH($B$1, resultados!$A$1:$ZZ$1, 0))</f>
        <v/>
      </c>
      <c r="B141">
        <f>INDEX(resultados!$A$2:$ZZ$234, 135, MATCH($B$2, resultados!$A$1:$ZZ$1, 0))</f>
        <v/>
      </c>
      <c r="C141">
        <f>INDEX(resultados!$A$2:$ZZ$234, 135, MATCH($B$3, resultados!$A$1:$ZZ$1, 0))</f>
        <v/>
      </c>
    </row>
    <row r="142">
      <c r="A142">
        <f>INDEX(resultados!$A$2:$ZZ$234, 136, MATCH($B$1, resultados!$A$1:$ZZ$1, 0))</f>
        <v/>
      </c>
      <c r="B142">
        <f>INDEX(resultados!$A$2:$ZZ$234, 136, MATCH($B$2, resultados!$A$1:$ZZ$1, 0))</f>
        <v/>
      </c>
      <c r="C142">
        <f>INDEX(resultados!$A$2:$ZZ$234, 136, MATCH($B$3, resultados!$A$1:$ZZ$1, 0))</f>
        <v/>
      </c>
    </row>
    <row r="143">
      <c r="A143">
        <f>INDEX(resultados!$A$2:$ZZ$234, 137, MATCH($B$1, resultados!$A$1:$ZZ$1, 0))</f>
        <v/>
      </c>
      <c r="B143">
        <f>INDEX(resultados!$A$2:$ZZ$234, 137, MATCH($B$2, resultados!$A$1:$ZZ$1, 0))</f>
        <v/>
      </c>
      <c r="C143">
        <f>INDEX(resultados!$A$2:$ZZ$234, 137, MATCH($B$3, resultados!$A$1:$ZZ$1, 0))</f>
        <v/>
      </c>
    </row>
    <row r="144">
      <c r="A144">
        <f>INDEX(resultados!$A$2:$ZZ$234, 138, MATCH($B$1, resultados!$A$1:$ZZ$1, 0))</f>
        <v/>
      </c>
      <c r="B144">
        <f>INDEX(resultados!$A$2:$ZZ$234, 138, MATCH($B$2, resultados!$A$1:$ZZ$1, 0))</f>
        <v/>
      </c>
      <c r="C144">
        <f>INDEX(resultados!$A$2:$ZZ$234, 138, MATCH($B$3, resultados!$A$1:$ZZ$1, 0))</f>
        <v/>
      </c>
    </row>
    <row r="145">
      <c r="A145">
        <f>INDEX(resultados!$A$2:$ZZ$234, 139, MATCH($B$1, resultados!$A$1:$ZZ$1, 0))</f>
        <v/>
      </c>
      <c r="B145">
        <f>INDEX(resultados!$A$2:$ZZ$234, 139, MATCH($B$2, resultados!$A$1:$ZZ$1, 0))</f>
        <v/>
      </c>
      <c r="C145">
        <f>INDEX(resultados!$A$2:$ZZ$234, 139, MATCH($B$3, resultados!$A$1:$ZZ$1, 0))</f>
        <v/>
      </c>
    </row>
    <row r="146">
      <c r="A146">
        <f>INDEX(resultados!$A$2:$ZZ$234, 140, MATCH($B$1, resultados!$A$1:$ZZ$1, 0))</f>
        <v/>
      </c>
      <c r="B146">
        <f>INDEX(resultados!$A$2:$ZZ$234, 140, MATCH($B$2, resultados!$A$1:$ZZ$1, 0))</f>
        <v/>
      </c>
      <c r="C146">
        <f>INDEX(resultados!$A$2:$ZZ$234, 140, MATCH($B$3, resultados!$A$1:$ZZ$1, 0))</f>
        <v/>
      </c>
    </row>
    <row r="147">
      <c r="A147">
        <f>INDEX(resultados!$A$2:$ZZ$234, 141, MATCH($B$1, resultados!$A$1:$ZZ$1, 0))</f>
        <v/>
      </c>
      <c r="B147">
        <f>INDEX(resultados!$A$2:$ZZ$234, 141, MATCH($B$2, resultados!$A$1:$ZZ$1, 0))</f>
        <v/>
      </c>
      <c r="C147">
        <f>INDEX(resultados!$A$2:$ZZ$234, 141, MATCH($B$3, resultados!$A$1:$ZZ$1, 0))</f>
        <v/>
      </c>
    </row>
    <row r="148">
      <c r="A148">
        <f>INDEX(resultados!$A$2:$ZZ$234, 142, MATCH($B$1, resultados!$A$1:$ZZ$1, 0))</f>
        <v/>
      </c>
      <c r="B148">
        <f>INDEX(resultados!$A$2:$ZZ$234, 142, MATCH($B$2, resultados!$A$1:$ZZ$1, 0))</f>
        <v/>
      </c>
      <c r="C148">
        <f>INDEX(resultados!$A$2:$ZZ$234, 142, MATCH($B$3, resultados!$A$1:$ZZ$1, 0))</f>
        <v/>
      </c>
    </row>
    <row r="149">
      <c r="A149">
        <f>INDEX(resultados!$A$2:$ZZ$234, 143, MATCH($B$1, resultados!$A$1:$ZZ$1, 0))</f>
        <v/>
      </c>
      <c r="B149">
        <f>INDEX(resultados!$A$2:$ZZ$234, 143, MATCH($B$2, resultados!$A$1:$ZZ$1, 0))</f>
        <v/>
      </c>
      <c r="C149">
        <f>INDEX(resultados!$A$2:$ZZ$234, 143, MATCH($B$3, resultados!$A$1:$ZZ$1, 0))</f>
        <v/>
      </c>
    </row>
    <row r="150">
      <c r="A150">
        <f>INDEX(resultados!$A$2:$ZZ$234, 144, MATCH($B$1, resultados!$A$1:$ZZ$1, 0))</f>
        <v/>
      </c>
      <c r="B150">
        <f>INDEX(resultados!$A$2:$ZZ$234, 144, MATCH($B$2, resultados!$A$1:$ZZ$1, 0))</f>
        <v/>
      </c>
      <c r="C150">
        <f>INDEX(resultados!$A$2:$ZZ$234, 144, MATCH($B$3, resultados!$A$1:$ZZ$1, 0))</f>
        <v/>
      </c>
    </row>
    <row r="151">
      <c r="A151">
        <f>INDEX(resultados!$A$2:$ZZ$234, 145, MATCH($B$1, resultados!$A$1:$ZZ$1, 0))</f>
        <v/>
      </c>
      <c r="B151">
        <f>INDEX(resultados!$A$2:$ZZ$234, 145, MATCH($B$2, resultados!$A$1:$ZZ$1, 0))</f>
        <v/>
      </c>
      <c r="C151">
        <f>INDEX(resultados!$A$2:$ZZ$234, 145, MATCH($B$3, resultados!$A$1:$ZZ$1, 0))</f>
        <v/>
      </c>
    </row>
    <row r="152">
      <c r="A152">
        <f>INDEX(resultados!$A$2:$ZZ$234, 146, MATCH($B$1, resultados!$A$1:$ZZ$1, 0))</f>
        <v/>
      </c>
      <c r="B152">
        <f>INDEX(resultados!$A$2:$ZZ$234, 146, MATCH($B$2, resultados!$A$1:$ZZ$1, 0))</f>
        <v/>
      </c>
      <c r="C152">
        <f>INDEX(resultados!$A$2:$ZZ$234, 146, MATCH($B$3, resultados!$A$1:$ZZ$1, 0))</f>
        <v/>
      </c>
    </row>
    <row r="153">
      <c r="A153">
        <f>INDEX(resultados!$A$2:$ZZ$234, 147, MATCH($B$1, resultados!$A$1:$ZZ$1, 0))</f>
        <v/>
      </c>
      <c r="B153">
        <f>INDEX(resultados!$A$2:$ZZ$234, 147, MATCH($B$2, resultados!$A$1:$ZZ$1, 0))</f>
        <v/>
      </c>
      <c r="C153">
        <f>INDEX(resultados!$A$2:$ZZ$234, 147, MATCH($B$3, resultados!$A$1:$ZZ$1, 0))</f>
        <v/>
      </c>
    </row>
    <row r="154">
      <c r="A154">
        <f>INDEX(resultados!$A$2:$ZZ$234, 148, MATCH($B$1, resultados!$A$1:$ZZ$1, 0))</f>
        <v/>
      </c>
      <c r="B154">
        <f>INDEX(resultados!$A$2:$ZZ$234, 148, MATCH($B$2, resultados!$A$1:$ZZ$1, 0))</f>
        <v/>
      </c>
      <c r="C154">
        <f>INDEX(resultados!$A$2:$ZZ$234, 148, MATCH($B$3, resultados!$A$1:$ZZ$1, 0))</f>
        <v/>
      </c>
    </row>
    <row r="155">
      <c r="A155">
        <f>INDEX(resultados!$A$2:$ZZ$234, 149, MATCH($B$1, resultados!$A$1:$ZZ$1, 0))</f>
        <v/>
      </c>
      <c r="B155">
        <f>INDEX(resultados!$A$2:$ZZ$234, 149, MATCH($B$2, resultados!$A$1:$ZZ$1, 0))</f>
        <v/>
      </c>
      <c r="C155">
        <f>INDEX(resultados!$A$2:$ZZ$234, 149, MATCH($B$3, resultados!$A$1:$ZZ$1, 0))</f>
        <v/>
      </c>
    </row>
    <row r="156">
      <c r="A156">
        <f>INDEX(resultados!$A$2:$ZZ$234, 150, MATCH($B$1, resultados!$A$1:$ZZ$1, 0))</f>
        <v/>
      </c>
      <c r="B156">
        <f>INDEX(resultados!$A$2:$ZZ$234, 150, MATCH($B$2, resultados!$A$1:$ZZ$1, 0))</f>
        <v/>
      </c>
      <c r="C156">
        <f>INDEX(resultados!$A$2:$ZZ$234, 150, MATCH($B$3, resultados!$A$1:$ZZ$1, 0))</f>
        <v/>
      </c>
    </row>
    <row r="157">
      <c r="A157">
        <f>INDEX(resultados!$A$2:$ZZ$234, 151, MATCH($B$1, resultados!$A$1:$ZZ$1, 0))</f>
        <v/>
      </c>
      <c r="B157">
        <f>INDEX(resultados!$A$2:$ZZ$234, 151, MATCH($B$2, resultados!$A$1:$ZZ$1, 0))</f>
        <v/>
      </c>
      <c r="C157">
        <f>INDEX(resultados!$A$2:$ZZ$234, 151, MATCH($B$3, resultados!$A$1:$ZZ$1, 0))</f>
        <v/>
      </c>
    </row>
    <row r="158">
      <c r="A158">
        <f>INDEX(resultados!$A$2:$ZZ$234, 152, MATCH($B$1, resultados!$A$1:$ZZ$1, 0))</f>
        <v/>
      </c>
      <c r="B158">
        <f>INDEX(resultados!$A$2:$ZZ$234, 152, MATCH($B$2, resultados!$A$1:$ZZ$1, 0))</f>
        <v/>
      </c>
      <c r="C158">
        <f>INDEX(resultados!$A$2:$ZZ$234, 152, MATCH($B$3, resultados!$A$1:$ZZ$1, 0))</f>
        <v/>
      </c>
    </row>
    <row r="159">
      <c r="A159">
        <f>INDEX(resultados!$A$2:$ZZ$234, 153, MATCH($B$1, resultados!$A$1:$ZZ$1, 0))</f>
        <v/>
      </c>
      <c r="B159">
        <f>INDEX(resultados!$A$2:$ZZ$234, 153, MATCH($B$2, resultados!$A$1:$ZZ$1, 0))</f>
        <v/>
      </c>
      <c r="C159">
        <f>INDEX(resultados!$A$2:$ZZ$234, 153, MATCH($B$3, resultados!$A$1:$ZZ$1, 0))</f>
        <v/>
      </c>
    </row>
    <row r="160">
      <c r="A160">
        <f>INDEX(resultados!$A$2:$ZZ$234, 154, MATCH($B$1, resultados!$A$1:$ZZ$1, 0))</f>
        <v/>
      </c>
      <c r="B160">
        <f>INDEX(resultados!$A$2:$ZZ$234, 154, MATCH($B$2, resultados!$A$1:$ZZ$1, 0))</f>
        <v/>
      </c>
      <c r="C160">
        <f>INDEX(resultados!$A$2:$ZZ$234, 154, MATCH($B$3, resultados!$A$1:$ZZ$1, 0))</f>
        <v/>
      </c>
    </row>
    <row r="161">
      <c r="A161">
        <f>INDEX(resultados!$A$2:$ZZ$234, 155, MATCH($B$1, resultados!$A$1:$ZZ$1, 0))</f>
        <v/>
      </c>
      <c r="B161">
        <f>INDEX(resultados!$A$2:$ZZ$234, 155, MATCH($B$2, resultados!$A$1:$ZZ$1, 0))</f>
        <v/>
      </c>
      <c r="C161">
        <f>INDEX(resultados!$A$2:$ZZ$234, 155, MATCH($B$3, resultados!$A$1:$ZZ$1, 0))</f>
        <v/>
      </c>
    </row>
    <row r="162">
      <c r="A162">
        <f>INDEX(resultados!$A$2:$ZZ$234, 156, MATCH($B$1, resultados!$A$1:$ZZ$1, 0))</f>
        <v/>
      </c>
      <c r="B162">
        <f>INDEX(resultados!$A$2:$ZZ$234, 156, MATCH($B$2, resultados!$A$1:$ZZ$1, 0))</f>
        <v/>
      </c>
      <c r="C162">
        <f>INDEX(resultados!$A$2:$ZZ$234, 156, MATCH($B$3, resultados!$A$1:$ZZ$1, 0))</f>
        <v/>
      </c>
    </row>
    <row r="163">
      <c r="A163">
        <f>INDEX(resultados!$A$2:$ZZ$234, 157, MATCH($B$1, resultados!$A$1:$ZZ$1, 0))</f>
        <v/>
      </c>
      <c r="B163">
        <f>INDEX(resultados!$A$2:$ZZ$234, 157, MATCH($B$2, resultados!$A$1:$ZZ$1, 0))</f>
        <v/>
      </c>
      <c r="C163">
        <f>INDEX(resultados!$A$2:$ZZ$234, 157, MATCH($B$3, resultados!$A$1:$ZZ$1, 0))</f>
        <v/>
      </c>
    </row>
    <row r="164">
      <c r="A164">
        <f>INDEX(resultados!$A$2:$ZZ$234, 158, MATCH($B$1, resultados!$A$1:$ZZ$1, 0))</f>
        <v/>
      </c>
      <c r="B164">
        <f>INDEX(resultados!$A$2:$ZZ$234, 158, MATCH($B$2, resultados!$A$1:$ZZ$1, 0))</f>
        <v/>
      </c>
      <c r="C164">
        <f>INDEX(resultados!$A$2:$ZZ$234, 158, MATCH($B$3, resultados!$A$1:$ZZ$1, 0))</f>
        <v/>
      </c>
    </row>
    <row r="165">
      <c r="A165">
        <f>INDEX(resultados!$A$2:$ZZ$234, 159, MATCH($B$1, resultados!$A$1:$ZZ$1, 0))</f>
        <v/>
      </c>
      <c r="B165">
        <f>INDEX(resultados!$A$2:$ZZ$234, 159, MATCH($B$2, resultados!$A$1:$ZZ$1, 0))</f>
        <v/>
      </c>
      <c r="C165">
        <f>INDEX(resultados!$A$2:$ZZ$234, 159, MATCH($B$3, resultados!$A$1:$ZZ$1, 0))</f>
        <v/>
      </c>
    </row>
    <row r="166">
      <c r="A166">
        <f>INDEX(resultados!$A$2:$ZZ$234, 160, MATCH($B$1, resultados!$A$1:$ZZ$1, 0))</f>
        <v/>
      </c>
      <c r="B166">
        <f>INDEX(resultados!$A$2:$ZZ$234, 160, MATCH($B$2, resultados!$A$1:$ZZ$1, 0))</f>
        <v/>
      </c>
      <c r="C166">
        <f>INDEX(resultados!$A$2:$ZZ$234, 160, MATCH($B$3, resultados!$A$1:$ZZ$1, 0))</f>
        <v/>
      </c>
    </row>
    <row r="167">
      <c r="A167">
        <f>INDEX(resultados!$A$2:$ZZ$234, 161, MATCH($B$1, resultados!$A$1:$ZZ$1, 0))</f>
        <v/>
      </c>
      <c r="B167">
        <f>INDEX(resultados!$A$2:$ZZ$234, 161, MATCH($B$2, resultados!$A$1:$ZZ$1, 0))</f>
        <v/>
      </c>
      <c r="C167">
        <f>INDEX(resultados!$A$2:$ZZ$234, 161, MATCH($B$3, resultados!$A$1:$ZZ$1, 0))</f>
        <v/>
      </c>
    </row>
    <row r="168">
      <c r="A168">
        <f>INDEX(resultados!$A$2:$ZZ$234, 162, MATCH($B$1, resultados!$A$1:$ZZ$1, 0))</f>
        <v/>
      </c>
      <c r="B168">
        <f>INDEX(resultados!$A$2:$ZZ$234, 162, MATCH($B$2, resultados!$A$1:$ZZ$1, 0))</f>
        <v/>
      </c>
      <c r="C168">
        <f>INDEX(resultados!$A$2:$ZZ$234, 162, MATCH($B$3, resultados!$A$1:$ZZ$1, 0))</f>
        <v/>
      </c>
    </row>
    <row r="169">
      <c r="A169">
        <f>INDEX(resultados!$A$2:$ZZ$234, 163, MATCH($B$1, resultados!$A$1:$ZZ$1, 0))</f>
        <v/>
      </c>
      <c r="B169">
        <f>INDEX(resultados!$A$2:$ZZ$234, 163, MATCH($B$2, resultados!$A$1:$ZZ$1, 0))</f>
        <v/>
      </c>
      <c r="C169">
        <f>INDEX(resultados!$A$2:$ZZ$234, 163, MATCH($B$3, resultados!$A$1:$ZZ$1, 0))</f>
        <v/>
      </c>
    </row>
    <row r="170">
      <c r="A170">
        <f>INDEX(resultados!$A$2:$ZZ$234, 164, MATCH($B$1, resultados!$A$1:$ZZ$1, 0))</f>
        <v/>
      </c>
      <c r="B170">
        <f>INDEX(resultados!$A$2:$ZZ$234, 164, MATCH($B$2, resultados!$A$1:$ZZ$1, 0))</f>
        <v/>
      </c>
      <c r="C170">
        <f>INDEX(resultados!$A$2:$ZZ$234, 164, MATCH($B$3, resultados!$A$1:$ZZ$1, 0))</f>
        <v/>
      </c>
    </row>
    <row r="171">
      <c r="A171">
        <f>INDEX(resultados!$A$2:$ZZ$234, 165, MATCH($B$1, resultados!$A$1:$ZZ$1, 0))</f>
        <v/>
      </c>
      <c r="B171">
        <f>INDEX(resultados!$A$2:$ZZ$234, 165, MATCH($B$2, resultados!$A$1:$ZZ$1, 0))</f>
        <v/>
      </c>
      <c r="C171">
        <f>INDEX(resultados!$A$2:$ZZ$234, 165, MATCH($B$3, resultados!$A$1:$ZZ$1, 0))</f>
        <v/>
      </c>
    </row>
    <row r="172">
      <c r="A172">
        <f>INDEX(resultados!$A$2:$ZZ$234, 166, MATCH($B$1, resultados!$A$1:$ZZ$1, 0))</f>
        <v/>
      </c>
      <c r="B172">
        <f>INDEX(resultados!$A$2:$ZZ$234, 166, MATCH($B$2, resultados!$A$1:$ZZ$1, 0))</f>
        <v/>
      </c>
      <c r="C172">
        <f>INDEX(resultados!$A$2:$ZZ$234, 166, MATCH($B$3, resultados!$A$1:$ZZ$1, 0))</f>
        <v/>
      </c>
    </row>
    <row r="173">
      <c r="A173">
        <f>INDEX(resultados!$A$2:$ZZ$234, 167, MATCH($B$1, resultados!$A$1:$ZZ$1, 0))</f>
        <v/>
      </c>
      <c r="B173">
        <f>INDEX(resultados!$A$2:$ZZ$234, 167, MATCH($B$2, resultados!$A$1:$ZZ$1, 0))</f>
        <v/>
      </c>
      <c r="C173">
        <f>INDEX(resultados!$A$2:$ZZ$234, 167, MATCH($B$3, resultados!$A$1:$ZZ$1, 0))</f>
        <v/>
      </c>
    </row>
    <row r="174">
      <c r="A174">
        <f>INDEX(resultados!$A$2:$ZZ$234, 168, MATCH($B$1, resultados!$A$1:$ZZ$1, 0))</f>
        <v/>
      </c>
      <c r="B174">
        <f>INDEX(resultados!$A$2:$ZZ$234, 168, MATCH($B$2, resultados!$A$1:$ZZ$1, 0))</f>
        <v/>
      </c>
      <c r="C174">
        <f>INDEX(resultados!$A$2:$ZZ$234, 168, MATCH($B$3, resultados!$A$1:$ZZ$1, 0))</f>
        <v/>
      </c>
    </row>
    <row r="175">
      <c r="A175">
        <f>INDEX(resultados!$A$2:$ZZ$234, 169, MATCH($B$1, resultados!$A$1:$ZZ$1, 0))</f>
        <v/>
      </c>
      <c r="B175">
        <f>INDEX(resultados!$A$2:$ZZ$234, 169, MATCH($B$2, resultados!$A$1:$ZZ$1, 0))</f>
        <v/>
      </c>
      <c r="C175">
        <f>INDEX(resultados!$A$2:$ZZ$234, 169, MATCH($B$3, resultados!$A$1:$ZZ$1, 0))</f>
        <v/>
      </c>
    </row>
    <row r="176">
      <c r="A176">
        <f>INDEX(resultados!$A$2:$ZZ$234, 170, MATCH($B$1, resultados!$A$1:$ZZ$1, 0))</f>
        <v/>
      </c>
      <c r="B176">
        <f>INDEX(resultados!$A$2:$ZZ$234, 170, MATCH($B$2, resultados!$A$1:$ZZ$1, 0))</f>
        <v/>
      </c>
      <c r="C176">
        <f>INDEX(resultados!$A$2:$ZZ$234, 170, MATCH($B$3, resultados!$A$1:$ZZ$1, 0))</f>
        <v/>
      </c>
    </row>
    <row r="177">
      <c r="A177">
        <f>INDEX(resultados!$A$2:$ZZ$234, 171, MATCH($B$1, resultados!$A$1:$ZZ$1, 0))</f>
        <v/>
      </c>
      <c r="B177">
        <f>INDEX(resultados!$A$2:$ZZ$234, 171, MATCH($B$2, resultados!$A$1:$ZZ$1, 0))</f>
        <v/>
      </c>
      <c r="C177">
        <f>INDEX(resultados!$A$2:$ZZ$234, 171, MATCH($B$3, resultados!$A$1:$ZZ$1, 0))</f>
        <v/>
      </c>
    </row>
    <row r="178">
      <c r="A178">
        <f>INDEX(resultados!$A$2:$ZZ$234, 172, MATCH($B$1, resultados!$A$1:$ZZ$1, 0))</f>
        <v/>
      </c>
      <c r="B178">
        <f>INDEX(resultados!$A$2:$ZZ$234, 172, MATCH($B$2, resultados!$A$1:$ZZ$1, 0))</f>
        <v/>
      </c>
      <c r="C178">
        <f>INDEX(resultados!$A$2:$ZZ$234, 172, MATCH($B$3, resultados!$A$1:$ZZ$1, 0))</f>
        <v/>
      </c>
    </row>
    <row r="179">
      <c r="A179">
        <f>INDEX(resultados!$A$2:$ZZ$234, 173, MATCH($B$1, resultados!$A$1:$ZZ$1, 0))</f>
        <v/>
      </c>
      <c r="B179">
        <f>INDEX(resultados!$A$2:$ZZ$234, 173, MATCH($B$2, resultados!$A$1:$ZZ$1, 0))</f>
        <v/>
      </c>
      <c r="C179">
        <f>INDEX(resultados!$A$2:$ZZ$234, 173, MATCH($B$3, resultados!$A$1:$ZZ$1, 0))</f>
        <v/>
      </c>
    </row>
    <row r="180">
      <c r="A180">
        <f>INDEX(resultados!$A$2:$ZZ$234, 174, MATCH($B$1, resultados!$A$1:$ZZ$1, 0))</f>
        <v/>
      </c>
      <c r="B180">
        <f>INDEX(resultados!$A$2:$ZZ$234, 174, MATCH($B$2, resultados!$A$1:$ZZ$1, 0))</f>
        <v/>
      </c>
      <c r="C180">
        <f>INDEX(resultados!$A$2:$ZZ$234, 174, MATCH($B$3, resultados!$A$1:$ZZ$1, 0))</f>
        <v/>
      </c>
    </row>
    <row r="181">
      <c r="A181">
        <f>INDEX(resultados!$A$2:$ZZ$234, 175, MATCH($B$1, resultados!$A$1:$ZZ$1, 0))</f>
        <v/>
      </c>
      <c r="B181">
        <f>INDEX(resultados!$A$2:$ZZ$234, 175, MATCH($B$2, resultados!$A$1:$ZZ$1, 0))</f>
        <v/>
      </c>
      <c r="C181">
        <f>INDEX(resultados!$A$2:$ZZ$234, 175, MATCH($B$3, resultados!$A$1:$ZZ$1, 0))</f>
        <v/>
      </c>
    </row>
    <row r="182">
      <c r="A182">
        <f>INDEX(resultados!$A$2:$ZZ$234, 176, MATCH($B$1, resultados!$A$1:$ZZ$1, 0))</f>
        <v/>
      </c>
      <c r="B182">
        <f>INDEX(resultados!$A$2:$ZZ$234, 176, MATCH($B$2, resultados!$A$1:$ZZ$1, 0))</f>
        <v/>
      </c>
      <c r="C182">
        <f>INDEX(resultados!$A$2:$ZZ$234, 176, MATCH($B$3, resultados!$A$1:$ZZ$1, 0))</f>
        <v/>
      </c>
    </row>
    <row r="183">
      <c r="A183">
        <f>INDEX(resultados!$A$2:$ZZ$234, 177, MATCH($B$1, resultados!$A$1:$ZZ$1, 0))</f>
        <v/>
      </c>
      <c r="B183">
        <f>INDEX(resultados!$A$2:$ZZ$234, 177, MATCH($B$2, resultados!$A$1:$ZZ$1, 0))</f>
        <v/>
      </c>
      <c r="C183">
        <f>INDEX(resultados!$A$2:$ZZ$234, 177, MATCH($B$3, resultados!$A$1:$ZZ$1, 0))</f>
        <v/>
      </c>
    </row>
    <row r="184">
      <c r="A184">
        <f>INDEX(resultados!$A$2:$ZZ$234, 178, MATCH($B$1, resultados!$A$1:$ZZ$1, 0))</f>
        <v/>
      </c>
      <c r="B184">
        <f>INDEX(resultados!$A$2:$ZZ$234, 178, MATCH($B$2, resultados!$A$1:$ZZ$1, 0))</f>
        <v/>
      </c>
      <c r="C184">
        <f>INDEX(resultados!$A$2:$ZZ$234, 178, MATCH($B$3, resultados!$A$1:$ZZ$1, 0))</f>
        <v/>
      </c>
    </row>
    <row r="185">
      <c r="A185">
        <f>INDEX(resultados!$A$2:$ZZ$234, 179, MATCH($B$1, resultados!$A$1:$ZZ$1, 0))</f>
        <v/>
      </c>
      <c r="B185">
        <f>INDEX(resultados!$A$2:$ZZ$234, 179, MATCH($B$2, resultados!$A$1:$ZZ$1, 0))</f>
        <v/>
      </c>
      <c r="C185">
        <f>INDEX(resultados!$A$2:$ZZ$234, 179, MATCH($B$3, resultados!$A$1:$ZZ$1, 0))</f>
        <v/>
      </c>
    </row>
    <row r="186">
      <c r="A186">
        <f>INDEX(resultados!$A$2:$ZZ$234, 180, MATCH($B$1, resultados!$A$1:$ZZ$1, 0))</f>
        <v/>
      </c>
      <c r="B186">
        <f>INDEX(resultados!$A$2:$ZZ$234, 180, MATCH($B$2, resultados!$A$1:$ZZ$1, 0))</f>
        <v/>
      </c>
      <c r="C186">
        <f>INDEX(resultados!$A$2:$ZZ$234, 180, MATCH($B$3, resultados!$A$1:$ZZ$1, 0))</f>
        <v/>
      </c>
    </row>
    <row r="187">
      <c r="A187">
        <f>INDEX(resultados!$A$2:$ZZ$234, 181, MATCH($B$1, resultados!$A$1:$ZZ$1, 0))</f>
        <v/>
      </c>
      <c r="B187">
        <f>INDEX(resultados!$A$2:$ZZ$234, 181, MATCH($B$2, resultados!$A$1:$ZZ$1, 0))</f>
        <v/>
      </c>
      <c r="C187">
        <f>INDEX(resultados!$A$2:$ZZ$234, 181, MATCH($B$3, resultados!$A$1:$ZZ$1, 0))</f>
        <v/>
      </c>
    </row>
    <row r="188">
      <c r="A188">
        <f>INDEX(resultados!$A$2:$ZZ$234, 182, MATCH($B$1, resultados!$A$1:$ZZ$1, 0))</f>
        <v/>
      </c>
      <c r="B188">
        <f>INDEX(resultados!$A$2:$ZZ$234, 182, MATCH($B$2, resultados!$A$1:$ZZ$1, 0))</f>
        <v/>
      </c>
      <c r="C188">
        <f>INDEX(resultados!$A$2:$ZZ$234, 182, MATCH($B$3, resultados!$A$1:$ZZ$1, 0))</f>
        <v/>
      </c>
    </row>
    <row r="189">
      <c r="A189">
        <f>INDEX(resultados!$A$2:$ZZ$234, 183, MATCH($B$1, resultados!$A$1:$ZZ$1, 0))</f>
        <v/>
      </c>
      <c r="B189">
        <f>INDEX(resultados!$A$2:$ZZ$234, 183, MATCH($B$2, resultados!$A$1:$ZZ$1, 0))</f>
        <v/>
      </c>
      <c r="C189">
        <f>INDEX(resultados!$A$2:$ZZ$234, 183, MATCH($B$3, resultados!$A$1:$ZZ$1, 0))</f>
        <v/>
      </c>
    </row>
    <row r="190">
      <c r="A190">
        <f>INDEX(resultados!$A$2:$ZZ$234, 184, MATCH($B$1, resultados!$A$1:$ZZ$1, 0))</f>
        <v/>
      </c>
      <c r="B190">
        <f>INDEX(resultados!$A$2:$ZZ$234, 184, MATCH($B$2, resultados!$A$1:$ZZ$1, 0))</f>
        <v/>
      </c>
      <c r="C190">
        <f>INDEX(resultados!$A$2:$ZZ$234, 184, MATCH($B$3, resultados!$A$1:$ZZ$1, 0))</f>
        <v/>
      </c>
    </row>
    <row r="191">
      <c r="A191">
        <f>INDEX(resultados!$A$2:$ZZ$234, 185, MATCH($B$1, resultados!$A$1:$ZZ$1, 0))</f>
        <v/>
      </c>
      <c r="B191">
        <f>INDEX(resultados!$A$2:$ZZ$234, 185, MATCH($B$2, resultados!$A$1:$ZZ$1, 0))</f>
        <v/>
      </c>
      <c r="C191">
        <f>INDEX(resultados!$A$2:$ZZ$234, 185, MATCH($B$3, resultados!$A$1:$ZZ$1, 0))</f>
        <v/>
      </c>
    </row>
    <row r="192">
      <c r="A192">
        <f>INDEX(resultados!$A$2:$ZZ$234, 186, MATCH($B$1, resultados!$A$1:$ZZ$1, 0))</f>
        <v/>
      </c>
      <c r="B192">
        <f>INDEX(resultados!$A$2:$ZZ$234, 186, MATCH($B$2, resultados!$A$1:$ZZ$1, 0))</f>
        <v/>
      </c>
      <c r="C192">
        <f>INDEX(resultados!$A$2:$ZZ$234, 186, MATCH($B$3, resultados!$A$1:$ZZ$1, 0))</f>
        <v/>
      </c>
    </row>
    <row r="193">
      <c r="A193">
        <f>INDEX(resultados!$A$2:$ZZ$234, 187, MATCH($B$1, resultados!$A$1:$ZZ$1, 0))</f>
        <v/>
      </c>
      <c r="B193">
        <f>INDEX(resultados!$A$2:$ZZ$234, 187, MATCH($B$2, resultados!$A$1:$ZZ$1, 0))</f>
        <v/>
      </c>
      <c r="C193">
        <f>INDEX(resultados!$A$2:$ZZ$234, 187, MATCH($B$3, resultados!$A$1:$ZZ$1, 0))</f>
        <v/>
      </c>
    </row>
    <row r="194">
      <c r="A194">
        <f>INDEX(resultados!$A$2:$ZZ$234, 188, MATCH($B$1, resultados!$A$1:$ZZ$1, 0))</f>
        <v/>
      </c>
      <c r="B194">
        <f>INDEX(resultados!$A$2:$ZZ$234, 188, MATCH($B$2, resultados!$A$1:$ZZ$1, 0))</f>
        <v/>
      </c>
      <c r="C194">
        <f>INDEX(resultados!$A$2:$ZZ$234, 188, MATCH($B$3, resultados!$A$1:$ZZ$1, 0))</f>
        <v/>
      </c>
    </row>
    <row r="195">
      <c r="A195">
        <f>INDEX(resultados!$A$2:$ZZ$234, 189, MATCH($B$1, resultados!$A$1:$ZZ$1, 0))</f>
        <v/>
      </c>
      <c r="B195">
        <f>INDEX(resultados!$A$2:$ZZ$234, 189, MATCH($B$2, resultados!$A$1:$ZZ$1, 0))</f>
        <v/>
      </c>
      <c r="C195">
        <f>INDEX(resultados!$A$2:$ZZ$234, 189, MATCH($B$3, resultados!$A$1:$ZZ$1, 0))</f>
        <v/>
      </c>
    </row>
    <row r="196">
      <c r="A196">
        <f>INDEX(resultados!$A$2:$ZZ$234, 190, MATCH($B$1, resultados!$A$1:$ZZ$1, 0))</f>
        <v/>
      </c>
      <c r="B196">
        <f>INDEX(resultados!$A$2:$ZZ$234, 190, MATCH($B$2, resultados!$A$1:$ZZ$1, 0))</f>
        <v/>
      </c>
      <c r="C196">
        <f>INDEX(resultados!$A$2:$ZZ$234, 190, MATCH($B$3, resultados!$A$1:$ZZ$1, 0))</f>
        <v/>
      </c>
    </row>
    <row r="197">
      <c r="A197">
        <f>INDEX(resultados!$A$2:$ZZ$234, 191, MATCH($B$1, resultados!$A$1:$ZZ$1, 0))</f>
        <v/>
      </c>
      <c r="B197">
        <f>INDEX(resultados!$A$2:$ZZ$234, 191, MATCH($B$2, resultados!$A$1:$ZZ$1, 0))</f>
        <v/>
      </c>
      <c r="C197">
        <f>INDEX(resultados!$A$2:$ZZ$234, 191, MATCH($B$3, resultados!$A$1:$ZZ$1, 0))</f>
        <v/>
      </c>
    </row>
    <row r="198">
      <c r="A198">
        <f>INDEX(resultados!$A$2:$ZZ$234, 192, MATCH($B$1, resultados!$A$1:$ZZ$1, 0))</f>
        <v/>
      </c>
      <c r="B198">
        <f>INDEX(resultados!$A$2:$ZZ$234, 192, MATCH($B$2, resultados!$A$1:$ZZ$1, 0))</f>
        <v/>
      </c>
      <c r="C198">
        <f>INDEX(resultados!$A$2:$ZZ$234, 192, MATCH($B$3, resultados!$A$1:$ZZ$1, 0))</f>
        <v/>
      </c>
    </row>
    <row r="199">
      <c r="A199">
        <f>INDEX(resultados!$A$2:$ZZ$234, 193, MATCH($B$1, resultados!$A$1:$ZZ$1, 0))</f>
        <v/>
      </c>
      <c r="B199">
        <f>INDEX(resultados!$A$2:$ZZ$234, 193, MATCH($B$2, resultados!$A$1:$ZZ$1, 0))</f>
        <v/>
      </c>
      <c r="C199">
        <f>INDEX(resultados!$A$2:$ZZ$234, 193, MATCH($B$3, resultados!$A$1:$ZZ$1, 0))</f>
        <v/>
      </c>
    </row>
    <row r="200">
      <c r="A200">
        <f>INDEX(resultados!$A$2:$ZZ$234, 194, MATCH($B$1, resultados!$A$1:$ZZ$1, 0))</f>
        <v/>
      </c>
      <c r="B200">
        <f>INDEX(resultados!$A$2:$ZZ$234, 194, MATCH($B$2, resultados!$A$1:$ZZ$1, 0))</f>
        <v/>
      </c>
      <c r="C200">
        <f>INDEX(resultados!$A$2:$ZZ$234, 194, MATCH($B$3, resultados!$A$1:$ZZ$1, 0))</f>
        <v/>
      </c>
    </row>
    <row r="201">
      <c r="A201">
        <f>INDEX(resultados!$A$2:$ZZ$234, 195, MATCH($B$1, resultados!$A$1:$ZZ$1, 0))</f>
        <v/>
      </c>
      <c r="B201">
        <f>INDEX(resultados!$A$2:$ZZ$234, 195, MATCH($B$2, resultados!$A$1:$ZZ$1, 0))</f>
        <v/>
      </c>
      <c r="C201">
        <f>INDEX(resultados!$A$2:$ZZ$234, 195, MATCH($B$3, resultados!$A$1:$ZZ$1, 0))</f>
        <v/>
      </c>
    </row>
    <row r="202">
      <c r="A202">
        <f>INDEX(resultados!$A$2:$ZZ$234, 196, MATCH($B$1, resultados!$A$1:$ZZ$1, 0))</f>
        <v/>
      </c>
      <c r="B202">
        <f>INDEX(resultados!$A$2:$ZZ$234, 196, MATCH($B$2, resultados!$A$1:$ZZ$1, 0))</f>
        <v/>
      </c>
      <c r="C202">
        <f>INDEX(resultados!$A$2:$ZZ$234, 196, MATCH($B$3, resultados!$A$1:$ZZ$1, 0))</f>
        <v/>
      </c>
    </row>
    <row r="203">
      <c r="A203">
        <f>INDEX(resultados!$A$2:$ZZ$234, 197, MATCH($B$1, resultados!$A$1:$ZZ$1, 0))</f>
        <v/>
      </c>
      <c r="B203">
        <f>INDEX(resultados!$A$2:$ZZ$234, 197, MATCH($B$2, resultados!$A$1:$ZZ$1, 0))</f>
        <v/>
      </c>
      <c r="C203">
        <f>INDEX(resultados!$A$2:$ZZ$234, 197, MATCH($B$3, resultados!$A$1:$ZZ$1, 0))</f>
        <v/>
      </c>
    </row>
    <row r="204">
      <c r="A204">
        <f>INDEX(resultados!$A$2:$ZZ$234, 198, MATCH($B$1, resultados!$A$1:$ZZ$1, 0))</f>
        <v/>
      </c>
      <c r="B204">
        <f>INDEX(resultados!$A$2:$ZZ$234, 198, MATCH($B$2, resultados!$A$1:$ZZ$1, 0))</f>
        <v/>
      </c>
      <c r="C204">
        <f>INDEX(resultados!$A$2:$ZZ$234, 198, MATCH($B$3, resultados!$A$1:$ZZ$1, 0))</f>
        <v/>
      </c>
    </row>
    <row r="205">
      <c r="A205">
        <f>INDEX(resultados!$A$2:$ZZ$234, 199, MATCH($B$1, resultados!$A$1:$ZZ$1, 0))</f>
        <v/>
      </c>
      <c r="B205">
        <f>INDEX(resultados!$A$2:$ZZ$234, 199, MATCH($B$2, resultados!$A$1:$ZZ$1, 0))</f>
        <v/>
      </c>
      <c r="C205">
        <f>INDEX(resultados!$A$2:$ZZ$234, 199, MATCH($B$3, resultados!$A$1:$ZZ$1, 0))</f>
        <v/>
      </c>
    </row>
    <row r="206">
      <c r="A206">
        <f>INDEX(resultados!$A$2:$ZZ$234, 200, MATCH($B$1, resultados!$A$1:$ZZ$1, 0))</f>
        <v/>
      </c>
      <c r="B206">
        <f>INDEX(resultados!$A$2:$ZZ$234, 200, MATCH($B$2, resultados!$A$1:$ZZ$1, 0))</f>
        <v/>
      </c>
      <c r="C206">
        <f>INDEX(resultados!$A$2:$ZZ$234, 200, MATCH($B$3, resultados!$A$1:$ZZ$1, 0))</f>
        <v/>
      </c>
    </row>
    <row r="207">
      <c r="A207">
        <f>INDEX(resultados!$A$2:$ZZ$234, 201, MATCH($B$1, resultados!$A$1:$ZZ$1, 0))</f>
        <v/>
      </c>
      <c r="B207">
        <f>INDEX(resultados!$A$2:$ZZ$234, 201, MATCH($B$2, resultados!$A$1:$ZZ$1, 0))</f>
        <v/>
      </c>
      <c r="C207">
        <f>INDEX(resultados!$A$2:$ZZ$234, 201, MATCH($B$3, resultados!$A$1:$ZZ$1, 0))</f>
        <v/>
      </c>
    </row>
    <row r="208">
      <c r="A208">
        <f>INDEX(resultados!$A$2:$ZZ$234, 202, MATCH($B$1, resultados!$A$1:$ZZ$1, 0))</f>
        <v/>
      </c>
      <c r="B208">
        <f>INDEX(resultados!$A$2:$ZZ$234, 202, MATCH($B$2, resultados!$A$1:$ZZ$1, 0))</f>
        <v/>
      </c>
      <c r="C208">
        <f>INDEX(resultados!$A$2:$ZZ$234, 202, MATCH($B$3, resultados!$A$1:$ZZ$1, 0))</f>
        <v/>
      </c>
    </row>
    <row r="209">
      <c r="A209">
        <f>INDEX(resultados!$A$2:$ZZ$234, 203, MATCH($B$1, resultados!$A$1:$ZZ$1, 0))</f>
        <v/>
      </c>
      <c r="B209">
        <f>INDEX(resultados!$A$2:$ZZ$234, 203, MATCH($B$2, resultados!$A$1:$ZZ$1, 0))</f>
        <v/>
      </c>
      <c r="C209">
        <f>INDEX(resultados!$A$2:$ZZ$234, 203, MATCH($B$3, resultados!$A$1:$ZZ$1, 0))</f>
        <v/>
      </c>
    </row>
    <row r="210">
      <c r="A210">
        <f>INDEX(resultados!$A$2:$ZZ$234, 204, MATCH($B$1, resultados!$A$1:$ZZ$1, 0))</f>
        <v/>
      </c>
      <c r="B210">
        <f>INDEX(resultados!$A$2:$ZZ$234, 204, MATCH($B$2, resultados!$A$1:$ZZ$1, 0))</f>
        <v/>
      </c>
      <c r="C210">
        <f>INDEX(resultados!$A$2:$ZZ$234, 204, MATCH($B$3, resultados!$A$1:$ZZ$1, 0))</f>
        <v/>
      </c>
    </row>
    <row r="211">
      <c r="A211">
        <f>INDEX(resultados!$A$2:$ZZ$234, 205, MATCH($B$1, resultados!$A$1:$ZZ$1, 0))</f>
        <v/>
      </c>
      <c r="B211">
        <f>INDEX(resultados!$A$2:$ZZ$234, 205, MATCH($B$2, resultados!$A$1:$ZZ$1, 0))</f>
        <v/>
      </c>
      <c r="C211">
        <f>INDEX(resultados!$A$2:$ZZ$234, 205, MATCH($B$3, resultados!$A$1:$ZZ$1, 0))</f>
        <v/>
      </c>
    </row>
    <row r="212">
      <c r="A212">
        <f>INDEX(resultados!$A$2:$ZZ$234, 206, MATCH($B$1, resultados!$A$1:$ZZ$1, 0))</f>
        <v/>
      </c>
      <c r="B212">
        <f>INDEX(resultados!$A$2:$ZZ$234, 206, MATCH($B$2, resultados!$A$1:$ZZ$1, 0))</f>
        <v/>
      </c>
      <c r="C212">
        <f>INDEX(resultados!$A$2:$ZZ$234, 206, MATCH($B$3, resultados!$A$1:$ZZ$1, 0))</f>
        <v/>
      </c>
    </row>
    <row r="213">
      <c r="A213">
        <f>INDEX(resultados!$A$2:$ZZ$234, 207, MATCH($B$1, resultados!$A$1:$ZZ$1, 0))</f>
        <v/>
      </c>
      <c r="B213">
        <f>INDEX(resultados!$A$2:$ZZ$234, 207, MATCH($B$2, resultados!$A$1:$ZZ$1, 0))</f>
        <v/>
      </c>
      <c r="C213">
        <f>INDEX(resultados!$A$2:$ZZ$234, 207, MATCH($B$3, resultados!$A$1:$ZZ$1, 0))</f>
        <v/>
      </c>
    </row>
    <row r="214">
      <c r="A214">
        <f>INDEX(resultados!$A$2:$ZZ$234, 208, MATCH($B$1, resultados!$A$1:$ZZ$1, 0))</f>
        <v/>
      </c>
      <c r="B214">
        <f>INDEX(resultados!$A$2:$ZZ$234, 208, MATCH($B$2, resultados!$A$1:$ZZ$1, 0))</f>
        <v/>
      </c>
      <c r="C214">
        <f>INDEX(resultados!$A$2:$ZZ$234, 208, MATCH($B$3, resultados!$A$1:$ZZ$1, 0))</f>
        <v/>
      </c>
    </row>
    <row r="215">
      <c r="A215">
        <f>INDEX(resultados!$A$2:$ZZ$234, 209, MATCH($B$1, resultados!$A$1:$ZZ$1, 0))</f>
        <v/>
      </c>
      <c r="B215">
        <f>INDEX(resultados!$A$2:$ZZ$234, 209, MATCH($B$2, resultados!$A$1:$ZZ$1, 0))</f>
        <v/>
      </c>
      <c r="C215">
        <f>INDEX(resultados!$A$2:$ZZ$234, 209, MATCH($B$3, resultados!$A$1:$ZZ$1, 0))</f>
        <v/>
      </c>
    </row>
    <row r="216">
      <c r="A216">
        <f>INDEX(resultados!$A$2:$ZZ$234, 210, MATCH($B$1, resultados!$A$1:$ZZ$1, 0))</f>
        <v/>
      </c>
      <c r="B216">
        <f>INDEX(resultados!$A$2:$ZZ$234, 210, MATCH($B$2, resultados!$A$1:$ZZ$1, 0))</f>
        <v/>
      </c>
      <c r="C216">
        <f>INDEX(resultados!$A$2:$ZZ$234, 210, MATCH($B$3, resultados!$A$1:$ZZ$1, 0))</f>
        <v/>
      </c>
    </row>
    <row r="217">
      <c r="A217">
        <f>INDEX(resultados!$A$2:$ZZ$234, 211, MATCH($B$1, resultados!$A$1:$ZZ$1, 0))</f>
        <v/>
      </c>
      <c r="B217">
        <f>INDEX(resultados!$A$2:$ZZ$234, 211, MATCH($B$2, resultados!$A$1:$ZZ$1, 0))</f>
        <v/>
      </c>
      <c r="C217">
        <f>INDEX(resultados!$A$2:$ZZ$234, 211, MATCH($B$3, resultados!$A$1:$ZZ$1, 0))</f>
        <v/>
      </c>
    </row>
    <row r="218">
      <c r="A218">
        <f>INDEX(resultados!$A$2:$ZZ$234, 212, MATCH($B$1, resultados!$A$1:$ZZ$1, 0))</f>
        <v/>
      </c>
      <c r="B218">
        <f>INDEX(resultados!$A$2:$ZZ$234, 212, MATCH($B$2, resultados!$A$1:$ZZ$1, 0))</f>
        <v/>
      </c>
      <c r="C218">
        <f>INDEX(resultados!$A$2:$ZZ$234, 212, MATCH($B$3, resultados!$A$1:$ZZ$1, 0))</f>
        <v/>
      </c>
    </row>
    <row r="219">
      <c r="A219">
        <f>INDEX(resultados!$A$2:$ZZ$234, 213, MATCH($B$1, resultados!$A$1:$ZZ$1, 0))</f>
        <v/>
      </c>
      <c r="B219">
        <f>INDEX(resultados!$A$2:$ZZ$234, 213, MATCH($B$2, resultados!$A$1:$ZZ$1, 0))</f>
        <v/>
      </c>
      <c r="C219">
        <f>INDEX(resultados!$A$2:$ZZ$234, 213, MATCH($B$3, resultados!$A$1:$ZZ$1, 0))</f>
        <v/>
      </c>
    </row>
    <row r="220">
      <c r="A220">
        <f>INDEX(resultados!$A$2:$ZZ$234, 214, MATCH($B$1, resultados!$A$1:$ZZ$1, 0))</f>
        <v/>
      </c>
      <c r="B220">
        <f>INDEX(resultados!$A$2:$ZZ$234, 214, MATCH($B$2, resultados!$A$1:$ZZ$1, 0))</f>
        <v/>
      </c>
      <c r="C220">
        <f>INDEX(resultados!$A$2:$ZZ$234, 214, MATCH($B$3, resultados!$A$1:$ZZ$1, 0))</f>
        <v/>
      </c>
    </row>
    <row r="221">
      <c r="A221">
        <f>INDEX(resultados!$A$2:$ZZ$234, 215, MATCH($B$1, resultados!$A$1:$ZZ$1, 0))</f>
        <v/>
      </c>
      <c r="B221">
        <f>INDEX(resultados!$A$2:$ZZ$234, 215, MATCH($B$2, resultados!$A$1:$ZZ$1, 0))</f>
        <v/>
      </c>
      <c r="C221">
        <f>INDEX(resultados!$A$2:$ZZ$234, 215, MATCH($B$3, resultados!$A$1:$ZZ$1, 0))</f>
        <v/>
      </c>
    </row>
    <row r="222">
      <c r="A222">
        <f>INDEX(resultados!$A$2:$ZZ$234, 216, MATCH($B$1, resultados!$A$1:$ZZ$1, 0))</f>
        <v/>
      </c>
      <c r="B222">
        <f>INDEX(resultados!$A$2:$ZZ$234, 216, MATCH($B$2, resultados!$A$1:$ZZ$1, 0))</f>
        <v/>
      </c>
      <c r="C222">
        <f>INDEX(resultados!$A$2:$ZZ$234, 216, MATCH($B$3, resultados!$A$1:$ZZ$1, 0))</f>
        <v/>
      </c>
    </row>
    <row r="223">
      <c r="A223">
        <f>INDEX(resultados!$A$2:$ZZ$234, 217, MATCH($B$1, resultados!$A$1:$ZZ$1, 0))</f>
        <v/>
      </c>
      <c r="B223">
        <f>INDEX(resultados!$A$2:$ZZ$234, 217, MATCH($B$2, resultados!$A$1:$ZZ$1, 0))</f>
        <v/>
      </c>
      <c r="C223">
        <f>INDEX(resultados!$A$2:$ZZ$234, 217, MATCH($B$3, resultados!$A$1:$ZZ$1, 0))</f>
        <v/>
      </c>
    </row>
    <row r="224">
      <c r="A224">
        <f>INDEX(resultados!$A$2:$ZZ$234, 218, MATCH($B$1, resultados!$A$1:$ZZ$1, 0))</f>
        <v/>
      </c>
      <c r="B224">
        <f>INDEX(resultados!$A$2:$ZZ$234, 218, MATCH($B$2, resultados!$A$1:$ZZ$1, 0))</f>
        <v/>
      </c>
      <c r="C224">
        <f>INDEX(resultados!$A$2:$ZZ$234, 218, MATCH($B$3, resultados!$A$1:$ZZ$1, 0))</f>
        <v/>
      </c>
    </row>
    <row r="225">
      <c r="A225">
        <f>INDEX(resultados!$A$2:$ZZ$234, 219, MATCH($B$1, resultados!$A$1:$ZZ$1, 0))</f>
        <v/>
      </c>
      <c r="B225">
        <f>INDEX(resultados!$A$2:$ZZ$234, 219, MATCH($B$2, resultados!$A$1:$ZZ$1, 0))</f>
        <v/>
      </c>
      <c r="C225">
        <f>INDEX(resultados!$A$2:$ZZ$234, 219, MATCH($B$3, resultados!$A$1:$ZZ$1, 0))</f>
        <v/>
      </c>
    </row>
    <row r="226">
      <c r="A226">
        <f>INDEX(resultados!$A$2:$ZZ$234, 220, MATCH($B$1, resultados!$A$1:$ZZ$1, 0))</f>
        <v/>
      </c>
      <c r="B226">
        <f>INDEX(resultados!$A$2:$ZZ$234, 220, MATCH($B$2, resultados!$A$1:$ZZ$1, 0))</f>
        <v/>
      </c>
      <c r="C226">
        <f>INDEX(resultados!$A$2:$ZZ$234, 220, MATCH($B$3, resultados!$A$1:$ZZ$1, 0))</f>
        <v/>
      </c>
    </row>
    <row r="227">
      <c r="A227">
        <f>INDEX(resultados!$A$2:$ZZ$234, 221, MATCH($B$1, resultados!$A$1:$ZZ$1, 0))</f>
        <v/>
      </c>
      <c r="B227">
        <f>INDEX(resultados!$A$2:$ZZ$234, 221, MATCH($B$2, resultados!$A$1:$ZZ$1, 0))</f>
        <v/>
      </c>
      <c r="C227">
        <f>INDEX(resultados!$A$2:$ZZ$234, 221, MATCH($B$3, resultados!$A$1:$ZZ$1, 0))</f>
        <v/>
      </c>
    </row>
    <row r="228">
      <c r="A228">
        <f>INDEX(resultados!$A$2:$ZZ$234, 222, MATCH($B$1, resultados!$A$1:$ZZ$1, 0))</f>
        <v/>
      </c>
      <c r="B228">
        <f>INDEX(resultados!$A$2:$ZZ$234, 222, MATCH($B$2, resultados!$A$1:$ZZ$1, 0))</f>
        <v/>
      </c>
      <c r="C228">
        <f>INDEX(resultados!$A$2:$ZZ$234, 222, MATCH($B$3, resultados!$A$1:$ZZ$1, 0))</f>
        <v/>
      </c>
    </row>
    <row r="229">
      <c r="A229">
        <f>INDEX(resultados!$A$2:$ZZ$234, 223, MATCH($B$1, resultados!$A$1:$ZZ$1, 0))</f>
        <v/>
      </c>
      <c r="B229">
        <f>INDEX(resultados!$A$2:$ZZ$234, 223, MATCH($B$2, resultados!$A$1:$ZZ$1, 0))</f>
        <v/>
      </c>
      <c r="C229">
        <f>INDEX(resultados!$A$2:$ZZ$234, 223, MATCH($B$3, resultados!$A$1:$ZZ$1, 0))</f>
        <v/>
      </c>
    </row>
    <row r="230">
      <c r="A230">
        <f>INDEX(resultados!$A$2:$ZZ$234, 224, MATCH($B$1, resultados!$A$1:$ZZ$1, 0))</f>
        <v/>
      </c>
      <c r="B230">
        <f>INDEX(resultados!$A$2:$ZZ$234, 224, MATCH($B$2, resultados!$A$1:$ZZ$1, 0))</f>
        <v/>
      </c>
      <c r="C230">
        <f>INDEX(resultados!$A$2:$ZZ$234, 224, MATCH($B$3, resultados!$A$1:$ZZ$1, 0))</f>
        <v/>
      </c>
    </row>
    <row r="231">
      <c r="A231">
        <f>INDEX(resultados!$A$2:$ZZ$234, 225, MATCH($B$1, resultados!$A$1:$ZZ$1, 0))</f>
        <v/>
      </c>
      <c r="B231">
        <f>INDEX(resultados!$A$2:$ZZ$234, 225, MATCH($B$2, resultados!$A$1:$ZZ$1, 0))</f>
        <v/>
      </c>
      <c r="C231">
        <f>INDEX(resultados!$A$2:$ZZ$234, 225, MATCH($B$3, resultados!$A$1:$ZZ$1, 0))</f>
        <v/>
      </c>
    </row>
    <row r="232">
      <c r="A232">
        <f>INDEX(resultados!$A$2:$ZZ$234, 226, MATCH($B$1, resultados!$A$1:$ZZ$1, 0))</f>
        <v/>
      </c>
      <c r="B232">
        <f>INDEX(resultados!$A$2:$ZZ$234, 226, MATCH($B$2, resultados!$A$1:$ZZ$1, 0))</f>
        <v/>
      </c>
      <c r="C232">
        <f>INDEX(resultados!$A$2:$ZZ$234, 226, MATCH($B$3, resultados!$A$1:$ZZ$1, 0))</f>
        <v/>
      </c>
    </row>
    <row r="233">
      <c r="A233">
        <f>INDEX(resultados!$A$2:$ZZ$234, 227, MATCH($B$1, resultados!$A$1:$ZZ$1, 0))</f>
        <v/>
      </c>
      <c r="B233">
        <f>INDEX(resultados!$A$2:$ZZ$234, 227, MATCH($B$2, resultados!$A$1:$ZZ$1, 0))</f>
        <v/>
      </c>
      <c r="C233">
        <f>INDEX(resultados!$A$2:$ZZ$234, 227, MATCH($B$3, resultados!$A$1:$ZZ$1, 0))</f>
        <v/>
      </c>
    </row>
    <row r="234">
      <c r="A234">
        <f>INDEX(resultados!$A$2:$ZZ$234, 228, MATCH($B$1, resultados!$A$1:$ZZ$1, 0))</f>
        <v/>
      </c>
      <c r="B234">
        <f>INDEX(resultados!$A$2:$ZZ$234, 228, MATCH($B$2, resultados!$A$1:$ZZ$1, 0))</f>
        <v/>
      </c>
      <c r="C234">
        <f>INDEX(resultados!$A$2:$ZZ$234, 228, MATCH($B$3, resultados!$A$1:$ZZ$1, 0))</f>
        <v/>
      </c>
    </row>
    <row r="235">
      <c r="A235">
        <f>INDEX(resultados!$A$2:$ZZ$234, 229, MATCH($B$1, resultados!$A$1:$ZZ$1, 0))</f>
        <v/>
      </c>
      <c r="B235">
        <f>INDEX(resultados!$A$2:$ZZ$234, 229, MATCH($B$2, resultados!$A$1:$ZZ$1, 0))</f>
        <v/>
      </c>
      <c r="C235">
        <f>INDEX(resultados!$A$2:$ZZ$234, 229, MATCH($B$3, resultados!$A$1:$ZZ$1, 0))</f>
        <v/>
      </c>
    </row>
    <row r="236">
      <c r="A236">
        <f>INDEX(resultados!$A$2:$ZZ$234, 230, MATCH($B$1, resultados!$A$1:$ZZ$1, 0))</f>
        <v/>
      </c>
      <c r="B236">
        <f>INDEX(resultados!$A$2:$ZZ$234, 230, MATCH($B$2, resultados!$A$1:$ZZ$1, 0))</f>
        <v/>
      </c>
      <c r="C236">
        <f>INDEX(resultados!$A$2:$ZZ$234, 230, MATCH($B$3, resultados!$A$1:$ZZ$1, 0))</f>
        <v/>
      </c>
    </row>
    <row r="237">
      <c r="A237">
        <f>INDEX(resultados!$A$2:$ZZ$234, 231, MATCH($B$1, resultados!$A$1:$ZZ$1, 0))</f>
        <v/>
      </c>
      <c r="B237">
        <f>INDEX(resultados!$A$2:$ZZ$234, 231, MATCH($B$2, resultados!$A$1:$ZZ$1, 0))</f>
        <v/>
      </c>
      <c r="C237">
        <f>INDEX(resultados!$A$2:$ZZ$234, 231, MATCH($B$3, resultados!$A$1:$ZZ$1, 0))</f>
        <v/>
      </c>
    </row>
    <row r="238">
      <c r="A238">
        <f>INDEX(resultados!$A$2:$ZZ$234, 232, MATCH($B$1, resultados!$A$1:$ZZ$1, 0))</f>
        <v/>
      </c>
      <c r="B238">
        <f>INDEX(resultados!$A$2:$ZZ$234, 232, MATCH($B$2, resultados!$A$1:$ZZ$1, 0))</f>
        <v/>
      </c>
      <c r="C238">
        <f>INDEX(resultados!$A$2:$ZZ$234, 232, MATCH($B$3, resultados!$A$1:$ZZ$1, 0))</f>
        <v/>
      </c>
    </row>
    <row r="239">
      <c r="A239">
        <f>INDEX(resultados!$A$2:$ZZ$234, 233, MATCH($B$1, resultados!$A$1:$ZZ$1, 0))</f>
        <v/>
      </c>
      <c r="B239">
        <f>INDEX(resultados!$A$2:$ZZ$234, 233, MATCH($B$2, resultados!$A$1:$ZZ$1, 0))</f>
        <v/>
      </c>
      <c r="C239">
        <f>INDEX(resultados!$A$2:$ZZ$234, 233,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4.303</v>
      </c>
      <c r="E2" t="n">
        <v>23.24</v>
      </c>
      <c r="F2" t="n">
        <v>19.79</v>
      </c>
      <c r="G2" t="n">
        <v>11.53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142.23</v>
      </c>
      <c r="Q2" t="n">
        <v>577.41</v>
      </c>
      <c r="R2" t="n">
        <v>109.44</v>
      </c>
      <c r="S2" t="n">
        <v>44.12</v>
      </c>
      <c r="T2" t="n">
        <v>31881.66</v>
      </c>
      <c r="U2" t="n">
        <v>0.4</v>
      </c>
      <c r="V2" t="n">
        <v>0.8</v>
      </c>
      <c r="W2" t="n">
        <v>9.359999999999999</v>
      </c>
      <c r="X2" t="n">
        <v>2.08</v>
      </c>
      <c r="Y2" t="n">
        <v>2</v>
      </c>
      <c r="Z2" t="n">
        <v>10</v>
      </c>
      <c r="AA2" t="n">
        <v>491.9007944773491</v>
      </c>
      <c r="AB2" t="n">
        <v>673.0403681353731</v>
      </c>
      <c r="AC2" t="n">
        <v>608.8063400186219</v>
      </c>
      <c r="AD2" t="n">
        <v>491900.794477349</v>
      </c>
      <c r="AE2" t="n">
        <v>673040.3681353731</v>
      </c>
      <c r="AF2" t="n">
        <v>2.56563879501913e-06</v>
      </c>
      <c r="AG2" t="n">
        <v>15.13020833333333</v>
      </c>
      <c r="AH2" t="n">
        <v>608806.3400186219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4.7215</v>
      </c>
      <c r="E3" t="n">
        <v>21.18</v>
      </c>
      <c r="F3" t="n">
        <v>18.6</v>
      </c>
      <c r="G3" t="n">
        <v>23.75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128.01</v>
      </c>
      <c r="Q3" t="n">
        <v>576.79</v>
      </c>
      <c r="R3" t="n">
        <v>73.13</v>
      </c>
      <c r="S3" t="n">
        <v>44.12</v>
      </c>
      <c r="T3" t="n">
        <v>14010.83</v>
      </c>
      <c r="U3" t="n">
        <v>0.6</v>
      </c>
      <c r="V3" t="n">
        <v>0.85</v>
      </c>
      <c r="W3" t="n">
        <v>9.26</v>
      </c>
      <c r="X3" t="n">
        <v>0.91</v>
      </c>
      <c r="Y3" t="n">
        <v>2</v>
      </c>
      <c r="Z3" t="n">
        <v>10</v>
      </c>
      <c r="AA3" t="n">
        <v>428.3813316391282</v>
      </c>
      <c r="AB3" t="n">
        <v>586.1302367991941</v>
      </c>
      <c r="AC3" t="n">
        <v>530.1907896380324</v>
      </c>
      <c r="AD3" t="n">
        <v>428381.3316391282</v>
      </c>
      <c r="AE3" t="n">
        <v>586130.2367991941</v>
      </c>
      <c r="AF3" t="n">
        <v>2.815166992954409e-06</v>
      </c>
      <c r="AG3" t="n">
        <v>13.7890625</v>
      </c>
      <c r="AH3" t="n">
        <v>530190.7896380323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4.8555</v>
      </c>
      <c r="E4" t="n">
        <v>20.6</v>
      </c>
      <c r="F4" t="n">
        <v>18.28</v>
      </c>
      <c r="G4" t="n">
        <v>36.57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28</v>
      </c>
      <c r="N4" t="n">
        <v>8.609999999999999</v>
      </c>
      <c r="O4" t="n">
        <v>9346.23</v>
      </c>
      <c r="P4" t="n">
        <v>119.38</v>
      </c>
      <c r="Q4" t="n">
        <v>576.48</v>
      </c>
      <c r="R4" t="n">
        <v>63.46</v>
      </c>
      <c r="S4" t="n">
        <v>44.12</v>
      </c>
      <c r="T4" t="n">
        <v>9258.48</v>
      </c>
      <c r="U4" t="n">
        <v>0.7</v>
      </c>
      <c r="V4" t="n">
        <v>0.86</v>
      </c>
      <c r="W4" t="n">
        <v>9.23</v>
      </c>
      <c r="X4" t="n">
        <v>0.59</v>
      </c>
      <c r="Y4" t="n">
        <v>2</v>
      </c>
      <c r="Z4" t="n">
        <v>10</v>
      </c>
      <c r="AA4" t="n">
        <v>411.6912110512308</v>
      </c>
      <c r="AB4" t="n">
        <v>563.2940774946793</v>
      </c>
      <c r="AC4" t="n">
        <v>509.5340813267894</v>
      </c>
      <c r="AD4" t="n">
        <v>411691.2110512308</v>
      </c>
      <c r="AE4" t="n">
        <v>563294.0774946793</v>
      </c>
      <c r="AF4" t="n">
        <v>2.895063715829743e-06</v>
      </c>
      <c r="AG4" t="n">
        <v>13.41145833333333</v>
      </c>
      <c r="AH4" t="n">
        <v>509534.0813267893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4.9212</v>
      </c>
      <c r="E5" t="n">
        <v>20.32</v>
      </c>
      <c r="F5" t="n">
        <v>18.13</v>
      </c>
      <c r="G5" t="n">
        <v>49.46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13</v>
      </c>
      <c r="N5" t="n">
        <v>8.800000000000001</v>
      </c>
      <c r="O5" t="n">
        <v>9492.549999999999</v>
      </c>
      <c r="P5" t="n">
        <v>112.05</v>
      </c>
      <c r="Q5" t="n">
        <v>576.52</v>
      </c>
      <c r="R5" t="n">
        <v>58.42</v>
      </c>
      <c r="S5" t="n">
        <v>44.12</v>
      </c>
      <c r="T5" t="n">
        <v>6780.44</v>
      </c>
      <c r="U5" t="n">
        <v>0.76</v>
      </c>
      <c r="V5" t="n">
        <v>0.87</v>
      </c>
      <c r="W5" t="n">
        <v>9.220000000000001</v>
      </c>
      <c r="X5" t="n">
        <v>0.44</v>
      </c>
      <c r="Y5" t="n">
        <v>2</v>
      </c>
      <c r="Z5" t="n">
        <v>10</v>
      </c>
      <c r="AA5" t="n">
        <v>400.5160253306502</v>
      </c>
      <c r="AB5" t="n">
        <v>548.003695377382</v>
      </c>
      <c r="AC5" t="n">
        <v>495.7029918185808</v>
      </c>
      <c r="AD5" t="n">
        <v>400516.0253306502</v>
      </c>
      <c r="AE5" t="n">
        <v>548003.695377382</v>
      </c>
      <c r="AF5" t="n">
        <v>2.93423695980668e-06</v>
      </c>
      <c r="AG5" t="n">
        <v>13.22916666666667</v>
      </c>
      <c r="AH5" t="n">
        <v>495702.9918185808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4.9272</v>
      </c>
      <c r="E6" t="n">
        <v>20.3</v>
      </c>
      <c r="F6" t="n">
        <v>18.12</v>
      </c>
      <c r="G6" t="n">
        <v>51.79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112.25</v>
      </c>
      <c r="Q6" t="n">
        <v>576.4400000000001</v>
      </c>
      <c r="R6" t="n">
        <v>57.63</v>
      </c>
      <c r="S6" t="n">
        <v>44.12</v>
      </c>
      <c r="T6" t="n">
        <v>6389.31</v>
      </c>
      <c r="U6" t="n">
        <v>0.77</v>
      </c>
      <c r="V6" t="n">
        <v>0.87</v>
      </c>
      <c r="W6" t="n">
        <v>9.24</v>
      </c>
      <c r="X6" t="n">
        <v>0.43</v>
      </c>
      <c r="Y6" t="n">
        <v>2</v>
      </c>
      <c r="Z6" t="n">
        <v>10</v>
      </c>
      <c r="AA6" t="n">
        <v>400.4824777169803</v>
      </c>
      <c r="AB6" t="n">
        <v>547.9577940523427</v>
      </c>
      <c r="AC6" t="n">
        <v>495.6614712515803</v>
      </c>
      <c r="AD6" t="n">
        <v>400482.4777169803</v>
      </c>
      <c r="AE6" t="n">
        <v>547957.7940523427</v>
      </c>
      <c r="AF6" t="n">
        <v>2.937814425010053e-06</v>
      </c>
      <c r="AG6" t="n">
        <v>13.21614583333333</v>
      </c>
      <c r="AH6" t="n">
        <v>495661.4712515803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4.7064</v>
      </c>
      <c r="E2" t="n">
        <v>21.25</v>
      </c>
      <c r="F2" t="n">
        <v>18.88</v>
      </c>
      <c r="G2" t="n">
        <v>18.88</v>
      </c>
      <c r="H2" t="n">
        <v>0.43</v>
      </c>
      <c r="I2" t="n">
        <v>60</v>
      </c>
      <c r="J2" t="n">
        <v>39.78</v>
      </c>
      <c r="K2" t="n">
        <v>19.54</v>
      </c>
      <c r="L2" t="n">
        <v>1</v>
      </c>
      <c r="M2" t="n">
        <v>58</v>
      </c>
      <c r="N2" t="n">
        <v>4.24</v>
      </c>
      <c r="O2" t="n">
        <v>5140</v>
      </c>
      <c r="P2" t="n">
        <v>81.45</v>
      </c>
      <c r="Q2" t="n">
        <v>576.72</v>
      </c>
      <c r="R2" t="n">
        <v>81.87</v>
      </c>
      <c r="S2" t="n">
        <v>44.12</v>
      </c>
      <c r="T2" t="n">
        <v>18311.68</v>
      </c>
      <c r="U2" t="n">
        <v>0.54</v>
      </c>
      <c r="V2" t="n">
        <v>0.83</v>
      </c>
      <c r="W2" t="n">
        <v>9.279999999999999</v>
      </c>
      <c r="X2" t="n">
        <v>1.18</v>
      </c>
      <c r="Y2" t="n">
        <v>2</v>
      </c>
      <c r="Z2" t="n">
        <v>10</v>
      </c>
      <c r="AA2" t="n">
        <v>344.8002547901466</v>
      </c>
      <c r="AB2" t="n">
        <v>471.7709201175462</v>
      </c>
      <c r="AC2" t="n">
        <v>426.7457656361718</v>
      </c>
      <c r="AD2" t="n">
        <v>344800.2547901466</v>
      </c>
      <c r="AE2" t="n">
        <v>471770.9201175462</v>
      </c>
      <c r="AF2" t="n">
        <v>3.295440914857123e-06</v>
      </c>
      <c r="AG2" t="n">
        <v>13.83463541666667</v>
      </c>
      <c r="AH2" t="n">
        <v>426745.7656361718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4.8385</v>
      </c>
      <c r="E3" t="n">
        <v>20.67</v>
      </c>
      <c r="F3" t="n">
        <v>18.52</v>
      </c>
      <c r="G3" t="n">
        <v>27.79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76.06999999999999</v>
      </c>
      <c r="Q3" t="n">
        <v>577.28</v>
      </c>
      <c r="R3" t="n">
        <v>69.41</v>
      </c>
      <c r="S3" t="n">
        <v>44.12</v>
      </c>
      <c r="T3" t="n">
        <v>12181.8</v>
      </c>
      <c r="U3" t="n">
        <v>0.64</v>
      </c>
      <c r="V3" t="n">
        <v>0.85</v>
      </c>
      <c r="W3" t="n">
        <v>9.289999999999999</v>
      </c>
      <c r="X3" t="n">
        <v>0.83</v>
      </c>
      <c r="Y3" t="n">
        <v>2</v>
      </c>
      <c r="Z3" t="n">
        <v>10</v>
      </c>
      <c r="AA3" t="n">
        <v>333.7971822653043</v>
      </c>
      <c r="AB3" t="n">
        <v>456.7160308677564</v>
      </c>
      <c r="AC3" t="n">
        <v>413.1276938867122</v>
      </c>
      <c r="AD3" t="n">
        <v>333797.1822653043</v>
      </c>
      <c r="AE3" t="n">
        <v>456716.0308677565</v>
      </c>
      <c r="AF3" t="n">
        <v>3.387937885971484e-06</v>
      </c>
      <c r="AG3" t="n">
        <v>13.45703125</v>
      </c>
      <c r="AH3" t="n">
        <v>413127.6938867122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3.4855</v>
      </c>
      <c r="E2" t="n">
        <v>28.69</v>
      </c>
      <c r="F2" t="n">
        <v>21.32</v>
      </c>
      <c r="G2" t="n">
        <v>7.19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247.23</v>
      </c>
      <c r="Q2" t="n">
        <v>578.41</v>
      </c>
      <c r="R2" t="n">
        <v>157.42</v>
      </c>
      <c r="S2" t="n">
        <v>44.12</v>
      </c>
      <c r="T2" t="n">
        <v>55498.08</v>
      </c>
      <c r="U2" t="n">
        <v>0.28</v>
      </c>
      <c r="V2" t="n">
        <v>0.74</v>
      </c>
      <c r="W2" t="n">
        <v>9.460000000000001</v>
      </c>
      <c r="X2" t="n">
        <v>3.6</v>
      </c>
      <c r="Y2" t="n">
        <v>2</v>
      </c>
      <c r="Z2" t="n">
        <v>10</v>
      </c>
      <c r="AA2" t="n">
        <v>859.998418594728</v>
      </c>
      <c r="AB2" t="n">
        <v>1176.687776773833</v>
      </c>
      <c r="AC2" t="n">
        <v>1064.386346850205</v>
      </c>
      <c r="AD2" t="n">
        <v>859998.418594728</v>
      </c>
      <c r="AE2" t="n">
        <v>1176687.776773833</v>
      </c>
      <c r="AF2" t="n">
        <v>1.665211580257505e-06</v>
      </c>
      <c r="AG2" t="n">
        <v>18.67838541666667</v>
      </c>
      <c r="AH2" t="n">
        <v>1064386.346850205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4.1897</v>
      </c>
      <c r="E3" t="n">
        <v>23.87</v>
      </c>
      <c r="F3" t="n">
        <v>19.3</v>
      </c>
      <c r="G3" t="n">
        <v>14.3</v>
      </c>
      <c r="H3" t="n">
        <v>0.25</v>
      </c>
      <c r="I3" t="n">
        <v>81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221.59</v>
      </c>
      <c r="Q3" t="n">
        <v>577.1</v>
      </c>
      <c r="R3" t="n">
        <v>95.03</v>
      </c>
      <c r="S3" t="n">
        <v>44.12</v>
      </c>
      <c r="T3" t="n">
        <v>24789.19</v>
      </c>
      <c r="U3" t="n">
        <v>0.46</v>
      </c>
      <c r="V3" t="n">
        <v>0.82</v>
      </c>
      <c r="W3" t="n">
        <v>9.300000000000001</v>
      </c>
      <c r="X3" t="n">
        <v>1.59</v>
      </c>
      <c r="Y3" t="n">
        <v>2</v>
      </c>
      <c r="Z3" t="n">
        <v>10</v>
      </c>
      <c r="AA3" t="n">
        <v>670.24712085845</v>
      </c>
      <c r="AB3" t="n">
        <v>917.0616799746138</v>
      </c>
      <c r="AC3" t="n">
        <v>829.5386003419874</v>
      </c>
      <c r="AD3" t="n">
        <v>670247.12085845</v>
      </c>
      <c r="AE3" t="n">
        <v>917061.6799746137</v>
      </c>
      <c r="AF3" t="n">
        <v>2.001645949736011e-06</v>
      </c>
      <c r="AG3" t="n">
        <v>15.54036458333333</v>
      </c>
      <c r="AH3" t="n">
        <v>829538.6003419873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4.4559</v>
      </c>
      <c r="E4" t="n">
        <v>22.44</v>
      </c>
      <c r="F4" t="n">
        <v>18.71</v>
      </c>
      <c r="G4" t="n">
        <v>21.59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212.53</v>
      </c>
      <c r="Q4" t="n">
        <v>576.6900000000001</v>
      </c>
      <c r="R4" t="n">
        <v>76.76000000000001</v>
      </c>
      <c r="S4" t="n">
        <v>44.12</v>
      </c>
      <c r="T4" t="n">
        <v>15796.7</v>
      </c>
      <c r="U4" t="n">
        <v>0.57</v>
      </c>
      <c r="V4" t="n">
        <v>0.84</v>
      </c>
      <c r="W4" t="n">
        <v>9.26</v>
      </c>
      <c r="X4" t="n">
        <v>1.01</v>
      </c>
      <c r="Y4" t="n">
        <v>2</v>
      </c>
      <c r="Z4" t="n">
        <v>10</v>
      </c>
      <c r="AA4" t="n">
        <v>621.1759876574149</v>
      </c>
      <c r="AB4" t="n">
        <v>849.9203906633492</v>
      </c>
      <c r="AC4" t="n">
        <v>768.8051814491986</v>
      </c>
      <c r="AD4" t="n">
        <v>621175.9876574149</v>
      </c>
      <c r="AE4" t="n">
        <v>849920.3906633492</v>
      </c>
      <c r="AF4" t="n">
        <v>2.128824065548534e-06</v>
      </c>
      <c r="AG4" t="n">
        <v>14.609375</v>
      </c>
      <c r="AH4" t="n">
        <v>768805.1814491986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4.5935</v>
      </c>
      <c r="E5" t="n">
        <v>21.77</v>
      </c>
      <c r="F5" t="n">
        <v>18.44</v>
      </c>
      <c r="G5" t="n">
        <v>29.12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206.79</v>
      </c>
      <c r="Q5" t="n">
        <v>576.4</v>
      </c>
      <c r="R5" t="n">
        <v>68.19</v>
      </c>
      <c r="S5" t="n">
        <v>44.12</v>
      </c>
      <c r="T5" t="n">
        <v>11586.15</v>
      </c>
      <c r="U5" t="n">
        <v>0.65</v>
      </c>
      <c r="V5" t="n">
        <v>0.85</v>
      </c>
      <c r="W5" t="n">
        <v>9.24</v>
      </c>
      <c r="X5" t="n">
        <v>0.75</v>
      </c>
      <c r="Y5" t="n">
        <v>2</v>
      </c>
      <c r="Z5" t="n">
        <v>10</v>
      </c>
      <c r="AA5" t="n">
        <v>590.9489501783939</v>
      </c>
      <c r="AB5" t="n">
        <v>808.5624244617746</v>
      </c>
      <c r="AC5" t="n">
        <v>731.3943614956322</v>
      </c>
      <c r="AD5" t="n">
        <v>590948.950178394</v>
      </c>
      <c r="AE5" t="n">
        <v>808562.4244617746</v>
      </c>
      <c r="AF5" t="n">
        <v>2.194563016471911e-06</v>
      </c>
      <c r="AG5" t="n">
        <v>14.17317708333333</v>
      </c>
      <c r="AH5" t="n">
        <v>731394.3614956322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4.6762</v>
      </c>
      <c r="E6" t="n">
        <v>21.38</v>
      </c>
      <c r="F6" t="n">
        <v>18.29</v>
      </c>
      <c r="G6" t="n">
        <v>36.58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202.44</v>
      </c>
      <c r="Q6" t="n">
        <v>576.36</v>
      </c>
      <c r="R6" t="n">
        <v>63.62</v>
      </c>
      <c r="S6" t="n">
        <v>44.12</v>
      </c>
      <c r="T6" t="n">
        <v>9336.860000000001</v>
      </c>
      <c r="U6" t="n">
        <v>0.6899999999999999</v>
      </c>
      <c r="V6" t="n">
        <v>0.86</v>
      </c>
      <c r="W6" t="n">
        <v>9.23</v>
      </c>
      <c r="X6" t="n">
        <v>0.59</v>
      </c>
      <c r="Y6" t="n">
        <v>2</v>
      </c>
      <c r="Z6" t="n">
        <v>10</v>
      </c>
      <c r="AA6" t="n">
        <v>579.0777456054503</v>
      </c>
      <c r="AB6" t="n">
        <v>792.3197186444896</v>
      </c>
      <c r="AC6" t="n">
        <v>716.7018367247682</v>
      </c>
      <c r="AD6" t="n">
        <v>579077.7456054504</v>
      </c>
      <c r="AE6" t="n">
        <v>792319.7186444897</v>
      </c>
      <c r="AF6" t="n">
        <v>2.23407327258647e-06</v>
      </c>
      <c r="AG6" t="n">
        <v>13.91927083333333</v>
      </c>
      <c r="AH6" t="n">
        <v>716701.8367247682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4.7335</v>
      </c>
      <c r="E7" t="n">
        <v>21.13</v>
      </c>
      <c r="F7" t="n">
        <v>18.18</v>
      </c>
      <c r="G7" t="n">
        <v>43.62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198.87</v>
      </c>
      <c r="Q7" t="n">
        <v>576.48</v>
      </c>
      <c r="R7" t="n">
        <v>60.11</v>
      </c>
      <c r="S7" t="n">
        <v>44.12</v>
      </c>
      <c r="T7" t="n">
        <v>7608.61</v>
      </c>
      <c r="U7" t="n">
        <v>0.73</v>
      </c>
      <c r="V7" t="n">
        <v>0.87</v>
      </c>
      <c r="W7" t="n">
        <v>9.220000000000001</v>
      </c>
      <c r="X7" t="n">
        <v>0.48</v>
      </c>
      <c r="Y7" t="n">
        <v>2</v>
      </c>
      <c r="Z7" t="n">
        <v>10</v>
      </c>
      <c r="AA7" t="n">
        <v>559.1900514835349</v>
      </c>
      <c r="AB7" t="n">
        <v>765.1084981637431</v>
      </c>
      <c r="AC7" t="n">
        <v>692.0876169355163</v>
      </c>
      <c r="AD7" t="n">
        <v>559190.051483535</v>
      </c>
      <c r="AE7" t="n">
        <v>765108.4981637431</v>
      </c>
      <c r="AF7" t="n">
        <v>2.261448577004418e-06</v>
      </c>
      <c r="AG7" t="n">
        <v>13.75651041666667</v>
      </c>
      <c r="AH7" t="n">
        <v>692087.6169355162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4.7738</v>
      </c>
      <c r="E8" t="n">
        <v>20.95</v>
      </c>
      <c r="F8" t="n">
        <v>18.11</v>
      </c>
      <c r="G8" t="n">
        <v>51.75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195.22</v>
      </c>
      <c r="Q8" t="n">
        <v>576.22</v>
      </c>
      <c r="R8" t="n">
        <v>58.01</v>
      </c>
      <c r="S8" t="n">
        <v>44.12</v>
      </c>
      <c r="T8" t="n">
        <v>6577.84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552.0458007687577</v>
      </c>
      <c r="AB8" t="n">
        <v>755.3334191536878</v>
      </c>
      <c r="AC8" t="n">
        <v>683.245457746771</v>
      </c>
      <c r="AD8" t="n">
        <v>552045.8007687577</v>
      </c>
      <c r="AE8" t="n">
        <v>755333.4191536878</v>
      </c>
      <c r="AF8" t="n">
        <v>2.280702063357703e-06</v>
      </c>
      <c r="AG8" t="n">
        <v>13.63932291666667</v>
      </c>
      <c r="AH8" t="n">
        <v>683245.4577467709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4.8009</v>
      </c>
      <c r="E9" t="n">
        <v>20.83</v>
      </c>
      <c r="F9" t="n">
        <v>18.05</v>
      </c>
      <c r="G9" t="n">
        <v>57.01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191.84</v>
      </c>
      <c r="Q9" t="n">
        <v>576.16</v>
      </c>
      <c r="R9" t="n">
        <v>56.26</v>
      </c>
      <c r="S9" t="n">
        <v>44.12</v>
      </c>
      <c r="T9" t="n">
        <v>5712.71</v>
      </c>
      <c r="U9" t="n">
        <v>0.78</v>
      </c>
      <c r="V9" t="n">
        <v>0.87</v>
      </c>
      <c r="W9" t="n">
        <v>9.210000000000001</v>
      </c>
      <c r="X9" t="n">
        <v>0.36</v>
      </c>
      <c r="Y9" t="n">
        <v>2</v>
      </c>
      <c r="Z9" t="n">
        <v>10</v>
      </c>
      <c r="AA9" t="n">
        <v>546.1996939740718</v>
      </c>
      <c r="AB9" t="n">
        <v>747.3345179251691</v>
      </c>
      <c r="AC9" t="n">
        <v>676.0099604249739</v>
      </c>
      <c r="AD9" t="n">
        <v>546199.6939740718</v>
      </c>
      <c r="AE9" t="n">
        <v>747334.5179251691</v>
      </c>
      <c r="AF9" t="n">
        <v>2.293649196860782e-06</v>
      </c>
      <c r="AG9" t="n">
        <v>13.56119791666667</v>
      </c>
      <c r="AH9" t="n">
        <v>676009.9604249739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4.8353</v>
      </c>
      <c r="E10" t="n">
        <v>20.68</v>
      </c>
      <c r="F10" t="n">
        <v>17.99</v>
      </c>
      <c r="G10" t="n">
        <v>67.45999999999999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188.44</v>
      </c>
      <c r="Q10" t="n">
        <v>576.2</v>
      </c>
      <c r="R10" t="n">
        <v>54.23</v>
      </c>
      <c r="S10" t="n">
        <v>44.12</v>
      </c>
      <c r="T10" t="n">
        <v>4712.71</v>
      </c>
      <c r="U10" t="n">
        <v>0.8100000000000001</v>
      </c>
      <c r="V10" t="n">
        <v>0.87</v>
      </c>
      <c r="W10" t="n">
        <v>9.210000000000001</v>
      </c>
      <c r="X10" t="n">
        <v>0.3</v>
      </c>
      <c r="Y10" t="n">
        <v>2</v>
      </c>
      <c r="Z10" t="n">
        <v>10</v>
      </c>
      <c r="AA10" t="n">
        <v>539.7795725559811</v>
      </c>
      <c r="AB10" t="n">
        <v>738.5502245651702</v>
      </c>
      <c r="AC10" t="n">
        <v>668.0640276944202</v>
      </c>
      <c r="AD10" t="n">
        <v>539779.5725559811</v>
      </c>
      <c r="AE10" t="n">
        <v>738550.2245651702</v>
      </c>
      <c r="AF10" t="n">
        <v>2.310083934591626e-06</v>
      </c>
      <c r="AG10" t="n">
        <v>13.46354166666667</v>
      </c>
      <c r="AH10" t="n">
        <v>668064.0276944202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4.8469</v>
      </c>
      <c r="E11" t="n">
        <v>20.63</v>
      </c>
      <c r="F11" t="n">
        <v>17.97</v>
      </c>
      <c r="G11" t="n">
        <v>71.88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185.46</v>
      </c>
      <c r="Q11" t="n">
        <v>576.21</v>
      </c>
      <c r="R11" t="n">
        <v>53.67</v>
      </c>
      <c r="S11" t="n">
        <v>44.12</v>
      </c>
      <c r="T11" t="n">
        <v>4440.77</v>
      </c>
      <c r="U11" t="n">
        <v>0.82</v>
      </c>
      <c r="V11" t="n">
        <v>0.88</v>
      </c>
      <c r="W11" t="n">
        <v>9.210000000000001</v>
      </c>
      <c r="X11" t="n">
        <v>0.28</v>
      </c>
      <c r="Y11" t="n">
        <v>2</v>
      </c>
      <c r="Z11" t="n">
        <v>10</v>
      </c>
      <c r="AA11" t="n">
        <v>535.6346594362292</v>
      </c>
      <c r="AB11" t="n">
        <v>732.8789715740646</v>
      </c>
      <c r="AC11" t="n">
        <v>662.9340311291319</v>
      </c>
      <c r="AD11" t="n">
        <v>535634.6594362292</v>
      </c>
      <c r="AE11" t="n">
        <v>732878.9715740646</v>
      </c>
      <c r="AF11" t="n">
        <v>2.315625881035747e-06</v>
      </c>
      <c r="AG11" t="n">
        <v>13.43098958333333</v>
      </c>
      <c r="AH11" t="n">
        <v>662934.0311291319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4.8698</v>
      </c>
      <c r="E12" t="n">
        <v>20.53</v>
      </c>
      <c r="F12" t="n">
        <v>17.93</v>
      </c>
      <c r="G12" t="n">
        <v>82.76000000000001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182.39</v>
      </c>
      <c r="Q12" t="n">
        <v>576.17</v>
      </c>
      <c r="R12" t="n">
        <v>52.48</v>
      </c>
      <c r="S12" t="n">
        <v>44.12</v>
      </c>
      <c r="T12" t="n">
        <v>3855.84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530.6510486427785</v>
      </c>
      <c r="AB12" t="n">
        <v>726.0601754250742</v>
      </c>
      <c r="AC12" t="n">
        <v>656.7660113143609</v>
      </c>
      <c r="AD12" t="n">
        <v>530651.0486427785</v>
      </c>
      <c r="AE12" t="n">
        <v>726060.1754250743</v>
      </c>
      <c r="AF12" t="n">
        <v>2.326566447722851e-06</v>
      </c>
      <c r="AG12" t="n">
        <v>13.36588541666667</v>
      </c>
      <c r="AH12" t="n">
        <v>656766.0113143609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4.8808</v>
      </c>
      <c r="E13" t="n">
        <v>20.49</v>
      </c>
      <c r="F13" t="n">
        <v>17.91</v>
      </c>
      <c r="G13" t="n">
        <v>89.56999999999999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178.84</v>
      </c>
      <c r="Q13" t="n">
        <v>576.11</v>
      </c>
      <c r="R13" t="n">
        <v>51.98</v>
      </c>
      <c r="S13" t="n">
        <v>44.12</v>
      </c>
      <c r="T13" t="n">
        <v>3609.37</v>
      </c>
      <c r="U13" t="n">
        <v>0.85</v>
      </c>
      <c r="V13" t="n">
        <v>0.88</v>
      </c>
      <c r="W13" t="n">
        <v>9.199999999999999</v>
      </c>
      <c r="X13" t="n">
        <v>0.22</v>
      </c>
      <c r="Y13" t="n">
        <v>2</v>
      </c>
      <c r="Z13" t="n">
        <v>10</v>
      </c>
      <c r="AA13" t="n">
        <v>525.9562654839647</v>
      </c>
      <c r="AB13" t="n">
        <v>719.6365659879698</v>
      </c>
      <c r="AC13" t="n">
        <v>650.9554621463411</v>
      </c>
      <c r="AD13" t="n">
        <v>525956.2654839647</v>
      </c>
      <c r="AE13" t="n">
        <v>719636.5659879697</v>
      </c>
      <c r="AF13" t="n">
        <v>2.33182174176469e-06</v>
      </c>
      <c r="AG13" t="n">
        <v>13.33984375</v>
      </c>
      <c r="AH13" t="n">
        <v>650955.4621463411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4.8941</v>
      </c>
      <c r="E14" t="n">
        <v>20.43</v>
      </c>
      <c r="F14" t="n">
        <v>17.89</v>
      </c>
      <c r="G14" t="n">
        <v>97.56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175.72</v>
      </c>
      <c r="Q14" t="n">
        <v>576.1799999999999</v>
      </c>
      <c r="R14" t="n">
        <v>51.12</v>
      </c>
      <c r="S14" t="n">
        <v>44.12</v>
      </c>
      <c r="T14" t="n">
        <v>3183.48</v>
      </c>
      <c r="U14" t="n">
        <v>0.86</v>
      </c>
      <c r="V14" t="n">
        <v>0.88</v>
      </c>
      <c r="W14" t="n">
        <v>9.199999999999999</v>
      </c>
      <c r="X14" t="n">
        <v>0.19</v>
      </c>
      <c r="Y14" t="n">
        <v>2</v>
      </c>
      <c r="Z14" t="n">
        <v>10</v>
      </c>
      <c r="AA14" t="n">
        <v>521.6306436082817</v>
      </c>
      <c r="AB14" t="n">
        <v>713.7180593046916</v>
      </c>
      <c r="AC14" t="n">
        <v>645.6018094342387</v>
      </c>
      <c r="AD14" t="n">
        <v>521630.6436082817</v>
      </c>
      <c r="AE14" t="n">
        <v>713718.0593046916</v>
      </c>
      <c r="AF14" t="n">
        <v>2.338175870015278e-06</v>
      </c>
      <c r="AG14" t="n">
        <v>13.30078125</v>
      </c>
      <c r="AH14" t="n">
        <v>645601.8094342387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4.9055</v>
      </c>
      <c r="E15" t="n">
        <v>20.39</v>
      </c>
      <c r="F15" t="n">
        <v>17.87</v>
      </c>
      <c r="G15" t="n">
        <v>107.21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172.17</v>
      </c>
      <c r="Q15" t="n">
        <v>576.12</v>
      </c>
      <c r="R15" t="n">
        <v>50.58</v>
      </c>
      <c r="S15" t="n">
        <v>44.12</v>
      </c>
      <c r="T15" t="n">
        <v>2919.67</v>
      </c>
      <c r="U15" t="n">
        <v>0.87</v>
      </c>
      <c r="V15" t="n">
        <v>0.88</v>
      </c>
      <c r="W15" t="n">
        <v>9.19</v>
      </c>
      <c r="X15" t="n">
        <v>0.18</v>
      </c>
      <c r="Y15" t="n">
        <v>2</v>
      </c>
      <c r="Z15" t="n">
        <v>10</v>
      </c>
      <c r="AA15" t="n">
        <v>516.9571268345136</v>
      </c>
      <c r="AB15" t="n">
        <v>707.3235474738135</v>
      </c>
      <c r="AC15" t="n">
        <v>639.8175808377459</v>
      </c>
      <c r="AD15" t="n">
        <v>516957.1268345136</v>
      </c>
      <c r="AE15" t="n">
        <v>707323.5474738135</v>
      </c>
      <c r="AF15" t="n">
        <v>2.34362226565864e-06</v>
      </c>
      <c r="AG15" t="n">
        <v>13.27473958333333</v>
      </c>
      <c r="AH15" t="n">
        <v>639817.5808377459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4.9028</v>
      </c>
      <c r="E16" t="n">
        <v>20.4</v>
      </c>
      <c r="F16" t="n">
        <v>17.88</v>
      </c>
      <c r="G16" t="n">
        <v>107.28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171.64</v>
      </c>
      <c r="Q16" t="n">
        <v>576.29</v>
      </c>
      <c r="R16" t="n">
        <v>50.6</v>
      </c>
      <c r="S16" t="n">
        <v>44.12</v>
      </c>
      <c r="T16" t="n">
        <v>2930.19</v>
      </c>
      <c r="U16" t="n">
        <v>0.87</v>
      </c>
      <c r="V16" t="n">
        <v>0.88</v>
      </c>
      <c r="W16" t="n">
        <v>9.199999999999999</v>
      </c>
      <c r="X16" t="n">
        <v>0.19</v>
      </c>
      <c r="Y16" t="n">
        <v>2</v>
      </c>
      <c r="Z16" t="n">
        <v>10</v>
      </c>
      <c r="AA16" t="n">
        <v>516.5645267219326</v>
      </c>
      <c r="AB16" t="n">
        <v>706.7863746794856</v>
      </c>
      <c r="AC16" t="n">
        <v>639.3316750609819</v>
      </c>
      <c r="AD16" t="n">
        <v>516564.5267219325</v>
      </c>
      <c r="AE16" t="n">
        <v>706786.3746794856</v>
      </c>
      <c r="AF16" t="n">
        <v>2.34233232984837e-06</v>
      </c>
      <c r="AG16" t="n">
        <v>13.28125</v>
      </c>
      <c r="AH16" t="n">
        <v>639331.6750609819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4.9028</v>
      </c>
      <c r="E17" t="n">
        <v>20.4</v>
      </c>
      <c r="F17" t="n">
        <v>17.88</v>
      </c>
      <c r="G17" t="n">
        <v>107.28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172.77</v>
      </c>
      <c r="Q17" t="n">
        <v>576.29</v>
      </c>
      <c r="R17" t="n">
        <v>50.61</v>
      </c>
      <c r="S17" t="n">
        <v>44.12</v>
      </c>
      <c r="T17" t="n">
        <v>2935.67</v>
      </c>
      <c r="U17" t="n">
        <v>0.87</v>
      </c>
      <c r="V17" t="n">
        <v>0.88</v>
      </c>
      <c r="W17" t="n">
        <v>9.199999999999999</v>
      </c>
      <c r="X17" t="n">
        <v>0.19</v>
      </c>
      <c r="Y17" t="n">
        <v>2</v>
      </c>
      <c r="Z17" t="n">
        <v>10</v>
      </c>
      <c r="AA17" t="n">
        <v>517.8187922805241</v>
      </c>
      <c r="AB17" t="n">
        <v>708.5025161510417</v>
      </c>
      <c r="AC17" t="n">
        <v>640.8840303991124</v>
      </c>
      <c r="AD17" t="n">
        <v>517818.7922805242</v>
      </c>
      <c r="AE17" t="n">
        <v>708502.5161510417</v>
      </c>
      <c r="AF17" t="n">
        <v>2.34233232984837e-06</v>
      </c>
      <c r="AG17" t="n">
        <v>13.28125</v>
      </c>
      <c r="AH17" t="n">
        <v>640884.0303991124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3.1243</v>
      </c>
      <c r="E2" t="n">
        <v>32.01</v>
      </c>
      <c r="F2" t="n">
        <v>22.05</v>
      </c>
      <c r="G2" t="n">
        <v>6.24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294.78</v>
      </c>
      <c r="Q2" t="n">
        <v>578.4</v>
      </c>
      <c r="R2" t="n">
        <v>179.54</v>
      </c>
      <c r="S2" t="n">
        <v>44.12</v>
      </c>
      <c r="T2" t="n">
        <v>66387.33</v>
      </c>
      <c r="U2" t="n">
        <v>0.25</v>
      </c>
      <c r="V2" t="n">
        <v>0.72</v>
      </c>
      <c r="W2" t="n">
        <v>9.529999999999999</v>
      </c>
      <c r="X2" t="n">
        <v>4.32</v>
      </c>
      <c r="Y2" t="n">
        <v>2</v>
      </c>
      <c r="Z2" t="n">
        <v>10</v>
      </c>
      <c r="AA2" t="n">
        <v>1074.909996860613</v>
      </c>
      <c r="AB2" t="n">
        <v>1470.739279386898</v>
      </c>
      <c r="AC2" t="n">
        <v>1330.373986757755</v>
      </c>
      <c r="AD2" t="n">
        <v>1074909.996860613</v>
      </c>
      <c r="AE2" t="n">
        <v>1470739.279386899</v>
      </c>
      <c r="AF2" t="n">
        <v>1.390787170452281e-06</v>
      </c>
      <c r="AG2" t="n">
        <v>20.83984375</v>
      </c>
      <c r="AH2" t="n">
        <v>1330373.986757755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3.9351</v>
      </c>
      <c r="E3" t="n">
        <v>25.41</v>
      </c>
      <c r="F3" t="n">
        <v>19.61</v>
      </c>
      <c r="G3" t="n">
        <v>12.39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260.83</v>
      </c>
      <c r="Q3" t="n">
        <v>577.3</v>
      </c>
      <c r="R3" t="n">
        <v>104.2</v>
      </c>
      <c r="S3" t="n">
        <v>44.12</v>
      </c>
      <c r="T3" t="n">
        <v>29303.27</v>
      </c>
      <c r="U3" t="n">
        <v>0.42</v>
      </c>
      <c r="V3" t="n">
        <v>0.8</v>
      </c>
      <c r="W3" t="n">
        <v>9.34</v>
      </c>
      <c r="X3" t="n">
        <v>1.91</v>
      </c>
      <c r="Y3" t="n">
        <v>2</v>
      </c>
      <c r="Z3" t="n">
        <v>10</v>
      </c>
      <c r="AA3" t="n">
        <v>798.5562679301989</v>
      </c>
      <c r="AB3" t="n">
        <v>1092.619915598244</v>
      </c>
      <c r="AC3" t="n">
        <v>988.34180435523</v>
      </c>
      <c r="AD3" t="n">
        <v>798556.2679301989</v>
      </c>
      <c r="AE3" t="n">
        <v>1092619.915598244</v>
      </c>
      <c r="AF3" t="n">
        <v>1.751716094628164e-06</v>
      </c>
      <c r="AG3" t="n">
        <v>16.54296875</v>
      </c>
      <c r="AH3" t="n">
        <v>988341.8043552301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4.2569</v>
      </c>
      <c r="E4" t="n">
        <v>23.49</v>
      </c>
      <c r="F4" t="n">
        <v>18.9</v>
      </c>
      <c r="G4" t="n">
        <v>18.59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249.61</v>
      </c>
      <c r="Q4" t="n">
        <v>576.7</v>
      </c>
      <c r="R4" t="n">
        <v>82.64</v>
      </c>
      <c r="S4" t="n">
        <v>44.12</v>
      </c>
      <c r="T4" t="n">
        <v>18692.91</v>
      </c>
      <c r="U4" t="n">
        <v>0.53</v>
      </c>
      <c r="V4" t="n">
        <v>0.83</v>
      </c>
      <c r="W4" t="n">
        <v>9.27</v>
      </c>
      <c r="X4" t="n">
        <v>1.2</v>
      </c>
      <c r="Y4" t="n">
        <v>2</v>
      </c>
      <c r="Z4" t="n">
        <v>10</v>
      </c>
      <c r="AA4" t="n">
        <v>719.3462659000503</v>
      </c>
      <c r="AB4" t="n">
        <v>984.2412963219348</v>
      </c>
      <c r="AC4" t="n">
        <v>890.3066883923038</v>
      </c>
      <c r="AD4" t="n">
        <v>719346.2659000503</v>
      </c>
      <c r="AE4" t="n">
        <v>984241.2963219348</v>
      </c>
      <c r="AF4" t="n">
        <v>1.894965882245084e-06</v>
      </c>
      <c r="AG4" t="n">
        <v>15.29296875</v>
      </c>
      <c r="AH4" t="n">
        <v>890306.6883923039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4.4241</v>
      </c>
      <c r="E5" t="n">
        <v>22.6</v>
      </c>
      <c r="F5" t="n">
        <v>18.58</v>
      </c>
      <c r="G5" t="n">
        <v>24.78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243.58</v>
      </c>
      <c r="Q5" t="n">
        <v>576.61</v>
      </c>
      <c r="R5" t="n">
        <v>72.61</v>
      </c>
      <c r="S5" t="n">
        <v>44.12</v>
      </c>
      <c r="T5" t="n">
        <v>13760.33</v>
      </c>
      <c r="U5" t="n">
        <v>0.61</v>
      </c>
      <c r="V5" t="n">
        <v>0.85</v>
      </c>
      <c r="W5" t="n">
        <v>9.25</v>
      </c>
      <c r="X5" t="n">
        <v>0.88</v>
      </c>
      <c r="Y5" t="n">
        <v>2</v>
      </c>
      <c r="Z5" t="n">
        <v>10</v>
      </c>
      <c r="AA5" t="n">
        <v>681.9381057290706</v>
      </c>
      <c r="AB5" t="n">
        <v>933.0578012444482</v>
      </c>
      <c r="AC5" t="n">
        <v>844.0080742485262</v>
      </c>
      <c r="AD5" t="n">
        <v>681938.1057290706</v>
      </c>
      <c r="AE5" t="n">
        <v>933057.8012444482</v>
      </c>
      <c r="AF5" t="n">
        <v>1.969395231187126e-06</v>
      </c>
      <c r="AG5" t="n">
        <v>14.71354166666667</v>
      </c>
      <c r="AH5" t="n">
        <v>844008.0742485262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4.5254</v>
      </c>
      <c r="E6" t="n">
        <v>22.1</v>
      </c>
      <c r="F6" t="n">
        <v>18.4</v>
      </c>
      <c r="G6" t="n">
        <v>30.66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239.31</v>
      </c>
      <c r="Q6" t="n">
        <v>576.39</v>
      </c>
      <c r="R6" t="n">
        <v>66.89</v>
      </c>
      <c r="S6" t="n">
        <v>44.12</v>
      </c>
      <c r="T6" t="n">
        <v>10944.22</v>
      </c>
      <c r="U6" t="n">
        <v>0.66</v>
      </c>
      <c r="V6" t="n">
        <v>0.86</v>
      </c>
      <c r="W6" t="n">
        <v>9.24</v>
      </c>
      <c r="X6" t="n">
        <v>0.7</v>
      </c>
      <c r="Y6" t="n">
        <v>2</v>
      </c>
      <c r="Z6" t="n">
        <v>10</v>
      </c>
      <c r="AA6" t="n">
        <v>654.7976830869218</v>
      </c>
      <c r="AB6" t="n">
        <v>895.9230776345179</v>
      </c>
      <c r="AC6" t="n">
        <v>810.4174365410157</v>
      </c>
      <c r="AD6" t="n">
        <v>654797.6830869218</v>
      </c>
      <c r="AE6" t="n">
        <v>895923.0776345179</v>
      </c>
      <c r="AF6" t="n">
        <v>2.014489089128686e-06</v>
      </c>
      <c r="AG6" t="n">
        <v>14.38802083333333</v>
      </c>
      <c r="AH6" t="n">
        <v>810417.4365410157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4.5955</v>
      </c>
      <c r="E7" t="n">
        <v>21.76</v>
      </c>
      <c r="F7" t="n">
        <v>18.27</v>
      </c>
      <c r="G7" t="n">
        <v>36.55</v>
      </c>
      <c r="H7" t="n">
        <v>0.58</v>
      </c>
      <c r="I7" t="n">
        <v>30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235.71</v>
      </c>
      <c r="Q7" t="n">
        <v>576.45</v>
      </c>
      <c r="R7" t="n">
        <v>63.27</v>
      </c>
      <c r="S7" t="n">
        <v>44.12</v>
      </c>
      <c r="T7" t="n">
        <v>9162.98</v>
      </c>
      <c r="U7" t="n">
        <v>0.7</v>
      </c>
      <c r="V7" t="n">
        <v>0.86</v>
      </c>
      <c r="W7" t="n">
        <v>9.220000000000001</v>
      </c>
      <c r="X7" t="n">
        <v>0.58</v>
      </c>
      <c r="Y7" t="n">
        <v>2</v>
      </c>
      <c r="Z7" t="n">
        <v>10</v>
      </c>
      <c r="AA7" t="n">
        <v>643.9091162130642</v>
      </c>
      <c r="AB7" t="n">
        <v>881.0248600680382</v>
      </c>
      <c r="AC7" t="n">
        <v>796.9410839493012</v>
      </c>
      <c r="AD7" t="n">
        <v>643909.1162130642</v>
      </c>
      <c r="AE7" t="n">
        <v>881024.8600680381</v>
      </c>
      <c r="AF7" t="n">
        <v>2.045694216884889e-06</v>
      </c>
      <c r="AG7" t="n">
        <v>14.16666666666667</v>
      </c>
      <c r="AH7" t="n">
        <v>796941.0839493012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4.6545</v>
      </c>
      <c r="E8" t="n">
        <v>21.48</v>
      </c>
      <c r="F8" t="n">
        <v>18.18</v>
      </c>
      <c r="G8" t="n">
        <v>43.62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232.73</v>
      </c>
      <c r="Q8" t="n">
        <v>576.3200000000001</v>
      </c>
      <c r="R8" t="n">
        <v>60.13</v>
      </c>
      <c r="S8" t="n">
        <v>44.12</v>
      </c>
      <c r="T8" t="n">
        <v>7618.63</v>
      </c>
      <c r="U8" t="n">
        <v>0.73</v>
      </c>
      <c r="V8" t="n">
        <v>0.87</v>
      </c>
      <c r="W8" t="n">
        <v>9.220000000000001</v>
      </c>
      <c r="X8" t="n">
        <v>0.48</v>
      </c>
      <c r="Y8" t="n">
        <v>2</v>
      </c>
      <c r="Z8" t="n">
        <v>10</v>
      </c>
      <c r="AA8" t="n">
        <v>634.9899696582032</v>
      </c>
      <c r="AB8" t="n">
        <v>868.8212902667021</v>
      </c>
      <c r="AC8" t="n">
        <v>785.902205721987</v>
      </c>
      <c r="AD8" t="n">
        <v>634989.9696582032</v>
      </c>
      <c r="AE8" t="n">
        <v>868821.2902667022</v>
      </c>
      <c r="AF8" t="n">
        <v>2.071958161786686e-06</v>
      </c>
      <c r="AG8" t="n">
        <v>13.984375</v>
      </c>
      <c r="AH8" t="n">
        <v>785902.2057219869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4.6935</v>
      </c>
      <c r="E9" t="n">
        <v>21.31</v>
      </c>
      <c r="F9" t="n">
        <v>18.1</v>
      </c>
      <c r="G9" t="n">
        <v>49.37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229.95</v>
      </c>
      <c r="Q9" t="n">
        <v>576.25</v>
      </c>
      <c r="R9" t="n">
        <v>58</v>
      </c>
      <c r="S9" t="n">
        <v>44.12</v>
      </c>
      <c r="T9" t="n">
        <v>6566.96</v>
      </c>
      <c r="U9" t="n">
        <v>0.76</v>
      </c>
      <c r="V9" t="n">
        <v>0.87</v>
      </c>
      <c r="W9" t="n">
        <v>9.210000000000001</v>
      </c>
      <c r="X9" t="n">
        <v>0.41</v>
      </c>
      <c r="Y9" t="n">
        <v>2</v>
      </c>
      <c r="Z9" t="n">
        <v>10</v>
      </c>
      <c r="AA9" t="n">
        <v>628.2802396404886</v>
      </c>
      <c r="AB9" t="n">
        <v>859.6407416440684</v>
      </c>
      <c r="AC9" t="n">
        <v>777.5978357749162</v>
      </c>
      <c r="AD9" t="n">
        <v>628280.2396404886</v>
      </c>
      <c r="AE9" t="n">
        <v>859640.7416440684</v>
      </c>
      <c r="AF9" t="n">
        <v>2.089319074518383e-06</v>
      </c>
      <c r="AG9" t="n">
        <v>13.87369791666667</v>
      </c>
      <c r="AH9" t="n">
        <v>777597.8357749162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4.7149</v>
      </c>
      <c r="E10" t="n">
        <v>21.21</v>
      </c>
      <c r="F10" t="n">
        <v>18.08</v>
      </c>
      <c r="G10" t="n">
        <v>54.23</v>
      </c>
      <c r="H10" t="n">
        <v>0.85</v>
      </c>
      <c r="I10" t="n">
        <v>20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227.43</v>
      </c>
      <c r="Q10" t="n">
        <v>576.36</v>
      </c>
      <c r="R10" t="n">
        <v>56.92</v>
      </c>
      <c r="S10" t="n">
        <v>44.12</v>
      </c>
      <c r="T10" t="n">
        <v>6036.99</v>
      </c>
      <c r="U10" t="n">
        <v>0.78</v>
      </c>
      <c r="V10" t="n">
        <v>0.87</v>
      </c>
      <c r="W10" t="n">
        <v>9.210000000000001</v>
      </c>
      <c r="X10" t="n">
        <v>0.38</v>
      </c>
      <c r="Y10" t="n">
        <v>2</v>
      </c>
      <c r="Z10" t="n">
        <v>10</v>
      </c>
      <c r="AA10" t="n">
        <v>611.8070485543958</v>
      </c>
      <c r="AB10" t="n">
        <v>837.1013948541765</v>
      </c>
      <c r="AC10" t="n">
        <v>757.2096126084799</v>
      </c>
      <c r="AD10" t="n">
        <v>611807.0485543958</v>
      </c>
      <c r="AE10" t="n">
        <v>837101.3948541766</v>
      </c>
      <c r="AF10" t="n">
        <v>2.09884531894039e-06</v>
      </c>
      <c r="AG10" t="n">
        <v>13.80859375</v>
      </c>
      <c r="AH10" t="n">
        <v>757209.6126084799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4.7396</v>
      </c>
      <c r="E11" t="n">
        <v>21.1</v>
      </c>
      <c r="F11" t="n">
        <v>18.04</v>
      </c>
      <c r="G11" t="n">
        <v>60.13</v>
      </c>
      <c r="H11" t="n">
        <v>0.93</v>
      </c>
      <c r="I11" t="n">
        <v>18</v>
      </c>
      <c r="J11" t="n">
        <v>190.26</v>
      </c>
      <c r="K11" t="n">
        <v>52.44</v>
      </c>
      <c r="L11" t="n">
        <v>10</v>
      </c>
      <c r="M11" t="n">
        <v>16</v>
      </c>
      <c r="N11" t="n">
        <v>37.82</v>
      </c>
      <c r="O11" t="n">
        <v>23699.85</v>
      </c>
      <c r="P11" t="n">
        <v>224.74</v>
      </c>
      <c r="Q11" t="n">
        <v>576.17</v>
      </c>
      <c r="R11" t="n">
        <v>55.63</v>
      </c>
      <c r="S11" t="n">
        <v>44.12</v>
      </c>
      <c r="T11" t="n">
        <v>5406.17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606.6467851524765</v>
      </c>
      <c r="AB11" t="n">
        <v>830.0408948129163</v>
      </c>
      <c r="AC11" t="n">
        <v>750.8229567816835</v>
      </c>
      <c r="AD11" t="n">
        <v>606646.7851524765</v>
      </c>
      <c r="AE11" t="n">
        <v>830040.8948129164</v>
      </c>
      <c r="AF11" t="n">
        <v>2.109840563670465e-06</v>
      </c>
      <c r="AG11" t="n">
        <v>13.73697916666667</v>
      </c>
      <c r="AH11" t="n">
        <v>750822.9567816835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4.7623</v>
      </c>
      <c r="E12" t="n">
        <v>21</v>
      </c>
      <c r="F12" t="n">
        <v>18.01</v>
      </c>
      <c r="G12" t="n">
        <v>67.53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222.84</v>
      </c>
      <c r="Q12" t="n">
        <v>576.34</v>
      </c>
      <c r="R12" t="n">
        <v>55.05</v>
      </c>
      <c r="S12" t="n">
        <v>44.12</v>
      </c>
      <c r="T12" t="n">
        <v>5126.02</v>
      </c>
      <c r="U12" t="n">
        <v>0.8</v>
      </c>
      <c r="V12" t="n">
        <v>0.87</v>
      </c>
      <c r="W12" t="n">
        <v>9.199999999999999</v>
      </c>
      <c r="X12" t="n">
        <v>0.32</v>
      </c>
      <c r="Y12" t="n">
        <v>2</v>
      </c>
      <c r="Z12" t="n">
        <v>10</v>
      </c>
      <c r="AA12" t="n">
        <v>602.6405514468004</v>
      </c>
      <c r="AB12" t="n">
        <v>824.559389114253</v>
      </c>
      <c r="AC12" t="n">
        <v>745.8645982935591</v>
      </c>
      <c r="AD12" t="n">
        <v>602640.5514468004</v>
      </c>
      <c r="AE12" t="n">
        <v>824559.389114253</v>
      </c>
      <c r="AF12" t="n">
        <v>2.119945505183529e-06</v>
      </c>
      <c r="AG12" t="n">
        <v>13.671875</v>
      </c>
      <c r="AH12" t="n">
        <v>745864.598293559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4.7775</v>
      </c>
      <c r="E13" t="n">
        <v>20.93</v>
      </c>
      <c r="F13" t="n">
        <v>17.98</v>
      </c>
      <c r="G13" t="n">
        <v>71.91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220.19</v>
      </c>
      <c r="Q13" t="n">
        <v>576.25</v>
      </c>
      <c r="R13" t="n">
        <v>53.91</v>
      </c>
      <c r="S13" t="n">
        <v>44.12</v>
      </c>
      <c r="T13" t="n">
        <v>4557.63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598.3585117751957</v>
      </c>
      <c r="AB13" t="n">
        <v>818.700513525306</v>
      </c>
      <c r="AC13" t="n">
        <v>740.5648855678376</v>
      </c>
      <c r="AD13" t="n">
        <v>598358.5117751957</v>
      </c>
      <c r="AE13" t="n">
        <v>818700.5135253059</v>
      </c>
      <c r="AF13" t="n">
        <v>2.126711809632805e-06</v>
      </c>
      <c r="AG13" t="n">
        <v>13.62630208333333</v>
      </c>
      <c r="AH13" t="n">
        <v>740564.8855678375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4.8048</v>
      </c>
      <c r="E14" t="n">
        <v>20.81</v>
      </c>
      <c r="F14" t="n">
        <v>17.93</v>
      </c>
      <c r="G14" t="n">
        <v>82.75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217.53</v>
      </c>
      <c r="Q14" t="n">
        <v>576.22</v>
      </c>
      <c r="R14" t="n">
        <v>52.45</v>
      </c>
      <c r="S14" t="n">
        <v>44.12</v>
      </c>
      <c r="T14" t="n">
        <v>3836.74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593.1337260450429</v>
      </c>
      <c r="AB14" t="n">
        <v>811.5517311880324</v>
      </c>
      <c r="AC14" t="n">
        <v>734.0983729834543</v>
      </c>
      <c r="AD14" t="n">
        <v>593133.7260450429</v>
      </c>
      <c r="AE14" t="n">
        <v>811551.7311880323</v>
      </c>
      <c r="AF14" t="n">
        <v>2.138864448544993e-06</v>
      </c>
      <c r="AG14" t="n">
        <v>13.54817708333333</v>
      </c>
      <c r="AH14" t="n">
        <v>734098.3729834543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4.8186</v>
      </c>
      <c r="E15" t="n">
        <v>20.75</v>
      </c>
      <c r="F15" t="n">
        <v>17.91</v>
      </c>
      <c r="G15" t="n">
        <v>89.53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214.84</v>
      </c>
      <c r="Q15" t="n">
        <v>576.14</v>
      </c>
      <c r="R15" t="n">
        <v>51.59</v>
      </c>
      <c r="S15" t="n">
        <v>44.12</v>
      </c>
      <c r="T15" t="n">
        <v>3411.58</v>
      </c>
      <c r="U15" t="n">
        <v>0.86</v>
      </c>
      <c r="V15" t="n">
        <v>0.88</v>
      </c>
      <c r="W15" t="n">
        <v>9.199999999999999</v>
      </c>
      <c r="X15" t="n">
        <v>0.21</v>
      </c>
      <c r="Y15" t="n">
        <v>2</v>
      </c>
      <c r="Z15" t="n">
        <v>10</v>
      </c>
      <c r="AA15" t="n">
        <v>589.0228210405579</v>
      </c>
      <c r="AB15" t="n">
        <v>805.9270096005672</v>
      </c>
      <c r="AC15" t="n">
        <v>729.0104669299506</v>
      </c>
      <c r="AD15" t="n">
        <v>589022.8210405579</v>
      </c>
      <c r="AE15" t="n">
        <v>805927.0096005672</v>
      </c>
      <c r="AF15" t="n">
        <v>2.145007540742363e-06</v>
      </c>
      <c r="AG15" t="n">
        <v>13.50911458333333</v>
      </c>
      <c r="AH15" t="n">
        <v>729010.4669299505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4.8145</v>
      </c>
      <c r="E16" t="n">
        <v>20.77</v>
      </c>
      <c r="F16" t="n">
        <v>17.92</v>
      </c>
      <c r="G16" t="n">
        <v>89.62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213.4</v>
      </c>
      <c r="Q16" t="n">
        <v>576.14</v>
      </c>
      <c r="R16" t="n">
        <v>52.43</v>
      </c>
      <c r="S16" t="n">
        <v>44.12</v>
      </c>
      <c r="T16" t="n">
        <v>3835.41</v>
      </c>
      <c r="U16" t="n">
        <v>0.84</v>
      </c>
      <c r="V16" t="n">
        <v>0.88</v>
      </c>
      <c r="W16" t="n">
        <v>9.199999999999999</v>
      </c>
      <c r="X16" t="n">
        <v>0.23</v>
      </c>
      <c r="Y16" t="n">
        <v>2</v>
      </c>
      <c r="Z16" t="n">
        <v>10</v>
      </c>
      <c r="AA16" t="n">
        <v>587.7315504781168</v>
      </c>
      <c r="AB16" t="n">
        <v>804.1602362501983</v>
      </c>
      <c r="AC16" t="n">
        <v>727.4123119484589</v>
      </c>
      <c r="AD16" t="n">
        <v>587731.5504781168</v>
      </c>
      <c r="AE16" t="n">
        <v>804160.2362501983</v>
      </c>
      <c r="AF16" t="n">
        <v>2.143182419147492e-06</v>
      </c>
      <c r="AG16" t="n">
        <v>13.52213541666667</v>
      </c>
      <c r="AH16" t="n">
        <v>727412.3119484589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4.8309</v>
      </c>
      <c r="E17" t="n">
        <v>20.7</v>
      </c>
      <c r="F17" t="n">
        <v>17.89</v>
      </c>
      <c r="G17" t="n">
        <v>97.56999999999999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211.25</v>
      </c>
      <c r="Q17" t="n">
        <v>576.33</v>
      </c>
      <c r="R17" t="n">
        <v>51.16</v>
      </c>
      <c r="S17" t="n">
        <v>44.12</v>
      </c>
      <c r="T17" t="n">
        <v>3203.01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583.853600895212</v>
      </c>
      <c r="AB17" t="n">
        <v>798.8542545478069</v>
      </c>
      <c r="AC17" t="n">
        <v>722.6127256927517</v>
      </c>
      <c r="AD17" t="n">
        <v>583853.600895212</v>
      </c>
      <c r="AE17" t="n">
        <v>798854.2545478069</v>
      </c>
      <c r="AF17" t="n">
        <v>2.150482905526974e-06</v>
      </c>
      <c r="AG17" t="n">
        <v>13.4765625</v>
      </c>
      <c r="AH17" t="n">
        <v>722612.7256927517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4.844</v>
      </c>
      <c r="E18" t="n">
        <v>20.64</v>
      </c>
      <c r="F18" t="n">
        <v>17.87</v>
      </c>
      <c r="G18" t="n">
        <v>107.21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208.78</v>
      </c>
      <c r="Q18" t="n">
        <v>576.17</v>
      </c>
      <c r="R18" t="n">
        <v>50.6</v>
      </c>
      <c r="S18" t="n">
        <v>44.12</v>
      </c>
      <c r="T18" t="n">
        <v>2929.65</v>
      </c>
      <c r="U18" t="n">
        <v>0.87</v>
      </c>
      <c r="V18" t="n">
        <v>0.88</v>
      </c>
      <c r="W18" t="n">
        <v>9.19</v>
      </c>
      <c r="X18" t="n">
        <v>0.18</v>
      </c>
      <c r="Y18" t="n">
        <v>2</v>
      </c>
      <c r="Z18" t="n">
        <v>10</v>
      </c>
      <c r="AA18" t="n">
        <v>580.0849980813031</v>
      </c>
      <c r="AB18" t="n">
        <v>793.6978859187947</v>
      </c>
      <c r="AC18" t="n">
        <v>717.9484736486834</v>
      </c>
      <c r="AD18" t="n">
        <v>580084.9980813031</v>
      </c>
      <c r="AE18" t="n">
        <v>793697.8859187947</v>
      </c>
      <c r="AF18" t="n">
        <v>2.15631439159839e-06</v>
      </c>
      <c r="AG18" t="n">
        <v>13.4375</v>
      </c>
      <c r="AH18" t="n">
        <v>717948.4736486834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4.8435</v>
      </c>
      <c r="E19" t="n">
        <v>20.65</v>
      </c>
      <c r="F19" t="n">
        <v>17.87</v>
      </c>
      <c r="G19" t="n">
        <v>107.22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206.63</v>
      </c>
      <c r="Q19" t="n">
        <v>576.26</v>
      </c>
      <c r="R19" t="n">
        <v>50.64</v>
      </c>
      <c r="S19" t="n">
        <v>44.12</v>
      </c>
      <c r="T19" t="n">
        <v>2949.33</v>
      </c>
      <c r="U19" t="n">
        <v>0.87</v>
      </c>
      <c r="V19" t="n">
        <v>0.88</v>
      </c>
      <c r="W19" t="n">
        <v>9.19</v>
      </c>
      <c r="X19" t="n">
        <v>0.18</v>
      </c>
      <c r="Y19" t="n">
        <v>2</v>
      </c>
      <c r="Z19" t="n">
        <v>10</v>
      </c>
      <c r="AA19" t="n">
        <v>577.7029867076051</v>
      </c>
      <c r="AB19" t="n">
        <v>790.4387128703758</v>
      </c>
      <c r="AC19" t="n">
        <v>715.0003515017274</v>
      </c>
      <c r="AD19" t="n">
        <v>577702.9867076051</v>
      </c>
      <c r="AE19" t="n">
        <v>790438.7128703757</v>
      </c>
      <c r="AF19" t="n">
        <v>2.156091815794138e-06</v>
      </c>
      <c r="AG19" t="n">
        <v>13.44401041666667</v>
      </c>
      <c r="AH19" t="n">
        <v>715000.3515017275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4.8555</v>
      </c>
      <c r="E20" t="n">
        <v>20.6</v>
      </c>
      <c r="F20" t="n">
        <v>17.85</v>
      </c>
      <c r="G20" t="n">
        <v>119.03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204.53</v>
      </c>
      <c r="Q20" t="n">
        <v>576.12</v>
      </c>
      <c r="R20" t="n">
        <v>50.17</v>
      </c>
      <c r="S20" t="n">
        <v>44.12</v>
      </c>
      <c r="T20" t="n">
        <v>2721.08</v>
      </c>
      <c r="U20" t="n">
        <v>0.88</v>
      </c>
      <c r="V20" t="n">
        <v>0.88</v>
      </c>
      <c r="W20" t="n">
        <v>9.19</v>
      </c>
      <c r="X20" t="n">
        <v>0.16</v>
      </c>
      <c r="Y20" t="n">
        <v>2</v>
      </c>
      <c r="Z20" t="n">
        <v>10</v>
      </c>
      <c r="AA20" t="n">
        <v>574.4478803127016</v>
      </c>
      <c r="AB20" t="n">
        <v>785.9849326957096</v>
      </c>
      <c r="AC20" t="n">
        <v>710.9716338560117</v>
      </c>
      <c r="AD20" t="n">
        <v>574447.8803127016</v>
      </c>
      <c r="AE20" t="n">
        <v>785984.9326957096</v>
      </c>
      <c r="AF20" t="n">
        <v>2.161433635096198e-06</v>
      </c>
      <c r="AG20" t="n">
        <v>13.41145833333333</v>
      </c>
      <c r="AH20" t="n">
        <v>710971.6338560118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4.8546</v>
      </c>
      <c r="E21" t="n">
        <v>20.6</v>
      </c>
      <c r="F21" t="n">
        <v>17.86</v>
      </c>
      <c r="G21" t="n">
        <v>119.06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202.25</v>
      </c>
      <c r="Q21" t="n">
        <v>576.16</v>
      </c>
      <c r="R21" t="n">
        <v>50.29</v>
      </c>
      <c r="S21" t="n">
        <v>44.12</v>
      </c>
      <c r="T21" t="n">
        <v>2778.6</v>
      </c>
      <c r="U21" t="n">
        <v>0.88</v>
      </c>
      <c r="V21" t="n">
        <v>0.88</v>
      </c>
      <c r="W21" t="n">
        <v>9.19</v>
      </c>
      <c r="X21" t="n">
        <v>0.17</v>
      </c>
      <c r="Y21" t="n">
        <v>2</v>
      </c>
      <c r="Z21" t="n">
        <v>10</v>
      </c>
      <c r="AA21" t="n">
        <v>572.0023863716708</v>
      </c>
      <c r="AB21" t="n">
        <v>782.638899998013</v>
      </c>
      <c r="AC21" t="n">
        <v>707.9449418227971</v>
      </c>
      <c r="AD21" t="n">
        <v>572002.3863716708</v>
      </c>
      <c r="AE21" t="n">
        <v>782638.899998013</v>
      </c>
      <c r="AF21" t="n">
        <v>2.161032998648544e-06</v>
      </c>
      <c r="AG21" t="n">
        <v>13.41145833333333</v>
      </c>
      <c r="AH21" t="n">
        <v>707944.9418227971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4.8696</v>
      </c>
      <c r="E22" t="n">
        <v>20.54</v>
      </c>
      <c r="F22" t="n">
        <v>17.83</v>
      </c>
      <c r="G22" t="n">
        <v>133.73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200.33</v>
      </c>
      <c r="Q22" t="n">
        <v>576.15</v>
      </c>
      <c r="R22" t="n">
        <v>49.44</v>
      </c>
      <c r="S22" t="n">
        <v>44.12</v>
      </c>
      <c r="T22" t="n">
        <v>2360.79</v>
      </c>
      <c r="U22" t="n">
        <v>0.89</v>
      </c>
      <c r="V22" t="n">
        <v>0.88</v>
      </c>
      <c r="W22" t="n">
        <v>9.19</v>
      </c>
      <c r="X22" t="n">
        <v>0.14</v>
      </c>
      <c r="Y22" t="n">
        <v>2</v>
      </c>
      <c r="Z22" t="n">
        <v>10</v>
      </c>
      <c r="AA22" t="n">
        <v>568.7252899654611</v>
      </c>
      <c r="AB22" t="n">
        <v>778.1550321197471</v>
      </c>
      <c r="AC22" t="n">
        <v>703.8890080016847</v>
      </c>
      <c r="AD22" t="n">
        <v>568725.2899654611</v>
      </c>
      <c r="AE22" t="n">
        <v>778155.0321197471</v>
      </c>
      <c r="AF22" t="n">
        <v>2.167710272776119e-06</v>
      </c>
      <c r="AG22" t="n">
        <v>13.37239583333333</v>
      </c>
      <c r="AH22" t="n">
        <v>703889.0080016847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4.8684</v>
      </c>
      <c r="E23" t="n">
        <v>20.54</v>
      </c>
      <c r="F23" t="n">
        <v>17.84</v>
      </c>
      <c r="G23" t="n">
        <v>133.77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1</v>
      </c>
      <c r="N23" t="n">
        <v>44.6</v>
      </c>
      <c r="O23" t="n">
        <v>26016.35</v>
      </c>
      <c r="P23" t="n">
        <v>198.65</v>
      </c>
      <c r="Q23" t="n">
        <v>576.1900000000001</v>
      </c>
      <c r="R23" t="n">
        <v>49.36</v>
      </c>
      <c r="S23" t="n">
        <v>44.12</v>
      </c>
      <c r="T23" t="n">
        <v>2321.08</v>
      </c>
      <c r="U23" t="n">
        <v>0.89</v>
      </c>
      <c r="V23" t="n">
        <v>0.88</v>
      </c>
      <c r="W23" t="n">
        <v>9.199999999999999</v>
      </c>
      <c r="X23" t="n">
        <v>0.14</v>
      </c>
      <c r="Y23" t="n">
        <v>2</v>
      </c>
      <c r="Z23" t="n">
        <v>10</v>
      </c>
      <c r="AA23" t="n">
        <v>566.9757388415953</v>
      </c>
      <c r="AB23" t="n">
        <v>775.7612190873259</v>
      </c>
      <c r="AC23" t="n">
        <v>701.7236571253401</v>
      </c>
      <c r="AD23" t="n">
        <v>566975.7388415954</v>
      </c>
      <c r="AE23" t="n">
        <v>775761.219087326</v>
      </c>
      <c r="AF23" t="n">
        <v>2.167176090845913e-06</v>
      </c>
      <c r="AG23" t="n">
        <v>13.37239583333333</v>
      </c>
      <c r="AH23" t="n">
        <v>701723.6571253401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4.8686</v>
      </c>
      <c r="E24" t="n">
        <v>20.54</v>
      </c>
      <c r="F24" t="n">
        <v>17.83</v>
      </c>
      <c r="G24" t="n">
        <v>133.76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199.83</v>
      </c>
      <c r="Q24" t="n">
        <v>576.1900000000001</v>
      </c>
      <c r="R24" t="n">
        <v>49.32</v>
      </c>
      <c r="S24" t="n">
        <v>44.12</v>
      </c>
      <c r="T24" t="n">
        <v>2299.37</v>
      </c>
      <c r="U24" t="n">
        <v>0.89</v>
      </c>
      <c r="V24" t="n">
        <v>0.88</v>
      </c>
      <c r="W24" t="n">
        <v>9.199999999999999</v>
      </c>
      <c r="X24" t="n">
        <v>0.14</v>
      </c>
      <c r="Y24" t="n">
        <v>2</v>
      </c>
      <c r="Z24" t="n">
        <v>10</v>
      </c>
      <c r="AA24" t="n">
        <v>568.2310079684421</v>
      </c>
      <c r="AB24" t="n">
        <v>777.478733685243</v>
      </c>
      <c r="AC24" t="n">
        <v>703.277254540579</v>
      </c>
      <c r="AD24" t="n">
        <v>568231.007968442</v>
      </c>
      <c r="AE24" t="n">
        <v>777478.7336852431</v>
      </c>
      <c r="AF24" t="n">
        <v>2.167265121167614e-06</v>
      </c>
      <c r="AG24" t="n">
        <v>13.37239583333333</v>
      </c>
      <c r="AH24" t="n">
        <v>703277.2545405789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4.7091</v>
      </c>
      <c r="E2" t="n">
        <v>21.24</v>
      </c>
      <c r="F2" t="n">
        <v>18.93</v>
      </c>
      <c r="G2" t="n">
        <v>19.25</v>
      </c>
      <c r="H2" t="n">
        <v>0.64</v>
      </c>
      <c r="I2" t="n">
        <v>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55.31</v>
      </c>
      <c r="Q2" t="n">
        <v>577.4</v>
      </c>
      <c r="R2" t="n">
        <v>81.06999999999999</v>
      </c>
      <c r="S2" t="n">
        <v>44.12</v>
      </c>
      <c r="T2" t="n">
        <v>17920.25</v>
      </c>
      <c r="U2" t="n">
        <v>0.54</v>
      </c>
      <c r="V2" t="n">
        <v>0.83</v>
      </c>
      <c r="W2" t="n">
        <v>9.35</v>
      </c>
      <c r="X2" t="n">
        <v>1.23</v>
      </c>
      <c r="Y2" t="n">
        <v>2</v>
      </c>
      <c r="Z2" t="n">
        <v>10</v>
      </c>
      <c r="AA2" t="n">
        <v>299.9539807650848</v>
      </c>
      <c r="AB2" t="n">
        <v>410.4102695184806</v>
      </c>
      <c r="AC2" t="n">
        <v>371.2412894100671</v>
      </c>
      <c r="AD2" t="n">
        <v>299953.9807650848</v>
      </c>
      <c r="AE2" t="n">
        <v>410410.2695184806</v>
      </c>
      <c r="AF2" t="n">
        <v>3.590096116117553e-06</v>
      </c>
      <c r="AG2" t="n">
        <v>13.828125</v>
      </c>
      <c r="AH2" t="n">
        <v>371241.2894100671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3.9739</v>
      </c>
      <c r="E2" t="n">
        <v>25.16</v>
      </c>
      <c r="F2" t="n">
        <v>20.42</v>
      </c>
      <c r="G2" t="n">
        <v>9.140000000000001</v>
      </c>
      <c r="H2" t="n">
        <v>0.18</v>
      </c>
      <c r="I2" t="n">
        <v>134</v>
      </c>
      <c r="J2" t="n">
        <v>98.70999999999999</v>
      </c>
      <c r="K2" t="n">
        <v>39.72</v>
      </c>
      <c r="L2" t="n">
        <v>1</v>
      </c>
      <c r="M2" t="n">
        <v>132</v>
      </c>
      <c r="N2" t="n">
        <v>12.99</v>
      </c>
      <c r="O2" t="n">
        <v>12407.75</v>
      </c>
      <c r="P2" t="n">
        <v>185.42</v>
      </c>
      <c r="Q2" t="n">
        <v>577.6799999999999</v>
      </c>
      <c r="R2" t="n">
        <v>129.2</v>
      </c>
      <c r="S2" t="n">
        <v>44.12</v>
      </c>
      <c r="T2" t="n">
        <v>41611.08</v>
      </c>
      <c r="U2" t="n">
        <v>0.34</v>
      </c>
      <c r="V2" t="n">
        <v>0.77</v>
      </c>
      <c r="W2" t="n">
        <v>9.4</v>
      </c>
      <c r="X2" t="n">
        <v>2.71</v>
      </c>
      <c r="Y2" t="n">
        <v>2</v>
      </c>
      <c r="Z2" t="n">
        <v>10</v>
      </c>
      <c r="AA2" t="n">
        <v>623.2718450755586</v>
      </c>
      <c r="AB2" t="n">
        <v>852.7880352455571</v>
      </c>
      <c r="AC2" t="n">
        <v>771.3991420572452</v>
      </c>
      <c r="AD2" t="n">
        <v>623271.8450755586</v>
      </c>
      <c r="AE2" t="n">
        <v>852788.0352455571</v>
      </c>
      <c r="AF2" t="n">
        <v>2.138151890397336e-06</v>
      </c>
      <c r="AG2" t="n">
        <v>16.38020833333333</v>
      </c>
      <c r="AH2" t="n">
        <v>771399.1420572451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4.5065</v>
      </c>
      <c r="E3" t="n">
        <v>22.19</v>
      </c>
      <c r="F3" t="n">
        <v>18.93</v>
      </c>
      <c r="G3" t="n">
        <v>18.32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168.18</v>
      </c>
      <c r="Q3" t="n">
        <v>576.95</v>
      </c>
      <c r="R3" t="n">
        <v>83.65000000000001</v>
      </c>
      <c r="S3" t="n">
        <v>44.12</v>
      </c>
      <c r="T3" t="n">
        <v>19192.2</v>
      </c>
      <c r="U3" t="n">
        <v>0.53</v>
      </c>
      <c r="V3" t="n">
        <v>0.83</v>
      </c>
      <c r="W3" t="n">
        <v>9.27</v>
      </c>
      <c r="X3" t="n">
        <v>1.23</v>
      </c>
      <c r="Y3" t="n">
        <v>2</v>
      </c>
      <c r="Z3" t="n">
        <v>10</v>
      </c>
      <c r="AA3" t="n">
        <v>522.2760896075241</v>
      </c>
      <c r="AB3" t="n">
        <v>714.6011869959231</v>
      </c>
      <c r="AC3" t="n">
        <v>646.4006526580965</v>
      </c>
      <c r="AD3" t="n">
        <v>522276.0896075242</v>
      </c>
      <c r="AE3" t="n">
        <v>714601.1869959231</v>
      </c>
      <c r="AF3" t="n">
        <v>2.424716649657916e-06</v>
      </c>
      <c r="AG3" t="n">
        <v>14.44661458333333</v>
      </c>
      <c r="AH3" t="n">
        <v>646400.6526580965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4.6961</v>
      </c>
      <c r="E4" t="n">
        <v>21.29</v>
      </c>
      <c r="F4" t="n">
        <v>18.48</v>
      </c>
      <c r="G4" t="n">
        <v>27.73</v>
      </c>
      <c r="H4" t="n">
        <v>0.52</v>
      </c>
      <c r="I4" t="n">
        <v>40</v>
      </c>
      <c r="J4" t="n">
        <v>101.2</v>
      </c>
      <c r="K4" t="n">
        <v>39.72</v>
      </c>
      <c r="L4" t="n">
        <v>3</v>
      </c>
      <c r="M4" t="n">
        <v>38</v>
      </c>
      <c r="N4" t="n">
        <v>13.49</v>
      </c>
      <c r="O4" t="n">
        <v>12715.54</v>
      </c>
      <c r="P4" t="n">
        <v>160.19</v>
      </c>
      <c r="Q4" t="n">
        <v>576.63</v>
      </c>
      <c r="R4" t="n">
        <v>69.69</v>
      </c>
      <c r="S4" t="n">
        <v>44.12</v>
      </c>
      <c r="T4" t="n">
        <v>12325.34</v>
      </c>
      <c r="U4" t="n">
        <v>0.63</v>
      </c>
      <c r="V4" t="n">
        <v>0.85</v>
      </c>
      <c r="W4" t="n">
        <v>9.24</v>
      </c>
      <c r="X4" t="n">
        <v>0.79</v>
      </c>
      <c r="Y4" t="n">
        <v>2</v>
      </c>
      <c r="Z4" t="n">
        <v>10</v>
      </c>
      <c r="AA4" t="n">
        <v>499.6789745526152</v>
      </c>
      <c r="AB4" t="n">
        <v>683.6828172634389</v>
      </c>
      <c r="AC4" t="n">
        <v>618.4330887386762</v>
      </c>
      <c r="AD4" t="n">
        <v>499678.9745526152</v>
      </c>
      <c r="AE4" t="n">
        <v>683682.8172634389</v>
      </c>
      <c r="AF4" t="n">
        <v>2.526730690881735e-06</v>
      </c>
      <c r="AG4" t="n">
        <v>13.86067708333333</v>
      </c>
      <c r="AH4" t="n">
        <v>618433.0887386763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4.8011</v>
      </c>
      <c r="E5" t="n">
        <v>20.83</v>
      </c>
      <c r="F5" t="n">
        <v>18.24</v>
      </c>
      <c r="G5" t="n">
        <v>37.75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154.06</v>
      </c>
      <c r="Q5" t="n">
        <v>576.25</v>
      </c>
      <c r="R5" t="n">
        <v>61.88</v>
      </c>
      <c r="S5" t="n">
        <v>44.12</v>
      </c>
      <c r="T5" t="n">
        <v>8475.620000000001</v>
      </c>
      <c r="U5" t="n">
        <v>0.71</v>
      </c>
      <c r="V5" t="n">
        <v>0.86</v>
      </c>
      <c r="W5" t="n">
        <v>9.23</v>
      </c>
      <c r="X5" t="n">
        <v>0.55</v>
      </c>
      <c r="Y5" t="n">
        <v>2</v>
      </c>
      <c r="Z5" t="n">
        <v>10</v>
      </c>
      <c r="AA5" t="n">
        <v>475.4811810631722</v>
      </c>
      <c r="AB5" t="n">
        <v>650.5743286798769</v>
      </c>
      <c r="AC5" t="n">
        <v>588.484427837474</v>
      </c>
      <c r="AD5" t="n">
        <v>475481.1810631722</v>
      </c>
      <c r="AE5" t="n">
        <v>650574.3286798769</v>
      </c>
      <c r="AF5" t="n">
        <v>2.58322580864809e-06</v>
      </c>
      <c r="AG5" t="n">
        <v>13.56119791666667</v>
      </c>
      <c r="AH5" t="n">
        <v>588484.4278374739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4.8546</v>
      </c>
      <c r="E6" t="n">
        <v>20.6</v>
      </c>
      <c r="F6" t="n">
        <v>18.14</v>
      </c>
      <c r="G6" t="n">
        <v>47.32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148.8</v>
      </c>
      <c r="Q6" t="n">
        <v>576.36</v>
      </c>
      <c r="R6" t="n">
        <v>58.95</v>
      </c>
      <c r="S6" t="n">
        <v>44.12</v>
      </c>
      <c r="T6" t="n">
        <v>7041.07</v>
      </c>
      <c r="U6" t="n">
        <v>0.75</v>
      </c>
      <c r="V6" t="n">
        <v>0.87</v>
      </c>
      <c r="W6" t="n">
        <v>9.210000000000001</v>
      </c>
      <c r="X6" t="n">
        <v>0.44</v>
      </c>
      <c r="Y6" t="n">
        <v>2</v>
      </c>
      <c r="Z6" t="n">
        <v>10</v>
      </c>
      <c r="AA6" t="n">
        <v>466.3205184412226</v>
      </c>
      <c r="AB6" t="n">
        <v>638.0403059406134</v>
      </c>
      <c r="AC6" t="n">
        <v>577.1466346368342</v>
      </c>
      <c r="AD6" t="n">
        <v>466320.5184412226</v>
      </c>
      <c r="AE6" t="n">
        <v>638040.3059406134</v>
      </c>
      <c r="AF6" t="n">
        <v>2.6120114162719e-06</v>
      </c>
      <c r="AG6" t="n">
        <v>13.41145833333333</v>
      </c>
      <c r="AH6" t="n">
        <v>577146.6346368341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4.8937</v>
      </c>
      <c r="E7" t="n">
        <v>20.43</v>
      </c>
      <c r="F7" t="n">
        <v>18.06</v>
      </c>
      <c r="G7" t="n">
        <v>57.02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143.16</v>
      </c>
      <c r="Q7" t="n">
        <v>576.22</v>
      </c>
      <c r="R7" t="n">
        <v>56.38</v>
      </c>
      <c r="S7" t="n">
        <v>44.12</v>
      </c>
      <c r="T7" t="n">
        <v>5776.14</v>
      </c>
      <c r="U7" t="n">
        <v>0.78</v>
      </c>
      <c r="V7" t="n">
        <v>0.87</v>
      </c>
      <c r="W7" t="n">
        <v>9.210000000000001</v>
      </c>
      <c r="X7" t="n">
        <v>0.36</v>
      </c>
      <c r="Y7" t="n">
        <v>2</v>
      </c>
      <c r="Z7" t="n">
        <v>10</v>
      </c>
      <c r="AA7" t="n">
        <v>457.8511160439831</v>
      </c>
      <c r="AB7" t="n">
        <v>626.4520959370469</v>
      </c>
      <c r="AC7" t="n">
        <v>566.6643871318532</v>
      </c>
      <c r="AD7" t="n">
        <v>457851.1160439831</v>
      </c>
      <c r="AE7" t="n">
        <v>626452.0959370469</v>
      </c>
      <c r="AF7" t="n">
        <v>2.63304912203061e-06</v>
      </c>
      <c r="AG7" t="n">
        <v>13.30078125</v>
      </c>
      <c r="AH7" t="n">
        <v>566664.3871318533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4.9194</v>
      </c>
      <c r="E8" t="n">
        <v>20.33</v>
      </c>
      <c r="F8" t="n">
        <v>18.01</v>
      </c>
      <c r="G8" t="n">
        <v>67.54000000000001</v>
      </c>
      <c r="H8" t="n">
        <v>1.16</v>
      </c>
      <c r="I8" t="n">
        <v>16</v>
      </c>
      <c r="J8" t="n">
        <v>106.23</v>
      </c>
      <c r="K8" t="n">
        <v>39.72</v>
      </c>
      <c r="L8" t="n">
        <v>7</v>
      </c>
      <c r="M8" t="n">
        <v>14</v>
      </c>
      <c r="N8" t="n">
        <v>14.52</v>
      </c>
      <c r="O8" t="n">
        <v>13335.87</v>
      </c>
      <c r="P8" t="n">
        <v>137.87</v>
      </c>
      <c r="Q8" t="n">
        <v>576.39</v>
      </c>
      <c r="R8" t="n">
        <v>55.06</v>
      </c>
      <c r="S8" t="n">
        <v>44.12</v>
      </c>
      <c r="T8" t="n">
        <v>5129.26</v>
      </c>
      <c r="U8" t="n">
        <v>0.8</v>
      </c>
      <c r="V8" t="n">
        <v>0.87</v>
      </c>
      <c r="W8" t="n">
        <v>9.199999999999999</v>
      </c>
      <c r="X8" t="n">
        <v>0.32</v>
      </c>
      <c r="Y8" t="n">
        <v>2</v>
      </c>
      <c r="Z8" t="n">
        <v>10</v>
      </c>
      <c r="AA8" t="n">
        <v>450.6163966127685</v>
      </c>
      <c r="AB8" t="n">
        <v>616.5532336379639</v>
      </c>
      <c r="AC8" t="n">
        <v>557.7102583574543</v>
      </c>
      <c r="AD8" t="n">
        <v>450616.3966127685</v>
      </c>
      <c r="AE8" t="n">
        <v>616553.2336379639</v>
      </c>
      <c r="AF8" t="n">
        <v>2.646876974664852e-06</v>
      </c>
      <c r="AG8" t="n">
        <v>13.23567708333333</v>
      </c>
      <c r="AH8" t="n">
        <v>557710.2583574543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4.941</v>
      </c>
      <c r="E9" t="n">
        <v>20.24</v>
      </c>
      <c r="F9" t="n">
        <v>17.96</v>
      </c>
      <c r="G9" t="n">
        <v>76.98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135.92</v>
      </c>
      <c r="Q9" t="n">
        <v>576.4400000000001</v>
      </c>
      <c r="R9" t="n">
        <v>53.07</v>
      </c>
      <c r="S9" t="n">
        <v>44.12</v>
      </c>
      <c r="T9" t="n">
        <v>4143.63</v>
      </c>
      <c r="U9" t="n">
        <v>0.83</v>
      </c>
      <c r="V9" t="n">
        <v>0.88</v>
      </c>
      <c r="W9" t="n">
        <v>9.210000000000001</v>
      </c>
      <c r="X9" t="n">
        <v>0.27</v>
      </c>
      <c r="Y9" t="n">
        <v>2</v>
      </c>
      <c r="Z9" t="n">
        <v>10</v>
      </c>
      <c r="AA9" t="n">
        <v>436.6697226379847</v>
      </c>
      <c r="AB9" t="n">
        <v>597.4707790218336</v>
      </c>
      <c r="AC9" t="n">
        <v>540.4490064274941</v>
      </c>
      <c r="AD9" t="n">
        <v>436669.7226379847</v>
      </c>
      <c r="AE9" t="n">
        <v>597470.7790218336</v>
      </c>
      <c r="AF9" t="n">
        <v>2.658498827462502e-06</v>
      </c>
      <c r="AG9" t="n">
        <v>13.17708333333333</v>
      </c>
      <c r="AH9" t="n">
        <v>540449.0064274941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4.941</v>
      </c>
      <c r="E10" t="n">
        <v>20.24</v>
      </c>
      <c r="F10" t="n">
        <v>17.96</v>
      </c>
      <c r="G10" t="n">
        <v>76.98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137.33</v>
      </c>
      <c r="Q10" t="n">
        <v>576.42</v>
      </c>
      <c r="R10" t="n">
        <v>53.01</v>
      </c>
      <c r="S10" t="n">
        <v>44.12</v>
      </c>
      <c r="T10" t="n">
        <v>4115.69</v>
      </c>
      <c r="U10" t="n">
        <v>0.83</v>
      </c>
      <c r="V10" t="n">
        <v>0.88</v>
      </c>
      <c r="W10" t="n">
        <v>9.220000000000001</v>
      </c>
      <c r="X10" t="n">
        <v>0.27</v>
      </c>
      <c r="Y10" t="n">
        <v>2</v>
      </c>
      <c r="Z10" t="n">
        <v>10</v>
      </c>
      <c r="AA10" t="n">
        <v>438.2226798489565</v>
      </c>
      <c r="AB10" t="n">
        <v>599.5956035895221</v>
      </c>
      <c r="AC10" t="n">
        <v>542.3710407206523</v>
      </c>
      <c r="AD10" t="n">
        <v>438222.6798489565</v>
      </c>
      <c r="AE10" t="n">
        <v>599595.6035895221</v>
      </c>
      <c r="AF10" t="n">
        <v>2.658498827462502e-06</v>
      </c>
      <c r="AG10" t="n">
        <v>13.17708333333333</v>
      </c>
      <c r="AH10" t="n">
        <v>542371.0407206523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3.6749</v>
      </c>
      <c r="E2" t="n">
        <v>27.21</v>
      </c>
      <c r="F2" t="n">
        <v>20.96</v>
      </c>
      <c r="G2" t="n">
        <v>7.81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223.23</v>
      </c>
      <c r="Q2" t="n">
        <v>578.01</v>
      </c>
      <c r="R2" t="n">
        <v>146.28</v>
      </c>
      <c r="S2" t="n">
        <v>44.12</v>
      </c>
      <c r="T2" t="n">
        <v>50012.82</v>
      </c>
      <c r="U2" t="n">
        <v>0.3</v>
      </c>
      <c r="V2" t="n">
        <v>0.75</v>
      </c>
      <c r="W2" t="n">
        <v>9.44</v>
      </c>
      <c r="X2" t="n">
        <v>3.25</v>
      </c>
      <c r="Y2" t="n">
        <v>2</v>
      </c>
      <c r="Z2" t="n">
        <v>10</v>
      </c>
      <c r="AA2" t="n">
        <v>757.5104853292052</v>
      </c>
      <c r="AB2" t="n">
        <v>1036.459265031437</v>
      </c>
      <c r="AC2" t="n">
        <v>937.5410474565507</v>
      </c>
      <c r="AD2" t="n">
        <v>757510.4853292052</v>
      </c>
      <c r="AE2" t="n">
        <v>1036459.265031437</v>
      </c>
      <c r="AF2" t="n">
        <v>1.831493837404806e-06</v>
      </c>
      <c r="AG2" t="n">
        <v>17.71484375</v>
      </c>
      <c r="AH2" t="n">
        <v>937541.0474565506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4.3174</v>
      </c>
      <c r="E3" t="n">
        <v>23.16</v>
      </c>
      <c r="F3" t="n">
        <v>19.16</v>
      </c>
      <c r="G3" t="n">
        <v>15.75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201.43</v>
      </c>
      <c r="Q3" t="n">
        <v>576.79</v>
      </c>
      <c r="R3" t="n">
        <v>90.31</v>
      </c>
      <c r="S3" t="n">
        <v>44.12</v>
      </c>
      <c r="T3" t="n">
        <v>22468.09</v>
      </c>
      <c r="U3" t="n">
        <v>0.49</v>
      </c>
      <c r="V3" t="n">
        <v>0.82</v>
      </c>
      <c r="W3" t="n">
        <v>9.300000000000001</v>
      </c>
      <c r="X3" t="n">
        <v>1.46</v>
      </c>
      <c r="Y3" t="n">
        <v>2</v>
      </c>
      <c r="Z3" t="n">
        <v>10</v>
      </c>
      <c r="AA3" t="n">
        <v>609.0171292509506</v>
      </c>
      <c r="AB3" t="n">
        <v>833.2841041806498</v>
      </c>
      <c r="AC3" t="n">
        <v>753.7566387992334</v>
      </c>
      <c r="AD3" t="n">
        <v>609017.1292509505</v>
      </c>
      <c r="AE3" t="n">
        <v>833284.1041806499</v>
      </c>
      <c r="AF3" t="n">
        <v>2.151702493567583e-06</v>
      </c>
      <c r="AG3" t="n">
        <v>15.078125</v>
      </c>
      <c r="AH3" t="n">
        <v>753756.6387992335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4.5597</v>
      </c>
      <c r="E4" t="n">
        <v>21.93</v>
      </c>
      <c r="F4" t="n">
        <v>18.6</v>
      </c>
      <c r="G4" t="n">
        <v>23.74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192.56</v>
      </c>
      <c r="Q4" t="n">
        <v>576.6799999999999</v>
      </c>
      <c r="R4" t="n">
        <v>72.94</v>
      </c>
      <c r="S4" t="n">
        <v>44.12</v>
      </c>
      <c r="T4" t="n">
        <v>13912.32</v>
      </c>
      <c r="U4" t="n">
        <v>0.6</v>
      </c>
      <c r="V4" t="n">
        <v>0.85</v>
      </c>
      <c r="W4" t="n">
        <v>9.26</v>
      </c>
      <c r="X4" t="n">
        <v>0.9</v>
      </c>
      <c r="Y4" t="n">
        <v>2</v>
      </c>
      <c r="Z4" t="n">
        <v>10</v>
      </c>
      <c r="AA4" t="n">
        <v>565.9683651403165</v>
      </c>
      <c r="AB4" t="n">
        <v>774.3828859470449</v>
      </c>
      <c r="AC4" t="n">
        <v>700.4768701654647</v>
      </c>
      <c r="AD4" t="n">
        <v>565968.3651403164</v>
      </c>
      <c r="AE4" t="n">
        <v>774382.8859470449</v>
      </c>
      <c r="AF4" t="n">
        <v>2.272459781331382e-06</v>
      </c>
      <c r="AG4" t="n">
        <v>14.27734375</v>
      </c>
      <c r="AH4" t="n">
        <v>700476.8701654647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4.672</v>
      </c>
      <c r="E5" t="n">
        <v>21.4</v>
      </c>
      <c r="F5" t="n">
        <v>18.38</v>
      </c>
      <c r="G5" t="n">
        <v>31.5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187.26</v>
      </c>
      <c r="Q5" t="n">
        <v>576.45</v>
      </c>
      <c r="R5" t="n">
        <v>66.22</v>
      </c>
      <c r="S5" t="n">
        <v>44.12</v>
      </c>
      <c r="T5" t="n">
        <v>10615.99</v>
      </c>
      <c r="U5" t="n">
        <v>0.67</v>
      </c>
      <c r="V5" t="n">
        <v>0.86</v>
      </c>
      <c r="W5" t="n">
        <v>9.24</v>
      </c>
      <c r="X5" t="n">
        <v>0.68</v>
      </c>
      <c r="Y5" t="n">
        <v>2</v>
      </c>
      <c r="Z5" t="n">
        <v>10</v>
      </c>
      <c r="AA5" t="n">
        <v>551.0493059405057</v>
      </c>
      <c r="AB5" t="n">
        <v>753.9699709674244</v>
      </c>
      <c r="AC5" t="n">
        <v>682.0121351417929</v>
      </c>
      <c r="AD5" t="n">
        <v>551049.3059405057</v>
      </c>
      <c r="AE5" t="n">
        <v>753969.9709674243</v>
      </c>
      <c r="AF5" t="n">
        <v>2.328427769015553e-06</v>
      </c>
      <c r="AG5" t="n">
        <v>13.93229166666667</v>
      </c>
      <c r="AH5" t="n">
        <v>682012.1351417929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4.7428</v>
      </c>
      <c r="E6" t="n">
        <v>21.08</v>
      </c>
      <c r="F6" t="n">
        <v>18.24</v>
      </c>
      <c r="G6" t="n">
        <v>39.08</v>
      </c>
      <c r="H6" t="n">
        <v>0.68</v>
      </c>
      <c r="I6" t="n">
        <v>28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182.53</v>
      </c>
      <c r="Q6" t="n">
        <v>576.38</v>
      </c>
      <c r="R6" t="n">
        <v>61.79</v>
      </c>
      <c r="S6" t="n">
        <v>44.12</v>
      </c>
      <c r="T6" t="n">
        <v>8435.85</v>
      </c>
      <c r="U6" t="n">
        <v>0.71</v>
      </c>
      <c r="V6" t="n">
        <v>0.86</v>
      </c>
      <c r="W6" t="n">
        <v>9.23</v>
      </c>
      <c r="X6" t="n">
        <v>0.54</v>
      </c>
      <c r="Y6" t="n">
        <v>2</v>
      </c>
      <c r="Z6" t="n">
        <v>10</v>
      </c>
      <c r="AA6" t="n">
        <v>529.4203605323407</v>
      </c>
      <c r="AB6" t="n">
        <v>724.3762936582457</v>
      </c>
      <c r="AC6" t="n">
        <v>655.2428368600155</v>
      </c>
      <c r="AD6" t="n">
        <v>529420.3605323407</v>
      </c>
      <c r="AE6" t="n">
        <v>724376.2936582457</v>
      </c>
      <c r="AF6" t="n">
        <v>2.363713018597381e-06</v>
      </c>
      <c r="AG6" t="n">
        <v>13.72395833333333</v>
      </c>
      <c r="AH6" t="n">
        <v>655242.8368600155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4.7942</v>
      </c>
      <c r="E7" t="n">
        <v>20.86</v>
      </c>
      <c r="F7" t="n">
        <v>18.14</v>
      </c>
      <c r="G7" t="n">
        <v>47.32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178.58</v>
      </c>
      <c r="Q7" t="n">
        <v>576.34</v>
      </c>
      <c r="R7" t="n">
        <v>59.01</v>
      </c>
      <c r="S7" t="n">
        <v>44.12</v>
      </c>
      <c r="T7" t="n">
        <v>7069.37</v>
      </c>
      <c r="U7" t="n">
        <v>0.75</v>
      </c>
      <c r="V7" t="n">
        <v>0.87</v>
      </c>
      <c r="W7" t="n">
        <v>9.210000000000001</v>
      </c>
      <c r="X7" t="n">
        <v>0.44</v>
      </c>
      <c r="Y7" t="n">
        <v>2</v>
      </c>
      <c r="Z7" t="n">
        <v>10</v>
      </c>
      <c r="AA7" t="n">
        <v>521.3860512367085</v>
      </c>
      <c r="AB7" t="n">
        <v>713.3833972312511</v>
      </c>
      <c r="AC7" t="n">
        <v>645.2990870393862</v>
      </c>
      <c r="AD7" t="n">
        <v>521386.0512367084</v>
      </c>
      <c r="AE7" t="n">
        <v>713383.3972312511</v>
      </c>
      <c r="AF7" t="n">
        <v>2.389329711090403e-06</v>
      </c>
      <c r="AG7" t="n">
        <v>13.58072916666667</v>
      </c>
      <c r="AH7" t="n">
        <v>645299.0870393863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4.839</v>
      </c>
      <c r="E8" t="n">
        <v>20.67</v>
      </c>
      <c r="F8" t="n">
        <v>18.05</v>
      </c>
      <c r="G8" t="n">
        <v>56.99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174.52</v>
      </c>
      <c r="Q8" t="n">
        <v>576.3200000000001</v>
      </c>
      <c r="R8" t="n">
        <v>56.06</v>
      </c>
      <c r="S8" t="n">
        <v>44.12</v>
      </c>
      <c r="T8" t="n">
        <v>5614.75</v>
      </c>
      <c r="U8" t="n">
        <v>0.79</v>
      </c>
      <c r="V8" t="n">
        <v>0.87</v>
      </c>
      <c r="W8" t="n">
        <v>9.210000000000001</v>
      </c>
      <c r="X8" t="n">
        <v>0.35</v>
      </c>
      <c r="Y8" t="n">
        <v>2</v>
      </c>
      <c r="Z8" t="n">
        <v>10</v>
      </c>
      <c r="AA8" t="n">
        <v>513.645563895323</v>
      </c>
      <c r="AB8" t="n">
        <v>702.7925209645671</v>
      </c>
      <c r="AC8" t="n">
        <v>635.7189891392062</v>
      </c>
      <c r="AD8" t="n">
        <v>513645.563895323</v>
      </c>
      <c r="AE8" t="n">
        <v>702792.5209645671</v>
      </c>
      <c r="AF8" t="n">
        <v>2.411657100656306e-06</v>
      </c>
      <c r="AG8" t="n">
        <v>13.45703125</v>
      </c>
      <c r="AH8" t="n">
        <v>635718.9891392062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4.8584</v>
      </c>
      <c r="E9" t="n">
        <v>20.58</v>
      </c>
      <c r="F9" t="n">
        <v>18.02</v>
      </c>
      <c r="G9" t="n">
        <v>63.59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170.78</v>
      </c>
      <c r="Q9" t="n">
        <v>576.22</v>
      </c>
      <c r="R9" t="n">
        <v>55.29</v>
      </c>
      <c r="S9" t="n">
        <v>44.12</v>
      </c>
      <c r="T9" t="n">
        <v>5240.24</v>
      </c>
      <c r="U9" t="n">
        <v>0.8</v>
      </c>
      <c r="V9" t="n">
        <v>0.87</v>
      </c>
      <c r="W9" t="n">
        <v>9.199999999999999</v>
      </c>
      <c r="X9" t="n">
        <v>0.32</v>
      </c>
      <c r="Y9" t="n">
        <v>2</v>
      </c>
      <c r="Z9" t="n">
        <v>10</v>
      </c>
      <c r="AA9" t="n">
        <v>508.2297446174182</v>
      </c>
      <c r="AB9" t="n">
        <v>695.382358099454</v>
      </c>
      <c r="AC9" t="n">
        <v>629.0160418177107</v>
      </c>
      <c r="AD9" t="n">
        <v>508229.7446174182</v>
      </c>
      <c r="AE9" t="n">
        <v>695382.358099454</v>
      </c>
      <c r="AF9" t="n">
        <v>2.421325657745111e-06</v>
      </c>
      <c r="AG9" t="n">
        <v>13.3984375</v>
      </c>
      <c r="AH9" t="n">
        <v>629016.0418177107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4.8806</v>
      </c>
      <c r="E10" t="n">
        <v>20.49</v>
      </c>
      <c r="F10" t="n">
        <v>17.97</v>
      </c>
      <c r="G10" t="n">
        <v>71.90000000000001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166.92</v>
      </c>
      <c r="Q10" t="n">
        <v>576.25</v>
      </c>
      <c r="R10" t="n">
        <v>53.62</v>
      </c>
      <c r="S10" t="n">
        <v>44.12</v>
      </c>
      <c r="T10" t="n">
        <v>4414.87</v>
      </c>
      <c r="U10" t="n">
        <v>0.82</v>
      </c>
      <c r="V10" t="n">
        <v>0.88</v>
      </c>
      <c r="W10" t="n">
        <v>9.210000000000001</v>
      </c>
      <c r="X10" t="n">
        <v>0.28</v>
      </c>
      <c r="Y10" t="n">
        <v>2</v>
      </c>
      <c r="Z10" t="n">
        <v>10</v>
      </c>
      <c r="AA10" t="n">
        <v>502.4856730467764</v>
      </c>
      <c r="AB10" t="n">
        <v>687.5230659659488</v>
      </c>
      <c r="AC10" t="n">
        <v>621.9068294948416</v>
      </c>
      <c r="AD10" t="n">
        <v>502485.6730467764</v>
      </c>
      <c r="AE10" t="n">
        <v>687523.0659659489</v>
      </c>
      <c r="AF10" t="n">
        <v>2.432389676681787e-06</v>
      </c>
      <c r="AG10" t="n">
        <v>13.33984375</v>
      </c>
      <c r="AH10" t="n">
        <v>621906.8294948416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4.9018</v>
      </c>
      <c r="E11" t="n">
        <v>20.4</v>
      </c>
      <c r="F11" t="n">
        <v>17.94</v>
      </c>
      <c r="G11" t="n">
        <v>82.78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163.12</v>
      </c>
      <c r="Q11" t="n">
        <v>576.21</v>
      </c>
      <c r="R11" t="n">
        <v>52.74</v>
      </c>
      <c r="S11" t="n">
        <v>44.12</v>
      </c>
      <c r="T11" t="n">
        <v>3981.94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496.9985952795297</v>
      </c>
      <c r="AB11" t="n">
        <v>680.0154040920155</v>
      </c>
      <c r="AC11" t="n">
        <v>615.1156883330868</v>
      </c>
      <c r="AD11" t="n">
        <v>496998.5952795297</v>
      </c>
      <c r="AE11" t="n">
        <v>680015.4040920155</v>
      </c>
      <c r="AF11" t="n">
        <v>2.44295531638708e-06</v>
      </c>
      <c r="AG11" t="n">
        <v>13.28125</v>
      </c>
      <c r="AH11" t="n">
        <v>615115.6883330868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4.9131</v>
      </c>
      <c r="E12" t="n">
        <v>20.35</v>
      </c>
      <c r="F12" t="n">
        <v>17.91</v>
      </c>
      <c r="G12" t="n">
        <v>89.58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159.03</v>
      </c>
      <c r="Q12" t="n">
        <v>576.25</v>
      </c>
      <c r="R12" t="n">
        <v>52.13</v>
      </c>
      <c r="S12" t="n">
        <v>44.12</v>
      </c>
      <c r="T12" t="n">
        <v>3684.35</v>
      </c>
      <c r="U12" t="n">
        <v>0.85</v>
      </c>
      <c r="V12" t="n">
        <v>0.88</v>
      </c>
      <c r="W12" t="n">
        <v>9.19</v>
      </c>
      <c r="X12" t="n">
        <v>0.22</v>
      </c>
      <c r="Y12" t="n">
        <v>2</v>
      </c>
      <c r="Z12" t="n">
        <v>10</v>
      </c>
      <c r="AA12" t="n">
        <v>491.7465283624608</v>
      </c>
      <c r="AB12" t="n">
        <v>672.8292944312425</v>
      </c>
      <c r="AC12" t="n">
        <v>608.6154108925697</v>
      </c>
      <c r="AD12" t="n">
        <v>491746.5283624608</v>
      </c>
      <c r="AE12" t="n">
        <v>672829.2944312425</v>
      </c>
      <c r="AF12" t="n">
        <v>2.448587001701693e-06</v>
      </c>
      <c r="AG12" t="n">
        <v>13.24869791666667</v>
      </c>
      <c r="AH12" t="n">
        <v>608615.4108925697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4.9217</v>
      </c>
      <c r="E13" t="n">
        <v>20.32</v>
      </c>
      <c r="F13" t="n">
        <v>17.91</v>
      </c>
      <c r="G13" t="n">
        <v>97.66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157.42</v>
      </c>
      <c r="Q13" t="n">
        <v>576.24</v>
      </c>
      <c r="R13" t="n">
        <v>51.34</v>
      </c>
      <c r="S13" t="n">
        <v>44.12</v>
      </c>
      <c r="T13" t="n">
        <v>3295.64</v>
      </c>
      <c r="U13" t="n">
        <v>0.86</v>
      </c>
      <c r="V13" t="n">
        <v>0.88</v>
      </c>
      <c r="W13" t="n">
        <v>9.210000000000001</v>
      </c>
      <c r="X13" t="n">
        <v>0.21</v>
      </c>
      <c r="Y13" t="n">
        <v>2</v>
      </c>
      <c r="Z13" t="n">
        <v>10</v>
      </c>
      <c r="AA13" t="n">
        <v>489.5246497720098</v>
      </c>
      <c r="AB13" t="n">
        <v>669.789222121422</v>
      </c>
      <c r="AC13" t="n">
        <v>605.86547881723</v>
      </c>
      <c r="AD13" t="n">
        <v>489524.6497720098</v>
      </c>
      <c r="AE13" t="n">
        <v>669789.2221214219</v>
      </c>
      <c r="AF13" t="n">
        <v>2.452873063091577e-06</v>
      </c>
      <c r="AG13" t="n">
        <v>13.22916666666667</v>
      </c>
      <c r="AH13" t="n">
        <v>605865.4788172301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4.9213</v>
      </c>
      <c r="E14" t="n">
        <v>20.32</v>
      </c>
      <c r="F14" t="n">
        <v>17.91</v>
      </c>
      <c r="G14" t="n">
        <v>97.67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158.78</v>
      </c>
      <c r="Q14" t="n">
        <v>576.24</v>
      </c>
      <c r="R14" t="n">
        <v>51.34</v>
      </c>
      <c r="S14" t="n">
        <v>44.12</v>
      </c>
      <c r="T14" t="n">
        <v>3295.46</v>
      </c>
      <c r="U14" t="n">
        <v>0.86</v>
      </c>
      <c r="V14" t="n">
        <v>0.88</v>
      </c>
      <c r="W14" t="n">
        <v>9.210000000000001</v>
      </c>
      <c r="X14" t="n">
        <v>0.21</v>
      </c>
      <c r="Y14" t="n">
        <v>2</v>
      </c>
      <c r="Z14" t="n">
        <v>10</v>
      </c>
      <c r="AA14" t="n">
        <v>491.0488984405439</v>
      </c>
      <c r="AB14" t="n">
        <v>671.8747663948157</v>
      </c>
      <c r="AC14" t="n">
        <v>607.7519816722508</v>
      </c>
      <c r="AD14" t="n">
        <v>491048.8984405439</v>
      </c>
      <c r="AE14" t="n">
        <v>671874.7663948156</v>
      </c>
      <c r="AF14" t="n">
        <v>2.452673711399024e-06</v>
      </c>
      <c r="AG14" t="n">
        <v>13.22916666666667</v>
      </c>
      <c r="AH14" t="n">
        <v>607751.9816722509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2024-09-25T23:06:45Z</dcterms:created>
  <dcterms:modified xmlns:dcterms="http://purl.org/dc/terms/" xmlns:xsi="http://www.w3.org/2001/XMLSchema-instance" xsi:type="dcterms:W3CDTF">2024-09-25T23:06:45Z</dcterms:modified>
</cp:coreProperties>
</file>