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gráficos!$A$7:$A$247</f>
              <numCache>
                <formatCode>General</formatCode>
                <ptCount val="2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</numCache>
            </numRef>
          </xVal>
          <yVal>
            <numRef>
              <f>gráficos!$B$7:$B$247</f>
              <numCache>
                <formatCode>General</formatCode>
                <ptCount val="2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0.5836</v>
      </c>
      <c r="E2" t="n">
        <v>171.34</v>
      </c>
      <c r="F2" t="n">
        <v>120.45</v>
      </c>
      <c r="G2" t="n">
        <v>5.81</v>
      </c>
      <c r="H2" t="n">
        <v>0.09</v>
      </c>
      <c r="I2" t="n">
        <v>1244</v>
      </c>
      <c r="J2" t="n">
        <v>194.77</v>
      </c>
      <c r="K2" t="n">
        <v>54.38</v>
      </c>
      <c r="L2" t="n">
        <v>1</v>
      </c>
      <c r="M2" t="n">
        <v>1242</v>
      </c>
      <c r="N2" t="n">
        <v>39.4</v>
      </c>
      <c r="O2" t="n">
        <v>24256.19</v>
      </c>
      <c r="P2" t="n">
        <v>1706.61</v>
      </c>
      <c r="Q2" t="n">
        <v>2291.59</v>
      </c>
      <c r="R2" t="n">
        <v>1840.33</v>
      </c>
      <c r="S2" t="n">
        <v>175.94</v>
      </c>
      <c r="T2" t="n">
        <v>824270.4300000001</v>
      </c>
      <c r="U2" t="n">
        <v>0.1</v>
      </c>
      <c r="V2" t="n">
        <v>0.52</v>
      </c>
      <c r="W2" t="n">
        <v>38.74</v>
      </c>
      <c r="X2" t="n">
        <v>49.58</v>
      </c>
      <c r="Y2" t="n">
        <v>2</v>
      </c>
      <c r="Z2" t="n">
        <v>10</v>
      </c>
      <c r="AA2" t="n">
        <v>5839.321205861904</v>
      </c>
      <c r="AB2" t="n">
        <v>7989.616886530926</v>
      </c>
      <c r="AC2" t="n">
        <v>7227.09906437784</v>
      </c>
      <c r="AD2" t="n">
        <v>5839321.205861904</v>
      </c>
      <c r="AE2" t="n">
        <v>7989616.886530926</v>
      </c>
      <c r="AF2" t="n">
        <v>1.008178376941581e-06</v>
      </c>
      <c r="AG2" t="n">
        <v>27.88736979166667</v>
      </c>
      <c r="AH2" t="n">
        <v>7227099.064377841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0.9278</v>
      </c>
      <c r="E3" t="n">
        <v>107.78</v>
      </c>
      <c r="F3" t="n">
        <v>87.8</v>
      </c>
      <c r="G3" t="n">
        <v>11.73</v>
      </c>
      <c r="H3" t="n">
        <v>0.18</v>
      </c>
      <c r="I3" t="n">
        <v>449</v>
      </c>
      <c r="J3" t="n">
        <v>196.32</v>
      </c>
      <c r="K3" t="n">
        <v>54.38</v>
      </c>
      <c r="L3" t="n">
        <v>2</v>
      </c>
      <c r="M3" t="n">
        <v>447</v>
      </c>
      <c r="N3" t="n">
        <v>39.95</v>
      </c>
      <c r="O3" t="n">
        <v>24447.22</v>
      </c>
      <c r="P3" t="n">
        <v>1242.85</v>
      </c>
      <c r="Q3" t="n">
        <v>2282.19</v>
      </c>
      <c r="R3" t="n">
        <v>749.53</v>
      </c>
      <c r="S3" t="n">
        <v>175.94</v>
      </c>
      <c r="T3" t="n">
        <v>282845.62</v>
      </c>
      <c r="U3" t="n">
        <v>0.23</v>
      </c>
      <c r="V3" t="n">
        <v>0.71</v>
      </c>
      <c r="W3" t="n">
        <v>37.42</v>
      </c>
      <c r="X3" t="n">
        <v>17.07</v>
      </c>
      <c r="Y3" t="n">
        <v>2</v>
      </c>
      <c r="Z3" t="n">
        <v>10</v>
      </c>
      <c r="AA3" t="n">
        <v>2765.836244840618</v>
      </c>
      <c r="AB3" t="n">
        <v>3784.339170274527</v>
      </c>
      <c r="AC3" t="n">
        <v>3423.167151216767</v>
      </c>
      <c r="AD3" t="n">
        <v>2765836.244840618</v>
      </c>
      <c r="AE3" t="n">
        <v>3784339.170274527</v>
      </c>
      <c r="AF3" t="n">
        <v>1.602789407344754e-06</v>
      </c>
      <c r="AG3" t="n">
        <v>17.54231770833333</v>
      </c>
      <c r="AH3" t="n">
        <v>3423167.151216767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1.0614</v>
      </c>
      <c r="E4" t="n">
        <v>94.22</v>
      </c>
      <c r="F4" t="n">
        <v>81</v>
      </c>
      <c r="G4" t="n">
        <v>17.67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1141.59</v>
      </c>
      <c r="Q4" t="n">
        <v>2280.04</v>
      </c>
      <c r="R4" t="n">
        <v>523.9299999999999</v>
      </c>
      <c r="S4" t="n">
        <v>175.94</v>
      </c>
      <c r="T4" t="n">
        <v>170915.75</v>
      </c>
      <c r="U4" t="n">
        <v>0.34</v>
      </c>
      <c r="V4" t="n">
        <v>0.77</v>
      </c>
      <c r="W4" t="n">
        <v>37.12</v>
      </c>
      <c r="X4" t="n">
        <v>10.3</v>
      </c>
      <c r="Y4" t="n">
        <v>2</v>
      </c>
      <c r="Z4" t="n">
        <v>10</v>
      </c>
      <c r="AA4" t="n">
        <v>2251.42776664521</v>
      </c>
      <c r="AB4" t="n">
        <v>3080.502796307141</v>
      </c>
      <c r="AC4" t="n">
        <v>2786.5039329403</v>
      </c>
      <c r="AD4" t="n">
        <v>2251427.76664521</v>
      </c>
      <c r="AE4" t="n">
        <v>3080502.796307141</v>
      </c>
      <c r="AF4" t="n">
        <v>1.833585553950982e-06</v>
      </c>
      <c r="AG4" t="n">
        <v>15.33528645833333</v>
      </c>
      <c r="AH4" t="n">
        <v>2786503.9329403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1.1331</v>
      </c>
      <c r="E5" t="n">
        <v>88.25</v>
      </c>
      <c r="F5" t="n">
        <v>78.03</v>
      </c>
      <c r="G5" t="n">
        <v>23.65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1093.58</v>
      </c>
      <c r="Q5" t="n">
        <v>2278.98</v>
      </c>
      <c r="R5" t="n">
        <v>425.29</v>
      </c>
      <c r="S5" t="n">
        <v>175.94</v>
      </c>
      <c r="T5" t="n">
        <v>121980.05</v>
      </c>
      <c r="U5" t="n">
        <v>0.41</v>
      </c>
      <c r="V5" t="n">
        <v>0.8</v>
      </c>
      <c r="W5" t="n">
        <v>36.98</v>
      </c>
      <c r="X5" t="n">
        <v>7.35</v>
      </c>
      <c r="Y5" t="n">
        <v>2</v>
      </c>
      <c r="Z5" t="n">
        <v>10</v>
      </c>
      <c r="AA5" t="n">
        <v>2028.689832442026</v>
      </c>
      <c r="AB5" t="n">
        <v>2775.74292822603</v>
      </c>
      <c r="AC5" t="n">
        <v>2510.829918935805</v>
      </c>
      <c r="AD5" t="n">
        <v>2028689.832442026</v>
      </c>
      <c r="AE5" t="n">
        <v>2775742.92822603</v>
      </c>
      <c r="AF5" t="n">
        <v>1.957448455984416e-06</v>
      </c>
      <c r="AG5" t="n">
        <v>14.36360677083333</v>
      </c>
      <c r="AH5" t="n">
        <v>2510829.918935805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1.1774</v>
      </c>
      <c r="E6" t="n">
        <v>84.93000000000001</v>
      </c>
      <c r="F6" t="n">
        <v>76.43000000000001</v>
      </c>
      <c r="G6" t="n">
        <v>29.78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1064.65</v>
      </c>
      <c r="Q6" t="n">
        <v>2278.01</v>
      </c>
      <c r="R6" t="n">
        <v>372.09</v>
      </c>
      <c r="S6" t="n">
        <v>175.94</v>
      </c>
      <c r="T6" t="n">
        <v>95598.35000000001</v>
      </c>
      <c r="U6" t="n">
        <v>0.47</v>
      </c>
      <c r="V6" t="n">
        <v>0.82</v>
      </c>
      <c r="W6" t="n">
        <v>36.91</v>
      </c>
      <c r="X6" t="n">
        <v>5.75</v>
      </c>
      <c r="Y6" t="n">
        <v>2</v>
      </c>
      <c r="Z6" t="n">
        <v>10</v>
      </c>
      <c r="AA6" t="n">
        <v>1908.155122699192</v>
      </c>
      <c r="AB6" t="n">
        <v>2610.82202073979</v>
      </c>
      <c r="AC6" t="n">
        <v>2361.648831392104</v>
      </c>
      <c r="AD6" t="n">
        <v>1908155.122699192</v>
      </c>
      <c r="AE6" t="n">
        <v>2610822.020739791</v>
      </c>
      <c r="AF6" t="n">
        <v>2.033977417770762e-06</v>
      </c>
      <c r="AG6" t="n">
        <v>13.8232421875</v>
      </c>
      <c r="AH6" t="n">
        <v>2361648.831392104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1.2088</v>
      </c>
      <c r="E7" t="n">
        <v>82.73</v>
      </c>
      <c r="F7" t="n">
        <v>75.31</v>
      </c>
      <c r="G7" t="n">
        <v>35.86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1042.78</v>
      </c>
      <c r="Q7" t="n">
        <v>2278.06</v>
      </c>
      <c r="R7" t="n">
        <v>334.8</v>
      </c>
      <c r="S7" t="n">
        <v>175.94</v>
      </c>
      <c r="T7" t="n">
        <v>77092.62</v>
      </c>
      <c r="U7" t="n">
        <v>0.53</v>
      </c>
      <c r="V7" t="n">
        <v>0.83</v>
      </c>
      <c r="W7" t="n">
        <v>36.87</v>
      </c>
      <c r="X7" t="n">
        <v>4.64</v>
      </c>
      <c r="Y7" t="n">
        <v>2</v>
      </c>
      <c r="Z7" t="n">
        <v>10</v>
      </c>
      <c r="AA7" t="n">
        <v>1834.542027029635</v>
      </c>
      <c r="AB7" t="n">
        <v>2510.101335664124</v>
      </c>
      <c r="AC7" t="n">
        <v>2270.540787137691</v>
      </c>
      <c r="AD7" t="n">
        <v>1834542.027029635</v>
      </c>
      <c r="AE7" t="n">
        <v>2510101.335664124</v>
      </c>
      <c r="AF7" t="n">
        <v>2.088221422287496e-06</v>
      </c>
      <c r="AG7" t="n">
        <v>13.46516927083333</v>
      </c>
      <c r="AH7" t="n">
        <v>2270540.78713769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1.2302</v>
      </c>
      <c r="E8" t="n">
        <v>81.29000000000001</v>
      </c>
      <c r="F8" t="n">
        <v>74.61</v>
      </c>
      <c r="G8" t="n">
        <v>41.84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105</v>
      </c>
      <c r="N8" t="n">
        <v>42.78</v>
      </c>
      <c r="O8" t="n">
        <v>25413.94</v>
      </c>
      <c r="P8" t="n">
        <v>1026.78</v>
      </c>
      <c r="Q8" t="n">
        <v>2278.07</v>
      </c>
      <c r="R8" t="n">
        <v>311.38</v>
      </c>
      <c r="S8" t="n">
        <v>175.94</v>
      </c>
      <c r="T8" t="n">
        <v>65478.71</v>
      </c>
      <c r="U8" t="n">
        <v>0.57</v>
      </c>
      <c r="V8" t="n">
        <v>0.84</v>
      </c>
      <c r="W8" t="n">
        <v>36.84</v>
      </c>
      <c r="X8" t="n">
        <v>3.94</v>
      </c>
      <c r="Y8" t="n">
        <v>2</v>
      </c>
      <c r="Z8" t="n">
        <v>10</v>
      </c>
      <c r="AA8" t="n">
        <v>1785.75853174948</v>
      </c>
      <c r="AB8" t="n">
        <v>2443.353605245898</v>
      </c>
      <c r="AC8" t="n">
        <v>2210.163366429551</v>
      </c>
      <c r="AD8" t="n">
        <v>1785758.53174948</v>
      </c>
      <c r="AE8" t="n">
        <v>2443353.605245898</v>
      </c>
      <c r="AF8" t="n">
        <v>2.12519026613011e-06</v>
      </c>
      <c r="AG8" t="n">
        <v>13.23079427083333</v>
      </c>
      <c r="AH8" t="n">
        <v>2210163.366429551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1.2478</v>
      </c>
      <c r="E9" t="n">
        <v>80.14</v>
      </c>
      <c r="F9" t="n">
        <v>74.05</v>
      </c>
      <c r="G9" t="n">
        <v>48.29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1012.74</v>
      </c>
      <c r="Q9" t="n">
        <v>2277.35</v>
      </c>
      <c r="R9" t="n">
        <v>292.67</v>
      </c>
      <c r="S9" t="n">
        <v>175.94</v>
      </c>
      <c r="T9" t="n">
        <v>56199.1</v>
      </c>
      <c r="U9" t="n">
        <v>0.6</v>
      </c>
      <c r="V9" t="n">
        <v>0.85</v>
      </c>
      <c r="W9" t="n">
        <v>36.82</v>
      </c>
      <c r="X9" t="n">
        <v>3.38</v>
      </c>
      <c r="Y9" t="n">
        <v>2</v>
      </c>
      <c r="Z9" t="n">
        <v>10</v>
      </c>
      <c r="AA9" t="n">
        <v>1733.987148183792</v>
      </c>
      <c r="AB9" t="n">
        <v>2372.517714259076</v>
      </c>
      <c r="AC9" t="n">
        <v>2146.087953459715</v>
      </c>
      <c r="AD9" t="n">
        <v>1733987.148183792</v>
      </c>
      <c r="AE9" t="n">
        <v>2372517.714259076</v>
      </c>
      <c r="AF9" t="n">
        <v>2.155594548916559e-06</v>
      </c>
      <c r="AG9" t="n">
        <v>13.04361979166667</v>
      </c>
      <c r="AH9" t="n">
        <v>2146087.953459715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1.2611</v>
      </c>
      <c r="E10" t="n">
        <v>79.3</v>
      </c>
      <c r="F10" t="n">
        <v>73.63</v>
      </c>
      <c r="G10" t="n">
        <v>54.54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1000.41</v>
      </c>
      <c r="Q10" t="n">
        <v>2277.5</v>
      </c>
      <c r="R10" t="n">
        <v>278.72</v>
      </c>
      <c r="S10" t="n">
        <v>175.94</v>
      </c>
      <c r="T10" t="n">
        <v>49280.89</v>
      </c>
      <c r="U10" t="n">
        <v>0.63</v>
      </c>
      <c r="V10" t="n">
        <v>0.85</v>
      </c>
      <c r="W10" t="n">
        <v>36.8</v>
      </c>
      <c r="X10" t="n">
        <v>2.96</v>
      </c>
      <c r="Y10" t="n">
        <v>2</v>
      </c>
      <c r="Z10" t="n">
        <v>10</v>
      </c>
      <c r="AA10" t="n">
        <v>1702.677313234071</v>
      </c>
      <c r="AB10" t="n">
        <v>2329.678216788436</v>
      </c>
      <c r="AC10" t="n">
        <v>2107.33699750206</v>
      </c>
      <c r="AD10" t="n">
        <v>1702677.313234071</v>
      </c>
      <c r="AE10" t="n">
        <v>2329678.216788436</v>
      </c>
      <c r="AF10" t="n">
        <v>2.178570512613137e-06</v>
      </c>
      <c r="AG10" t="n">
        <v>12.90690104166667</v>
      </c>
      <c r="AH10" t="n">
        <v>2107336.99750206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1.272</v>
      </c>
      <c r="E11" t="n">
        <v>78.62</v>
      </c>
      <c r="F11" t="n">
        <v>73.3</v>
      </c>
      <c r="G11" t="n">
        <v>61.08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989.21</v>
      </c>
      <c r="Q11" t="n">
        <v>2277.33</v>
      </c>
      <c r="R11" t="n">
        <v>268</v>
      </c>
      <c r="S11" t="n">
        <v>175.94</v>
      </c>
      <c r="T11" t="n">
        <v>43966.59</v>
      </c>
      <c r="U11" t="n">
        <v>0.66</v>
      </c>
      <c r="V11" t="n">
        <v>0.86</v>
      </c>
      <c r="W11" t="n">
        <v>36.78</v>
      </c>
      <c r="X11" t="n">
        <v>2.64</v>
      </c>
      <c r="Y11" t="n">
        <v>2</v>
      </c>
      <c r="Z11" t="n">
        <v>10</v>
      </c>
      <c r="AA11" t="n">
        <v>1676.543712821238</v>
      </c>
      <c r="AB11" t="n">
        <v>2293.921071770519</v>
      </c>
      <c r="AC11" t="n">
        <v>2074.992464219185</v>
      </c>
      <c r="AD11" t="n">
        <v>1676543.712821238</v>
      </c>
      <c r="AE11" t="n">
        <v>2293921.071770519</v>
      </c>
      <c r="AF11" t="n">
        <v>2.197400437747927e-06</v>
      </c>
      <c r="AG11" t="n">
        <v>12.79622395833333</v>
      </c>
      <c r="AH11" t="n">
        <v>2074992.464219185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1.2806</v>
      </c>
      <c r="E12" t="n">
        <v>78.09</v>
      </c>
      <c r="F12" t="n">
        <v>73.04000000000001</v>
      </c>
      <c r="G12" t="n">
        <v>67.43000000000001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979.13</v>
      </c>
      <c r="Q12" t="n">
        <v>2277.25</v>
      </c>
      <c r="R12" t="n">
        <v>259.56</v>
      </c>
      <c r="S12" t="n">
        <v>175.94</v>
      </c>
      <c r="T12" t="n">
        <v>39781.96</v>
      </c>
      <c r="U12" t="n">
        <v>0.68</v>
      </c>
      <c r="V12" t="n">
        <v>0.86</v>
      </c>
      <c r="W12" t="n">
        <v>36.77</v>
      </c>
      <c r="X12" t="n">
        <v>2.38</v>
      </c>
      <c r="Y12" t="n">
        <v>2</v>
      </c>
      <c r="Z12" t="n">
        <v>10</v>
      </c>
      <c r="AA12" t="n">
        <v>1654.919499731319</v>
      </c>
      <c r="AB12" t="n">
        <v>2264.333869427939</v>
      </c>
      <c r="AC12" t="n">
        <v>2048.229022942282</v>
      </c>
      <c r="AD12" t="n">
        <v>1654919.499731319</v>
      </c>
      <c r="AE12" t="n">
        <v>2264333.869427939</v>
      </c>
      <c r="AF12" t="n">
        <v>2.212257075927669e-06</v>
      </c>
      <c r="AG12" t="n">
        <v>12.7099609375</v>
      </c>
      <c r="AH12" t="n">
        <v>2048229.022942282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72.83</v>
      </c>
      <c r="G13" t="n">
        <v>74.06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969.24</v>
      </c>
      <c r="Q13" t="n">
        <v>2277.11</v>
      </c>
      <c r="R13" t="n">
        <v>252.49</v>
      </c>
      <c r="S13" t="n">
        <v>175.94</v>
      </c>
      <c r="T13" t="n">
        <v>36276.75</v>
      </c>
      <c r="U13" t="n">
        <v>0.7</v>
      </c>
      <c r="V13" t="n">
        <v>0.86</v>
      </c>
      <c r="W13" t="n">
        <v>36.76</v>
      </c>
      <c r="X13" t="n">
        <v>2.17</v>
      </c>
      <c r="Y13" t="n">
        <v>2</v>
      </c>
      <c r="Z13" t="n">
        <v>10</v>
      </c>
      <c r="AA13" t="n">
        <v>1635.32757377166</v>
      </c>
      <c r="AB13" t="n">
        <v>2237.527331995162</v>
      </c>
      <c r="AC13" t="n">
        <v>2023.980863818877</v>
      </c>
      <c r="AD13" t="n">
        <v>1635327.57377166</v>
      </c>
      <c r="AE13" t="n">
        <v>2237527.331995162</v>
      </c>
      <c r="AF13" t="n">
        <v>2.225040694826518e-06</v>
      </c>
      <c r="AG13" t="n">
        <v>12.63671875</v>
      </c>
      <c r="AH13" t="n">
        <v>2023980.863818877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1.2947</v>
      </c>
      <c r="E14" t="n">
        <v>77.23999999999999</v>
      </c>
      <c r="F14" t="n">
        <v>72.62</v>
      </c>
      <c r="G14" t="n">
        <v>80.69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959.85</v>
      </c>
      <c r="Q14" t="n">
        <v>2277.26</v>
      </c>
      <c r="R14" t="n">
        <v>245.53</v>
      </c>
      <c r="S14" t="n">
        <v>175.94</v>
      </c>
      <c r="T14" t="n">
        <v>32817.99</v>
      </c>
      <c r="U14" t="n">
        <v>0.72</v>
      </c>
      <c r="V14" t="n">
        <v>0.86</v>
      </c>
      <c r="W14" t="n">
        <v>36.75</v>
      </c>
      <c r="X14" t="n">
        <v>1.96</v>
      </c>
      <c r="Y14" t="n">
        <v>2</v>
      </c>
      <c r="Z14" t="n">
        <v>10</v>
      </c>
      <c r="AA14" t="n">
        <v>1617.225369819126</v>
      </c>
      <c r="AB14" t="n">
        <v>2212.759097934429</v>
      </c>
      <c r="AC14" t="n">
        <v>2001.576475254466</v>
      </c>
      <c r="AD14" t="n">
        <v>1617225.369819126</v>
      </c>
      <c r="AE14" t="n">
        <v>2212759.097934429</v>
      </c>
      <c r="AF14" t="n">
        <v>2.236615052478177e-06</v>
      </c>
      <c r="AG14" t="n">
        <v>12.57161458333333</v>
      </c>
      <c r="AH14" t="n">
        <v>2001576.475254466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1.2996</v>
      </c>
      <c r="E15" t="n">
        <v>76.95</v>
      </c>
      <c r="F15" t="n">
        <v>72.48999999999999</v>
      </c>
      <c r="G15" t="n">
        <v>86.98999999999999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952.15</v>
      </c>
      <c r="Q15" t="n">
        <v>2277.28</v>
      </c>
      <c r="R15" t="n">
        <v>241.18</v>
      </c>
      <c r="S15" t="n">
        <v>175.94</v>
      </c>
      <c r="T15" t="n">
        <v>30666.84</v>
      </c>
      <c r="U15" t="n">
        <v>0.73</v>
      </c>
      <c r="V15" t="n">
        <v>0.86</v>
      </c>
      <c r="W15" t="n">
        <v>36.74</v>
      </c>
      <c r="X15" t="n">
        <v>1.83</v>
      </c>
      <c r="Y15" t="n">
        <v>2</v>
      </c>
      <c r="Z15" t="n">
        <v>10</v>
      </c>
      <c r="AA15" t="n">
        <v>1591.325170182839</v>
      </c>
      <c r="AB15" t="n">
        <v>2177.321302155898</v>
      </c>
      <c r="AC15" t="n">
        <v>1969.520812967779</v>
      </c>
      <c r="AD15" t="n">
        <v>1591325.170182839</v>
      </c>
      <c r="AE15" t="n">
        <v>2177321.302155897</v>
      </c>
      <c r="AF15" t="n">
        <v>2.245079881208496e-06</v>
      </c>
      <c r="AG15" t="n">
        <v>12.5244140625</v>
      </c>
      <c r="AH15" t="n">
        <v>1969520.812967779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1.3048</v>
      </c>
      <c r="E16" t="n">
        <v>76.64</v>
      </c>
      <c r="F16" t="n">
        <v>72.33</v>
      </c>
      <c r="G16" t="n">
        <v>94.34999999999999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942.42</v>
      </c>
      <c r="Q16" t="n">
        <v>2277.03</v>
      </c>
      <c r="R16" t="n">
        <v>235.95</v>
      </c>
      <c r="S16" t="n">
        <v>175.94</v>
      </c>
      <c r="T16" t="n">
        <v>28071.38</v>
      </c>
      <c r="U16" t="n">
        <v>0.75</v>
      </c>
      <c r="V16" t="n">
        <v>0.87</v>
      </c>
      <c r="W16" t="n">
        <v>36.74</v>
      </c>
      <c r="X16" t="n">
        <v>1.68</v>
      </c>
      <c r="Y16" t="n">
        <v>2</v>
      </c>
      <c r="Z16" t="n">
        <v>10</v>
      </c>
      <c r="AA16" t="n">
        <v>1574.809596015628</v>
      </c>
      <c r="AB16" t="n">
        <v>2154.72396496461</v>
      </c>
      <c r="AC16" t="n">
        <v>1949.080133922466</v>
      </c>
      <c r="AD16" t="n">
        <v>1574809.596015628</v>
      </c>
      <c r="AE16" t="n">
        <v>2154723.964964611</v>
      </c>
      <c r="AF16" t="n">
        <v>2.254062964759037e-06</v>
      </c>
      <c r="AG16" t="n">
        <v>12.47395833333333</v>
      </c>
      <c r="AH16" t="n">
        <v>1949080.133922466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1.3087</v>
      </c>
      <c r="E17" t="n">
        <v>76.41</v>
      </c>
      <c r="F17" t="n">
        <v>72.22</v>
      </c>
      <c r="G17" t="n">
        <v>100.77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934.3099999999999</v>
      </c>
      <c r="Q17" t="n">
        <v>2276.98</v>
      </c>
      <c r="R17" t="n">
        <v>232.18</v>
      </c>
      <c r="S17" t="n">
        <v>175.94</v>
      </c>
      <c r="T17" t="n">
        <v>26198.22</v>
      </c>
      <c r="U17" t="n">
        <v>0.76</v>
      </c>
      <c r="V17" t="n">
        <v>0.87</v>
      </c>
      <c r="W17" t="n">
        <v>36.74</v>
      </c>
      <c r="X17" t="n">
        <v>1.56</v>
      </c>
      <c r="Y17" t="n">
        <v>2</v>
      </c>
      <c r="Z17" t="n">
        <v>10</v>
      </c>
      <c r="AA17" t="n">
        <v>1561.840790084834</v>
      </c>
      <c r="AB17" t="n">
        <v>2136.97947254676</v>
      </c>
      <c r="AC17" t="n">
        <v>1933.029150956423</v>
      </c>
      <c r="AD17" t="n">
        <v>1561840.790084834</v>
      </c>
      <c r="AE17" t="n">
        <v>2136979.47254676</v>
      </c>
      <c r="AF17" t="n">
        <v>2.260800277421944e-06</v>
      </c>
      <c r="AG17" t="n">
        <v>12.4365234375</v>
      </c>
      <c r="AH17" t="n">
        <v>1933029.150956423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1.3126</v>
      </c>
      <c r="E18" t="n">
        <v>76.18000000000001</v>
      </c>
      <c r="F18" t="n">
        <v>72.11</v>
      </c>
      <c r="G18" t="n">
        <v>108.17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925.47</v>
      </c>
      <c r="Q18" t="n">
        <v>2277.04</v>
      </c>
      <c r="R18" t="n">
        <v>228.62</v>
      </c>
      <c r="S18" t="n">
        <v>175.94</v>
      </c>
      <c r="T18" t="n">
        <v>24432.88</v>
      </c>
      <c r="U18" t="n">
        <v>0.77</v>
      </c>
      <c r="V18" t="n">
        <v>0.87</v>
      </c>
      <c r="W18" t="n">
        <v>36.73</v>
      </c>
      <c r="X18" t="n">
        <v>1.46</v>
      </c>
      <c r="Y18" t="n">
        <v>2</v>
      </c>
      <c r="Z18" t="n">
        <v>10</v>
      </c>
      <c r="AA18" t="n">
        <v>1548.192416309906</v>
      </c>
      <c r="AB18" t="n">
        <v>2118.305165424148</v>
      </c>
      <c r="AC18" t="n">
        <v>1916.137093496039</v>
      </c>
      <c r="AD18" t="n">
        <v>1548192.416309906</v>
      </c>
      <c r="AE18" t="n">
        <v>2118305.165424148</v>
      </c>
      <c r="AF18" t="n">
        <v>2.26753759008485e-06</v>
      </c>
      <c r="AG18" t="n">
        <v>12.39908854166667</v>
      </c>
      <c r="AH18" t="n">
        <v>1916137.093496039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1.3154</v>
      </c>
      <c r="E19" t="n">
        <v>76.02</v>
      </c>
      <c r="F19" t="n">
        <v>72.03</v>
      </c>
      <c r="G19" t="n">
        <v>113.73</v>
      </c>
      <c r="H19" t="n">
        <v>1.44</v>
      </c>
      <c r="I19" t="n">
        <v>38</v>
      </c>
      <c r="J19" t="n">
        <v>221.99</v>
      </c>
      <c r="K19" t="n">
        <v>54.38</v>
      </c>
      <c r="L19" t="n">
        <v>18</v>
      </c>
      <c r="M19" t="n">
        <v>36</v>
      </c>
      <c r="N19" t="n">
        <v>49.61</v>
      </c>
      <c r="O19" t="n">
        <v>27612.53</v>
      </c>
      <c r="P19" t="n">
        <v>918.5599999999999</v>
      </c>
      <c r="Q19" t="n">
        <v>2276.93</v>
      </c>
      <c r="R19" t="n">
        <v>225.85</v>
      </c>
      <c r="S19" t="n">
        <v>175.94</v>
      </c>
      <c r="T19" t="n">
        <v>23057.73</v>
      </c>
      <c r="U19" t="n">
        <v>0.78</v>
      </c>
      <c r="V19" t="n">
        <v>0.87</v>
      </c>
      <c r="W19" t="n">
        <v>36.72</v>
      </c>
      <c r="X19" t="n">
        <v>1.37</v>
      </c>
      <c r="Y19" t="n">
        <v>2</v>
      </c>
      <c r="Z19" t="n">
        <v>10</v>
      </c>
      <c r="AA19" t="n">
        <v>1537.855815793956</v>
      </c>
      <c r="AB19" t="n">
        <v>2104.162172579594</v>
      </c>
      <c r="AC19" t="n">
        <v>1903.343888038755</v>
      </c>
      <c r="AD19" t="n">
        <v>1537855.815793956</v>
      </c>
      <c r="AE19" t="n">
        <v>2104162.172579594</v>
      </c>
      <c r="AF19" t="n">
        <v>2.272374635073603e-06</v>
      </c>
      <c r="AG19" t="n">
        <v>12.373046875</v>
      </c>
      <c r="AH19" t="n">
        <v>1903343.888038755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1.3183</v>
      </c>
      <c r="E20" t="n">
        <v>75.86</v>
      </c>
      <c r="F20" t="n">
        <v>71.94</v>
      </c>
      <c r="G20" t="n">
        <v>119.9</v>
      </c>
      <c r="H20" t="n">
        <v>1.51</v>
      </c>
      <c r="I20" t="n">
        <v>36</v>
      </c>
      <c r="J20" t="n">
        <v>223.65</v>
      </c>
      <c r="K20" t="n">
        <v>54.38</v>
      </c>
      <c r="L20" t="n">
        <v>19</v>
      </c>
      <c r="M20" t="n">
        <v>34</v>
      </c>
      <c r="N20" t="n">
        <v>50.27</v>
      </c>
      <c r="O20" t="n">
        <v>27817.81</v>
      </c>
      <c r="P20" t="n">
        <v>909.61</v>
      </c>
      <c r="Q20" t="n">
        <v>2277</v>
      </c>
      <c r="R20" t="n">
        <v>222.92</v>
      </c>
      <c r="S20" t="n">
        <v>175.94</v>
      </c>
      <c r="T20" t="n">
        <v>21606.8</v>
      </c>
      <c r="U20" t="n">
        <v>0.79</v>
      </c>
      <c r="V20" t="n">
        <v>0.87</v>
      </c>
      <c r="W20" t="n">
        <v>36.71</v>
      </c>
      <c r="X20" t="n">
        <v>1.28</v>
      </c>
      <c r="Y20" t="n">
        <v>2</v>
      </c>
      <c r="Z20" t="n">
        <v>10</v>
      </c>
      <c r="AA20" t="n">
        <v>1525.310748908722</v>
      </c>
      <c r="AB20" t="n">
        <v>2086.997458617926</v>
      </c>
      <c r="AC20" t="n">
        <v>1887.817350286761</v>
      </c>
      <c r="AD20" t="n">
        <v>1525310.748908722</v>
      </c>
      <c r="AE20" t="n">
        <v>2086997.458617926</v>
      </c>
      <c r="AF20" t="n">
        <v>2.277384431669098e-06</v>
      </c>
      <c r="AG20" t="n">
        <v>12.34700520833333</v>
      </c>
      <c r="AH20" t="n">
        <v>1887817.350286761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1.3208</v>
      </c>
      <c r="E21" t="n">
        <v>75.70999999999999</v>
      </c>
      <c r="F21" t="n">
        <v>71.88</v>
      </c>
      <c r="G21" t="n">
        <v>126.84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901.15</v>
      </c>
      <c r="Q21" t="n">
        <v>2276.95</v>
      </c>
      <c r="R21" t="n">
        <v>220.7</v>
      </c>
      <c r="S21" t="n">
        <v>175.94</v>
      </c>
      <c r="T21" t="n">
        <v>20505.51</v>
      </c>
      <c r="U21" t="n">
        <v>0.8</v>
      </c>
      <c r="V21" t="n">
        <v>0.87</v>
      </c>
      <c r="W21" t="n">
        <v>36.72</v>
      </c>
      <c r="X21" t="n">
        <v>1.22</v>
      </c>
      <c r="Y21" t="n">
        <v>2</v>
      </c>
      <c r="Z21" t="n">
        <v>10</v>
      </c>
      <c r="AA21" t="n">
        <v>1513.859378039091</v>
      </c>
      <c r="AB21" t="n">
        <v>2071.329187795271</v>
      </c>
      <c r="AC21" t="n">
        <v>1873.644437240862</v>
      </c>
      <c r="AD21" t="n">
        <v>1513859.378039091</v>
      </c>
      <c r="AE21" t="n">
        <v>2071329.18779527</v>
      </c>
      <c r="AF21" t="n">
        <v>2.281703221837627e-06</v>
      </c>
      <c r="AG21" t="n">
        <v>12.32259114583333</v>
      </c>
      <c r="AH21" t="n">
        <v>1873644.437240862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1.3233</v>
      </c>
      <c r="E22" t="n">
        <v>75.56999999999999</v>
      </c>
      <c r="F22" t="n">
        <v>71.81</v>
      </c>
      <c r="G22" t="n">
        <v>134.64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894.33</v>
      </c>
      <c r="Q22" t="n">
        <v>2276.95</v>
      </c>
      <c r="R22" t="n">
        <v>218.47</v>
      </c>
      <c r="S22" t="n">
        <v>175.94</v>
      </c>
      <c r="T22" t="n">
        <v>19402.18</v>
      </c>
      <c r="U22" t="n">
        <v>0.8100000000000001</v>
      </c>
      <c r="V22" t="n">
        <v>0.87</v>
      </c>
      <c r="W22" t="n">
        <v>36.71</v>
      </c>
      <c r="X22" t="n">
        <v>1.15</v>
      </c>
      <c r="Y22" t="n">
        <v>2</v>
      </c>
      <c r="Z22" t="n">
        <v>10</v>
      </c>
      <c r="AA22" t="n">
        <v>1504.088566703697</v>
      </c>
      <c r="AB22" t="n">
        <v>2057.960332668411</v>
      </c>
      <c r="AC22" t="n">
        <v>1861.551486884004</v>
      </c>
      <c r="AD22" t="n">
        <v>1504088.566703697</v>
      </c>
      <c r="AE22" t="n">
        <v>2057960.332668411</v>
      </c>
      <c r="AF22" t="n">
        <v>2.286022012006157e-06</v>
      </c>
      <c r="AG22" t="n">
        <v>12.2998046875</v>
      </c>
      <c r="AH22" t="n">
        <v>1861551.486884004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1.3258</v>
      </c>
      <c r="E23" t="n">
        <v>75.42</v>
      </c>
      <c r="F23" t="n">
        <v>71.73999999999999</v>
      </c>
      <c r="G23" t="n">
        <v>143.48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885.84</v>
      </c>
      <c r="Q23" t="n">
        <v>2276.84</v>
      </c>
      <c r="R23" t="n">
        <v>216.28</v>
      </c>
      <c r="S23" t="n">
        <v>175.94</v>
      </c>
      <c r="T23" t="n">
        <v>18313.19</v>
      </c>
      <c r="U23" t="n">
        <v>0.8100000000000001</v>
      </c>
      <c r="V23" t="n">
        <v>0.87</v>
      </c>
      <c r="W23" t="n">
        <v>36.71</v>
      </c>
      <c r="X23" t="n">
        <v>1.09</v>
      </c>
      <c r="Y23" t="n">
        <v>2</v>
      </c>
      <c r="Z23" t="n">
        <v>10</v>
      </c>
      <c r="AA23" t="n">
        <v>1492.64090844944</v>
      </c>
      <c r="AB23" t="n">
        <v>2042.297141609897</v>
      </c>
      <c r="AC23" t="n">
        <v>1847.383168796689</v>
      </c>
      <c r="AD23" t="n">
        <v>1492640.90844944</v>
      </c>
      <c r="AE23" t="n">
        <v>2042297.141609897</v>
      </c>
      <c r="AF23" t="n">
        <v>2.290340802174687e-06</v>
      </c>
      <c r="AG23" t="n">
        <v>12.275390625</v>
      </c>
      <c r="AH23" t="n">
        <v>1847383.168796689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1.3272</v>
      </c>
      <c r="E24" t="n">
        <v>75.34999999999999</v>
      </c>
      <c r="F24" t="n">
        <v>71.7</v>
      </c>
      <c r="G24" t="n">
        <v>148.35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878.85</v>
      </c>
      <c r="Q24" t="n">
        <v>2276.91</v>
      </c>
      <c r="R24" t="n">
        <v>215.13</v>
      </c>
      <c r="S24" t="n">
        <v>175.94</v>
      </c>
      <c r="T24" t="n">
        <v>17743.19</v>
      </c>
      <c r="U24" t="n">
        <v>0.82</v>
      </c>
      <c r="V24" t="n">
        <v>0.87</v>
      </c>
      <c r="W24" t="n">
        <v>36.71</v>
      </c>
      <c r="X24" t="n">
        <v>1.05</v>
      </c>
      <c r="Y24" t="n">
        <v>2</v>
      </c>
      <c r="Z24" t="n">
        <v>10</v>
      </c>
      <c r="AA24" t="n">
        <v>1483.95349062855</v>
      </c>
      <c r="AB24" t="n">
        <v>2030.410633285531</v>
      </c>
      <c r="AC24" t="n">
        <v>1836.631092143981</v>
      </c>
      <c r="AD24" t="n">
        <v>1483953.49062855</v>
      </c>
      <c r="AE24" t="n">
        <v>2030410.633285531</v>
      </c>
      <c r="AF24" t="n">
        <v>2.292759324669063e-06</v>
      </c>
      <c r="AG24" t="n">
        <v>12.26399739583333</v>
      </c>
      <c r="AH24" t="n">
        <v>1836631.092143981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1.33</v>
      </c>
      <c r="E25" t="n">
        <v>75.19</v>
      </c>
      <c r="F25" t="n">
        <v>71.62</v>
      </c>
      <c r="G25" t="n">
        <v>159.16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25</v>
      </c>
      <c r="N25" t="n">
        <v>53.71</v>
      </c>
      <c r="O25" t="n">
        <v>28857.81</v>
      </c>
      <c r="P25" t="n">
        <v>869.78</v>
      </c>
      <c r="Q25" t="n">
        <v>2276.9</v>
      </c>
      <c r="R25" t="n">
        <v>212.24</v>
      </c>
      <c r="S25" t="n">
        <v>175.94</v>
      </c>
      <c r="T25" t="n">
        <v>16309.49</v>
      </c>
      <c r="U25" t="n">
        <v>0.83</v>
      </c>
      <c r="V25" t="n">
        <v>0.88</v>
      </c>
      <c r="W25" t="n">
        <v>36.71</v>
      </c>
      <c r="X25" t="n">
        <v>0.97</v>
      </c>
      <c r="Y25" t="n">
        <v>2</v>
      </c>
      <c r="Z25" t="n">
        <v>10</v>
      </c>
      <c r="AA25" t="n">
        <v>1471.656082393263</v>
      </c>
      <c r="AB25" t="n">
        <v>2013.58477681465</v>
      </c>
      <c r="AC25" t="n">
        <v>1821.411071799443</v>
      </c>
      <c r="AD25" t="n">
        <v>1471656.082393263</v>
      </c>
      <c r="AE25" t="n">
        <v>2013584.77681465</v>
      </c>
      <c r="AF25" t="n">
        <v>2.297596369657817e-06</v>
      </c>
      <c r="AG25" t="n">
        <v>12.23795572916667</v>
      </c>
      <c r="AH25" t="n">
        <v>1821411.071799443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1.3315</v>
      </c>
      <c r="E26" t="n">
        <v>75.09999999999999</v>
      </c>
      <c r="F26" t="n">
        <v>71.58</v>
      </c>
      <c r="G26" t="n">
        <v>165.18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24</v>
      </c>
      <c r="N26" t="n">
        <v>54.42</v>
      </c>
      <c r="O26" t="n">
        <v>29068.74</v>
      </c>
      <c r="P26" t="n">
        <v>860.04</v>
      </c>
      <c r="Q26" t="n">
        <v>2276.93</v>
      </c>
      <c r="R26" t="n">
        <v>210.91</v>
      </c>
      <c r="S26" t="n">
        <v>175.94</v>
      </c>
      <c r="T26" t="n">
        <v>15651.13</v>
      </c>
      <c r="U26" t="n">
        <v>0.83</v>
      </c>
      <c r="V26" t="n">
        <v>0.88</v>
      </c>
      <c r="W26" t="n">
        <v>36.7</v>
      </c>
      <c r="X26" t="n">
        <v>0.92</v>
      </c>
      <c r="Y26" t="n">
        <v>2</v>
      </c>
      <c r="Z26" t="n">
        <v>10</v>
      </c>
      <c r="AA26" t="n">
        <v>1460.115974056708</v>
      </c>
      <c r="AB26" t="n">
        <v>1997.795091474926</v>
      </c>
      <c r="AC26" t="n">
        <v>1807.12833186758</v>
      </c>
      <c r="AD26" t="n">
        <v>1460115.974056708</v>
      </c>
      <c r="AE26" t="n">
        <v>1997795.091474927</v>
      </c>
      <c r="AF26" t="n">
        <v>2.300187643758935e-06</v>
      </c>
      <c r="AG26" t="n">
        <v>12.22330729166667</v>
      </c>
      <c r="AH26" t="n">
        <v>1807128.33186758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1.3324</v>
      </c>
      <c r="E27" t="n">
        <v>75.05</v>
      </c>
      <c r="F27" t="n">
        <v>71.56</v>
      </c>
      <c r="G27" t="n">
        <v>171.75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18</v>
      </c>
      <c r="N27" t="n">
        <v>55.14</v>
      </c>
      <c r="O27" t="n">
        <v>29280.69</v>
      </c>
      <c r="P27" t="n">
        <v>855.2</v>
      </c>
      <c r="Q27" t="n">
        <v>2276.96</v>
      </c>
      <c r="R27" t="n">
        <v>210.23</v>
      </c>
      <c r="S27" t="n">
        <v>175.94</v>
      </c>
      <c r="T27" t="n">
        <v>15316.21</v>
      </c>
      <c r="U27" t="n">
        <v>0.84</v>
      </c>
      <c r="V27" t="n">
        <v>0.88</v>
      </c>
      <c r="W27" t="n">
        <v>36.71</v>
      </c>
      <c r="X27" t="n">
        <v>0.91</v>
      </c>
      <c r="Y27" t="n">
        <v>2</v>
      </c>
      <c r="Z27" t="n">
        <v>10</v>
      </c>
      <c r="AA27" t="n">
        <v>1454.248933619748</v>
      </c>
      <c r="AB27" t="n">
        <v>1989.76754791352</v>
      </c>
      <c r="AC27" t="n">
        <v>1799.866925796947</v>
      </c>
      <c r="AD27" t="n">
        <v>1454248.933619747</v>
      </c>
      <c r="AE27" t="n">
        <v>1989767.54791352</v>
      </c>
      <c r="AF27" t="n">
        <v>2.301742408219606e-06</v>
      </c>
      <c r="AG27" t="n">
        <v>12.21516927083333</v>
      </c>
      <c r="AH27" t="n">
        <v>1799866.925796947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71.53</v>
      </c>
      <c r="G28" t="n">
        <v>178.82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851.12</v>
      </c>
      <c r="Q28" t="n">
        <v>2276.98</v>
      </c>
      <c r="R28" t="n">
        <v>208.38</v>
      </c>
      <c r="S28" t="n">
        <v>175.94</v>
      </c>
      <c r="T28" t="n">
        <v>14393.9</v>
      </c>
      <c r="U28" t="n">
        <v>0.84</v>
      </c>
      <c r="V28" t="n">
        <v>0.88</v>
      </c>
      <c r="W28" t="n">
        <v>36.73</v>
      </c>
      <c r="X28" t="n">
        <v>0.87</v>
      </c>
      <c r="Y28" t="n">
        <v>2</v>
      </c>
      <c r="Z28" t="n">
        <v>10</v>
      </c>
      <c r="AA28" t="n">
        <v>1448.75250486556</v>
      </c>
      <c r="AB28" t="n">
        <v>1982.247091606718</v>
      </c>
      <c r="AC28" t="n">
        <v>1793.064211285039</v>
      </c>
      <c r="AD28" t="n">
        <v>1448752.50486556</v>
      </c>
      <c r="AE28" t="n">
        <v>1982247.091606718</v>
      </c>
      <c r="AF28" t="n">
        <v>2.303988179107241e-06</v>
      </c>
      <c r="AG28" t="n">
        <v>12.20377604166667</v>
      </c>
      <c r="AH28" t="n">
        <v>1793064.211285039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1.3337</v>
      </c>
      <c r="E29" t="n">
        <v>74.98</v>
      </c>
      <c r="F29" t="n">
        <v>71.53</v>
      </c>
      <c r="G29" t="n">
        <v>178.83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856.14</v>
      </c>
      <c r="Q29" t="n">
        <v>2277.01</v>
      </c>
      <c r="R29" t="n">
        <v>208.47</v>
      </c>
      <c r="S29" t="n">
        <v>175.94</v>
      </c>
      <c r="T29" t="n">
        <v>14441.7</v>
      </c>
      <c r="U29" t="n">
        <v>0.84</v>
      </c>
      <c r="V29" t="n">
        <v>0.88</v>
      </c>
      <c r="W29" t="n">
        <v>36.73</v>
      </c>
      <c r="X29" t="n">
        <v>0.88</v>
      </c>
      <c r="Y29" t="n">
        <v>2</v>
      </c>
      <c r="Z29" t="n">
        <v>10</v>
      </c>
      <c r="AA29" t="n">
        <v>1453.87334013701</v>
      </c>
      <c r="AB29" t="n">
        <v>1989.253644340424</v>
      </c>
      <c r="AC29" t="n">
        <v>1799.402068459598</v>
      </c>
      <c r="AD29" t="n">
        <v>1453873.34013701</v>
      </c>
      <c r="AE29" t="n">
        <v>1989253.644340424</v>
      </c>
      <c r="AF29" t="n">
        <v>2.303988179107241e-06</v>
      </c>
      <c r="AG29" t="n">
        <v>12.20377604166667</v>
      </c>
      <c r="AH29" t="n">
        <v>1799402.068459598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1.3337</v>
      </c>
      <c r="E30" t="n">
        <v>74.98</v>
      </c>
      <c r="F30" t="n">
        <v>71.53</v>
      </c>
      <c r="G30" t="n">
        <v>178.83</v>
      </c>
      <c r="H30" t="n">
        <v>2.14</v>
      </c>
      <c r="I30" t="n">
        <v>24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861.58</v>
      </c>
      <c r="Q30" t="n">
        <v>2277.03</v>
      </c>
      <c r="R30" t="n">
        <v>208.5</v>
      </c>
      <c r="S30" t="n">
        <v>175.94</v>
      </c>
      <c r="T30" t="n">
        <v>14456.68</v>
      </c>
      <c r="U30" t="n">
        <v>0.84</v>
      </c>
      <c r="V30" t="n">
        <v>0.88</v>
      </c>
      <c r="W30" t="n">
        <v>36.73</v>
      </c>
      <c r="X30" t="n">
        <v>0.88</v>
      </c>
      <c r="Y30" t="n">
        <v>2</v>
      </c>
      <c r="Z30" t="n">
        <v>10</v>
      </c>
      <c r="AA30" t="n">
        <v>1459.422611825593</v>
      </c>
      <c r="AB30" t="n">
        <v>1996.846402681332</v>
      </c>
      <c r="AC30" t="n">
        <v>1806.270184600953</v>
      </c>
      <c r="AD30" t="n">
        <v>1459422.611825593</v>
      </c>
      <c r="AE30" t="n">
        <v>1996846.402681332</v>
      </c>
      <c r="AF30" t="n">
        <v>2.303988179107241e-06</v>
      </c>
      <c r="AG30" t="n">
        <v>12.20377604166667</v>
      </c>
      <c r="AH30" t="n">
        <v>1806270.184600953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0.6928</v>
      </c>
      <c r="E2" t="n">
        <v>144.34</v>
      </c>
      <c r="F2" t="n">
        <v>109.92</v>
      </c>
      <c r="G2" t="n">
        <v>6.62</v>
      </c>
      <c r="H2" t="n">
        <v>0.11</v>
      </c>
      <c r="I2" t="n">
        <v>996</v>
      </c>
      <c r="J2" t="n">
        <v>159.12</v>
      </c>
      <c r="K2" t="n">
        <v>50.28</v>
      </c>
      <c r="L2" t="n">
        <v>1</v>
      </c>
      <c r="M2" t="n">
        <v>994</v>
      </c>
      <c r="N2" t="n">
        <v>27.84</v>
      </c>
      <c r="O2" t="n">
        <v>19859.16</v>
      </c>
      <c r="P2" t="n">
        <v>1369.77</v>
      </c>
      <c r="Q2" t="n">
        <v>2287.17</v>
      </c>
      <c r="R2" t="n">
        <v>1489.54</v>
      </c>
      <c r="S2" t="n">
        <v>175.94</v>
      </c>
      <c r="T2" t="n">
        <v>650115.14</v>
      </c>
      <c r="U2" t="n">
        <v>0.12</v>
      </c>
      <c r="V2" t="n">
        <v>0.57</v>
      </c>
      <c r="W2" t="n">
        <v>38.28</v>
      </c>
      <c r="X2" t="n">
        <v>39.1</v>
      </c>
      <c r="Y2" t="n">
        <v>2</v>
      </c>
      <c r="Z2" t="n">
        <v>10</v>
      </c>
      <c r="AA2" t="n">
        <v>4053.088502502539</v>
      </c>
      <c r="AB2" t="n">
        <v>5545.61449876927</v>
      </c>
      <c r="AC2" t="n">
        <v>5016.348834325354</v>
      </c>
      <c r="AD2" t="n">
        <v>4053088.502502539</v>
      </c>
      <c r="AE2" t="n">
        <v>5545614.498769269</v>
      </c>
      <c r="AF2" t="n">
        <v>1.275497084923466e-06</v>
      </c>
      <c r="AG2" t="n">
        <v>23.49283854166667</v>
      </c>
      <c r="AH2" t="n">
        <v>5016348.834325354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1.0021</v>
      </c>
      <c r="E3" t="n">
        <v>99.8</v>
      </c>
      <c r="F3" t="n">
        <v>85.16</v>
      </c>
      <c r="G3" t="n">
        <v>13.38</v>
      </c>
      <c r="H3" t="n">
        <v>0.22</v>
      </c>
      <c r="I3" t="n">
        <v>382</v>
      </c>
      <c r="J3" t="n">
        <v>160.54</v>
      </c>
      <c r="K3" t="n">
        <v>50.28</v>
      </c>
      <c r="L3" t="n">
        <v>2</v>
      </c>
      <c r="M3" t="n">
        <v>380</v>
      </c>
      <c r="N3" t="n">
        <v>28.26</v>
      </c>
      <c r="O3" t="n">
        <v>20034.4</v>
      </c>
      <c r="P3" t="n">
        <v>1056.58</v>
      </c>
      <c r="Q3" t="n">
        <v>2281.5</v>
      </c>
      <c r="R3" t="n">
        <v>662.48</v>
      </c>
      <c r="S3" t="n">
        <v>175.94</v>
      </c>
      <c r="T3" t="n">
        <v>239654.06</v>
      </c>
      <c r="U3" t="n">
        <v>0.27</v>
      </c>
      <c r="V3" t="n">
        <v>0.74</v>
      </c>
      <c r="W3" t="n">
        <v>37.29</v>
      </c>
      <c r="X3" t="n">
        <v>14.44</v>
      </c>
      <c r="Y3" t="n">
        <v>2</v>
      </c>
      <c r="Z3" t="n">
        <v>10</v>
      </c>
      <c r="AA3" t="n">
        <v>2232.906646079899</v>
      </c>
      <c r="AB3" t="n">
        <v>3055.161382055509</v>
      </c>
      <c r="AC3" t="n">
        <v>2763.581067697946</v>
      </c>
      <c r="AD3" t="n">
        <v>2232906.646079898</v>
      </c>
      <c r="AE3" t="n">
        <v>3055161.382055508</v>
      </c>
      <c r="AF3" t="n">
        <v>1.844941727485284e-06</v>
      </c>
      <c r="AG3" t="n">
        <v>16.24348958333333</v>
      </c>
      <c r="AH3" t="n">
        <v>2763581.067697946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1.1179</v>
      </c>
      <c r="E4" t="n">
        <v>89.45999999999999</v>
      </c>
      <c r="F4" t="n">
        <v>79.53</v>
      </c>
      <c r="G4" t="n">
        <v>20.22</v>
      </c>
      <c r="H4" t="n">
        <v>0.33</v>
      </c>
      <c r="I4" t="n">
        <v>236</v>
      </c>
      <c r="J4" t="n">
        <v>161.97</v>
      </c>
      <c r="K4" t="n">
        <v>50.28</v>
      </c>
      <c r="L4" t="n">
        <v>3</v>
      </c>
      <c r="M4" t="n">
        <v>234</v>
      </c>
      <c r="N4" t="n">
        <v>28.69</v>
      </c>
      <c r="O4" t="n">
        <v>20210.21</v>
      </c>
      <c r="P4" t="n">
        <v>978.88</v>
      </c>
      <c r="Q4" t="n">
        <v>2279.37</v>
      </c>
      <c r="R4" t="n">
        <v>475.07</v>
      </c>
      <c r="S4" t="n">
        <v>175.94</v>
      </c>
      <c r="T4" t="n">
        <v>146681.04</v>
      </c>
      <c r="U4" t="n">
        <v>0.37</v>
      </c>
      <c r="V4" t="n">
        <v>0.79</v>
      </c>
      <c r="W4" t="n">
        <v>37.04</v>
      </c>
      <c r="X4" t="n">
        <v>8.83</v>
      </c>
      <c r="Y4" t="n">
        <v>2</v>
      </c>
      <c r="Z4" t="n">
        <v>10</v>
      </c>
      <c r="AA4" t="n">
        <v>1884.381773645388</v>
      </c>
      <c r="AB4" t="n">
        <v>2578.294275758236</v>
      </c>
      <c r="AC4" t="n">
        <v>2332.225488738613</v>
      </c>
      <c r="AD4" t="n">
        <v>1884381.773645387</v>
      </c>
      <c r="AE4" t="n">
        <v>2578294.275758236</v>
      </c>
      <c r="AF4" t="n">
        <v>2.058138266795529e-06</v>
      </c>
      <c r="AG4" t="n">
        <v>14.560546875</v>
      </c>
      <c r="AH4" t="n">
        <v>2332225.488738613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1.1794</v>
      </c>
      <c r="E5" t="n">
        <v>84.79000000000001</v>
      </c>
      <c r="F5" t="n">
        <v>76.98999999999999</v>
      </c>
      <c r="G5" t="n">
        <v>27.17</v>
      </c>
      <c r="H5" t="n">
        <v>0.43</v>
      </c>
      <c r="I5" t="n">
        <v>170</v>
      </c>
      <c r="J5" t="n">
        <v>163.4</v>
      </c>
      <c r="K5" t="n">
        <v>50.28</v>
      </c>
      <c r="L5" t="n">
        <v>4</v>
      </c>
      <c r="M5" t="n">
        <v>168</v>
      </c>
      <c r="N5" t="n">
        <v>29.12</v>
      </c>
      <c r="O5" t="n">
        <v>20386.62</v>
      </c>
      <c r="P5" t="n">
        <v>939.02</v>
      </c>
      <c r="Q5" t="n">
        <v>2279.06</v>
      </c>
      <c r="R5" t="n">
        <v>390.64</v>
      </c>
      <c r="S5" t="n">
        <v>175.94</v>
      </c>
      <c r="T5" t="n">
        <v>104797.31</v>
      </c>
      <c r="U5" t="n">
        <v>0.45</v>
      </c>
      <c r="V5" t="n">
        <v>0.8100000000000001</v>
      </c>
      <c r="W5" t="n">
        <v>36.94</v>
      </c>
      <c r="X5" t="n">
        <v>6.31</v>
      </c>
      <c r="Y5" t="n">
        <v>2</v>
      </c>
      <c r="Z5" t="n">
        <v>10</v>
      </c>
      <c r="AA5" t="n">
        <v>1718.149850478374</v>
      </c>
      <c r="AB5" t="n">
        <v>2350.848424846259</v>
      </c>
      <c r="AC5" t="n">
        <v>2126.486750615418</v>
      </c>
      <c r="AD5" t="n">
        <v>1718149.850478374</v>
      </c>
      <c r="AE5" t="n">
        <v>2350848.424846259</v>
      </c>
      <c r="AF5" t="n">
        <v>2.171364408139052e-06</v>
      </c>
      <c r="AG5" t="n">
        <v>13.80045572916667</v>
      </c>
      <c r="AH5" t="n">
        <v>2126486.750615418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1.2177</v>
      </c>
      <c r="E6" t="n">
        <v>82.12</v>
      </c>
      <c r="F6" t="n">
        <v>75.54000000000001</v>
      </c>
      <c r="G6" t="n">
        <v>34.34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912.74</v>
      </c>
      <c r="Q6" t="n">
        <v>2277.91</v>
      </c>
      <c r="R6" t="n">
        <v>342.3</v>
      </c>
      <c r="S6" t="n">
        <v>175.94</v>
      </c>
      <c r="T6" t="n">
        <v>80813.31</v>
      </c>
      <c r="U6" t="n">
        <v>0.51</v>
      </c>
      <c r="V6" t="n">
        <v>0.83</v>
      </c>
      <c r="W6" t="n">
        <v>36.89</v>
      </c>
      <c r="X6" t="n">
        <v>4.87</v>
      </c>
      <c r="Y6" t="n">
        <v>2</v>
      </c>
      <c r="Z6" t="n">
        <v>10</v>
      </c>
      <c r="AA6" t="n">
        <v>1635.403050719333</v>
      </c>
      <c r="AB6" t="n">
        <v>2237.630602884776</v>
      </c>
      <c r="AC6" t="n">
        <v>2024.074278679728</v>
      </c>
      <c r="AD6" t="n">
        <v>1635403.050719333</v>
      </c>
      <c r="AE6" t="n">
        <v>2237630.602884776</v>
      </c>
      <c r="AF6" t="n">
        <v>2.241877598601767e-06</v>
      </c>
      <c r="AG6" t="n">
        <v>13.36588541666667</v>
      </c>
      <c r="AH6" t="n">
        <v>2024074.278679728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1.2427</v>
      </c>
      <c r="E7" t="n">
        <v>80.47</v>
      </c>
      <c r="F7" t="n">
        <v>74.66</v>
      </c>
      <c r="G7" t="n">
        <v>41.48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106</v>
      </c>
      <c r="N7" t="n">
        <v>29.99</v>
      </c>
      <c r="O7" t="n">
        <v>20741.2</v>
      </c>
      <c r="P7" t="n">
        <v>893.6799999999999</v>
      </c>
      <c r="Q7" t="n">
        <v>2277.86</v>
      </c>
      <c r="R7" t="n">
        <v>312.98</v>
      </c>
      <c r="S7" t="n">
        <v>175.94</v>
      </c>
      <c r="T7" t="n">
        <v>66273.8</v>
      </c>
      <c r="U7" t="n">
        <v>0.5600000000000001</v>
      </c>
      <c r="V7" t="n">
        <v>0.84</v>
      </c>
      <c r="W7" t="n">
        <v>36.85</v>
      </c>
      <c r="X7" t="n">
        <v>4</v>
      </c>
      <c r="Y7" t="n">
        <v>2</v>
      </c>
      <c r="Z7" t="n">
        <v>10</v>
      </c>
      <c r="AA7" t="n">
        <v>1570.88376583128</v>
      </c>
      <c r="AB7" t="n">
        <v>2149.35247091098</v>
      </c>
      <c r="AC7" t="n">
        <v>1944.221287722375</v>
      </c>
      <c r="AD7" t="n">
        <v>1570883.76583128</v>
      </c>
      <c r="AE7" t="n">
        <v>2149352.47091098</v>
      </c>
      <c r="AF7" t="n">
        <v>2.287904485326777e-06</v>
      </c>
      <c r="AG7" t="n">
        <v>13.09733072916667</v>
      </c>
      <c r="AH7" t="n">
        <v>1944221.287722375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1.2615</v>
      </c>
      <c r="E8" t="n">
        <v>79.27</v>
      </c>
      <c r="F8" t="n">
        <v>74.02</v>
      </c>
      <c r="G8" t="n">
        <v>48.8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876.66</v>
      </c>
      <c r="Q8" t="n">
        <v>2277.62</v>
      </c>
      <c r="R8" t="n">
        <v>291.68</v>
      </c>
      <c r="S8" t="n">
        <v>175.94</v>
      </c>
      <c r="T8" t="n">
        <v>55710.96</v>
      </c>
      <c r="U8" t="n">
        <v>0.6</v>
      </c>
      <c r="V8" t="n">
        <v>0.85</v>
      </c>
      <c r="W8" t="n">
        <v>36.81</v>
      </c>
      <c r="X8" t="n">
        <v>3.35</v>
      </c>
      <c r="Y8" t="n">
        <v>2</v>
      </c>
      <c r="Z8" t="n">
        <v>10</v>
      </c>
      <c r="AA8" t="n">
        <v>1529.498609129628</v>
      </c>
      <c r="AB8" t="n">
        <v>2092.727473727523</v>
      </c>
      <c r="AC8" t="n">
        <v>1893.000500796425</v>
      </c>
      <c r="AD8" t="n">
        <v>1529498.609129628</v>
      </c>
      <c r="AE8" t="n">
        <v>2092727.473727524</v>
      </c>
      <c r="AF8" t="n">
        <v>2.322516704143984e-06</v>
      </c>
      <c r="AG8" t="n">
        <v>12.90201822916667</v>
      </c>
      <c r="AH8" t="n">
        <v>1893000.500796425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1.2746</v>
      </c>
      <c r="E9" t="n">
        <v>78.45</v>
      </c>
      <c r="F9" t="n">
        <v>73.58</v>
      </c>
      <c r="G9" t="n">
        <v>55.89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862.1900000000001</v>
      </c>
      <c r="Q9" t="n">
        <v>2277.21</v>
      </c>
      <c r="R9" t="n">
        <v>277.32</v>
      </c>
      <c r="S9" t="n">
        <v>175.94</v>
      </c>
      <c r="T9" t="n">
        <v>48589.74</v>
      </c>
      <c r="U9" t="n">
        <v>0.63</v>
      </c>
      <c r="V9" t="n">
        <v>0.85</v>
      </c>
      <c r="W9" t="n">
        <v>36.8</v>
      </c>
      <c r="X9" t="n">
        <v>2.92</v>
      </c>
      <c r="Y9" t="n">
        <v>2</v>
      </c>
      <c r="Z9" t="n">
        <v>10</v>
      </c>
      <c r="AA9" t="n">
        <v>1498.740072306015</v>
      </c>
      <c r="AB9" t="n">
        <v>2050.642286674582</v>
      </c>
      <c r="AC9" t="n">
        <v>1854.931864928885</v>
      </c>
      <c r="AD9" t="n">
        <v>1498740.072306015</v>
      </c>
      <c r="AE9" t="n">
        <v>2050642.286674583</v>
      </c>
      <c r="AF9" t="n">
        <v>2.346634792787889e-06</v>
      </c>
      <c r="AG9" t="n">
        <v>12.7685546875</v>
      </c>
      <c r="AH9" t="n">
        <v>1854931.864928886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1.286</v>
      </c>
      <c r="E10" t="n">
        <v>77.76000000000001</v>
      </c>
      <c r="F10" t="n">
        <v>73.20999999999999</v>
      </c>
      <c r="G10" t="n">
        <v>63.66</v>
      </c>
      <c r="H10" t="n">
        <v>0.9399999999999999</v>
      </c>
      <c r="I10" t="n">
        <v>69</v>
      </c>
      <c r="J10" t="n">
        <v>170.62</v>
      </c>
      <c r="K10" t="n">
        <v>50.28</v>
      </c>
      <c r="L10" t="n">
        <v>9</v>
      </c>
      <c r="M10" t="n">
        <v>67</v>
      </c>
      <c r="N10" t="n">
        <v>31.34</v>
      </c>
      <c r="O10" t="n">
        <v>21277.6</v>
      </c>
      <c r="P10" t="n">
        <v>849.03</v>
      </c>
      <c r="Q10" t="n">
        <v>2277.32</v>
      </c>
      <c r="R10" t="n">
        <v>265.1</v>
      </c>
      <c r="S10" t="n">
        <v>175.94</v>
      </c>
      <c r="T10" t="n">
        <v>42530.51</v>
      </c>
      <c r="U10" t="n">
        <v>0.66</v>
      </c>
      <c r="V10" t="n">
        <v>0.86</v>
      </c>
      <c r="W10" t="n">
        <v>36.78</v>
      </c>
      <c r="X10" t="n">
        <v>2.55</v>
      </c>
      <c r="Y10" t="n">
        <v>2</v>
      </c>
      <c r="Z10" t="n">
        <v>10</v>
      </c>
      <c r="AA10" t="n">
        <v>1471.941577120104</v>
      </c>
      <c r="AB10" t="n">
        <v>2013.975403295052</v>
      </c>
      <c r="AC10" t="n">
        <v>1821.764417436803</v>
      </c>
      <c r="AD10" t="n">
        <v>1471941.577120104</v>
      </c>
      <c r="AE10" t="n">
        <v>2013975.403295052</v>
      </c>
      <c r="AF10" t="n">
        <v>2.367623053134493e-06</v>
      </c>
      <c r="AG10" t="n">
        <v>12.65625</v>
      </c>
      <c r="AH10" t="n">
        <v>1821764.417436803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1.2961</v>
      </c>
      <c r="E11" t="n">
        <v>77.15000000000001</v>
      </c>
      <c r="F11" t="n">
        <v>72.86</v>
      </c>
      <c r="G11" t="n">
        <v>71.67</v>
      </c>
      <c r="H11" t="n">
        <v>1.03</v>
      </c>
      <c r="I11" t="n">
        <v>61</v>
      </c>
      <c r="J11" t="n">
        <v>172.08</v>
      </c>
      <c r="K11" t="n">
        <v>50.28</v>
      </c>
      <c r="L11" t="n">
        <v>10</v>
      </c>
      <c r="M11" t="n">
        <v>59</v>
      </c>
      <c r="N11" t="n">
        <v>31.8</v>
      </c>
      <c r="O11" t="n">
        <v>21457.64</v>
      </c>
      <c r="P11" t="n">
        <v>834.83</v>
      </c>
      <c r="Q11" t="n">
        <v>2277.26</v>
      </c>
      <c r="R11" t="n">
        <v>253.55</v>
      </c>
      <c r="S11" t="n">
        <v>175.94</v>
      </c>
      <c r="T11" t="n">
        <v>36794.26</v>
      </c>
      <c r="U11" t="n">
        <v>0.6899999999999999</v>
      </c>
      <c r="V11" t="n">
        <v>0.86</v>
      </c>
      <c r="W11" t="n">
        <v>36.76</v>
      </c>
      <c r="X11" t="n">
        <v>2.2</v>
      </c>
      <c r="Y11" t="n">
        <v>2</v>
      </c>
      <c r="Z11" t="n">
        <v>10</v>
      </c>
      <c r="AA11" t="n">
        <v>1445.824920315943</v>
      </c>
      <c r="AB11" t="n">
        <v>1978.241441270017</v>
      </c>
      <c r="AC11" t="n">
        <v>1789.440854594506</v>
      </c>
      <c r="AD11" t="n">
        <v>1445824.920315943</v>
      </c>
      <c r="AE11" t="n">
        <v>1978241.441270017</v>
      </c>
      <c r="AF11" t="n">
        <v>2.386217915371397e-06</v>
      </c>
      <c r="AG11" t="n">
        <v>12.55696614583333</v>
      </c>
      <c r="AH11" t="n">
        <v>1789440.854594506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1.3028</v>
      </c>
      <c r="E12" t="n">
        <v>76.76000000000001</v>
      </c>
      <c r="F12" t="n">
        <v>72.66</v>
      </c>
      <c r="G12" t="n">
        <v>79.27</v>
      </c>
      <c r="H12" t="n">
        <v>1.12</v>
      </c>
      <c r="I12" t="n">
        <v>55</v>
      </c>
      <c r="J12" t="n">
        <v>173.55</v>
      </c>
      <c r="K12" t="n">
        <v>50.28</v>
      </c>
      <c r="L12" t="n">
        <v>11</v>
      </c>
      <c r="M12" t="n">
        <v>53</v>
      </c>
      <c r="N12" t="n">
        <v>32.27</v>
      </c>
      <c r="O12" t="n">
        <v>21638.31</v>
      </c>
      <c r="P12" t="n">
        <v>823.9</v>
      </c>
      <c r="Q12" t="n">
        <v>2277.23</v>
      </c>
      <c r="R12" t="n">
        <v>246.92</v>
      </c>
      <c r="S12" t="n">
        <v>175.94</v>
      </c>
      <c r="T12" t="n">
        <v>33510.63</v>
      </c>
      <c r="U12" t="n">
        <v>0.71</v>
      </c>
      <c r="V12" t="n">
        <v>0.86</v>
      </c>
      <c r="W12" t="n">
        <v>36.75</v>
      </c>
      <c r="X12" t="n">
        <v>2</v>
      </c>
      <c r="Y12" t="n">
        <v>2</v>
      </c>
      <c r="Z12" t="n">
        <v>10</v>
      </c>
      <c r="AA12" t="n">
        <v>1415.528492858035</v>
      </c>
      <c r="AB12" t="n">
        <v>1936.78853263806</v>
      </c>
      <c r="AC12" t="n">
        <v>1751.944153382861</v>
      </c>
      <c r="AD12" t="n">
        <v>1415528.492858035</v>
      </c>
      <c r="AE12" t="n">
        <v>1936788.53263806</v>
      </c>
      <c r="AF12" t="n">
        <v>2.3985531210137e-06</v>
      </c>
      <c r="AG12" t="n">
        <v>12.49348958333333</v>
      </c>
      <c r="AH12" t="n">
        <v>1751944.153382861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1.3086</v>
      </c>
      <c r="E13" t="n">
        <v>76.42</v>
      </c>
      <c r="F13" t="n">
        <v>72.48</v>
      </c>
      <c r="G13" t="n">
        <v>86.98</v>
      </c>
      <c r="H13" t="n">
        <v>1.22</v>
      </c>
      <c r="I13" t="n">
        <v>50</v>
      </c>
      <c r="J13" t="n">
        <v>175.02</v>
      </c>
      <c r="K13" t="n">
        <v>50.28</v>
      </c>
      <c r="L13" t="n">
        <v>12</v>
      </c>
      <c r="M13" t="n">
        <v>48</v>
      </c>
      <c r="N13" t="n">
        <v>32.74</v>
      </c>
      <c r="O13" t="n">
        <v>21819.6</v>
      </c>
      <c r="P13" t="n">
        <v>811.88</v>
      </c>
      <c r="Q13" t="n">
        <v>2277.18</v>
      </c>
      <c r="R13" t="n">
        <v>241.21</v>
      </c>
      <c r="S13" t="n">
        <v>175.94</v>
      </c>
      <c r="T13" t="n">
        <v>30681.15</v>
      </c>
      <c r="U13" t="n">
        <v>0.73</v>
      </c>
      <c r="V13" t="n">
        <v>0.86</v>
      </c>
      <c r="W13" t="n">
        <v>36.74</v>
      </c>
      <c r="X13" t="n">
        <v>1.83</v>
      </c>
      <c r="Y13" t="n">
        <v>2</v>
      </c>
      <c r="Z13" t="n">
        <v>10</v>
      </c>
      <c r="AA13" t="n">
        <v>1396.947805403112</v>
      </c>
      <c r="AB13" t="n">
        <v>1911.365616340157</v>
      </c>
      <c r="AC13" t="n">
        <v>1728.947564535142</v>
      </c>
      <c r="AD13" t="n">
        <v>1396947.805403112</v>
      </c>
      <c r="AE13" t="n">
        <v>1911365.616340156</v>
      </c>
      <c r="AF13" t="n">
        <v>2.409231358733902e-06</v>
      </c>
      <c r="AG13" t="n">
        <v>12.43815104166667</v>
      </c>
      <c r="AH13" t="n">
        <v>1728947.564535142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1.3143</v>
      </c>
      <c r="E14" t="n">
        <v>76.08</v>
      </c>
      <c r="F14" t="n">
        <v>72.31</v>
      </c>
      <c r="G14" t="n">
        <v>96.41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798.65</v>
      </c>
      <c r="Q14" t="n">
        <v>2277.1</v>
      </c>
      <c r="R14" t="n">
        <v>235.35</v>
      </c>
      <c r="S14" t="n">
        <v>175.94</v>
      </c>
      <c r="T14" t="n">
        <v>27773.72</v>
      </c>
      <c r="U14" t="n">
        <v>0.75</v>
      </c>
      <c r="V14" t="n">
        <v>0.87</v>
      </c>
      <c r="W14" t="n">
        <v>36.73</v>
      </c>
      <c r="X14" t="n">
        <v>1.65</v>
      </c>
      <c r="Y14" t="n">
        <v>2</v>
      </c>
      <c r="Z14" t="n">
        <v>10</v>
      </c>
      <c r="AA14" t="n">
        <v>1377.411170093172</v>
      </c>
      <c r="AB14" t="n">
        <v>1884.634730013576</v>
      </c>
      <c r="AC14" t="n">
        <v>1704.767836482536</v>
      </c>
      <c r="AD14" t="n">
        <v>1377411.170093172</v>
      </c>
      <c r="AE14" t="n">
        <v>1884634.730013576</v>
      </c>
      <c r="AF14" t="n">
        <v>2.419725488907204e-06</v>
      </c>
      <c r="AG14" t="n">
        <v>12.3828125</v>
      </c>
      <c r="AH14" t="n">
        <v>1704767.836482537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1.318</v>
      </c>
      <c r="E15" t="n">
        <v>75.87</v>
      </c>
      <c r="F15" t="n">
        <v>72.19</v>
      </c>
      <c r="G15" t="n">
        <v>103.13</v>
      </c>
      <c r="H15" t="n">
        <v>1.4</v>
      </c>
      <c r="I15" t="n">
        <v>42</v>
      </c>
      <c r="J15" t="n">
        <v>177.97</v>
      </c>
      <c r="K15" t="n">
        <v>50.28</v>
      </c>
      <c r="L15" t="n">
        <v>14</v>
      </c>
      <c r="M15" t="n">
        <v>40</v>
      </c>
      <c r="N15" t="n">
        <v>33.69</v>
      </c>
      <c r="O15" t="n">
        <v>22184.13</v>
      </c>
      <c r="P15" t="n">
        <v>786.86</v>
      </c>
      <c r="Q15" t="n">
        <v>2277.09</v>
      </c>
      <c r="R15" t="n">
        <v>231.31</v>
      </c>
      <c r="S15" t="n">
        <v>175.94</v>
      </c>
      <c r="T15" t="n">
        <v>25772.27</v>
      </c>
      <c r="U15" t="n">
        <v>0.76</v>
      </c>
      <c r="V15" t="n">
        <v>0.87</v>
      </c>
      <c r="W15" t="n">
        <v>36.73</v>
      </c>
      <c r="X15" t="n">
        <v>1.53</v>
      </c>
      <c r="Y15" t="n">
        <v>2</v>
      </c>
      <c r="Z15" t="n">
        <v>10</v>
      </c>
      <c r="AA15" t="n">
        <v>1361.471399324385</v>
      </c>
      <c r="AB15" t="n">
        <v>1862.825232434667</v>
      </c>
      <c r="AC15" t="n">
        <v>1685.039806742736</v>
      </c>
      <c r="AD15" t="n">
        <v>1361471.399324385</v>
      </c>
      <c r="AE15" t="n">
        <v>1862825.232434667</v>
      </c>
      <c r="AF15" t="n">
        <v>2.426537468142506e-06</v>
      </c>
      <c r="AG15" t="n">
        <v>12.3486328125</v>
      </c>
      <c r="AH15" t="n">
        <v>1685039.806742736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1.3231</v>
      </c>
      <c r="E16" t="n">
        <v>75.58</v>
      </c>
      <c r="F16" t="n">
        <v>72.03</v>
      </c>
      <c r="G16" t="n">
        <v>113.73</v>
      </c>
      <c r="H16" t="n">
        <v>1.48</v>
      </c>
      <c r="I16" t="n">
        <v>38</v>
      </c>
      <c r="J16" t="n">
        <v>179.46</v>
      </c>
      <c r="K16" t="n">
        <v>50.28</v>
      </c>
      <c r="L16" t="n">
        <v>15</v>
      </c>
      <c r="M16" t="n">
        <v>36</v>
      </c>
      <c r="N16" t="n">
        <v>34.18</v>
      </c>
      <c r="O16" t="n">
        <v>22367.38</v>
      </c>
      <c r="P16" t="n">
        <v>775.28</v>
      </c>
      <c r="Q16" t="n">
        <v>2276.96</v>
      </c>
      <c r="R16" t="n">
        <v>225.75</v>
      </c>
      <c r="S16" t="n">
        <v>175.94</v>
      </c>
      <c r="T16" t="n">
        <v>23008.57</v>
      </c>
      <c r="U16" t="n">
        <v>0.78</v>
      </c>
      <c r="V16" t="n">
        <v>0.87</v>
      </c>
      <c r="W16" t="n">
        <v>36.73</v>
      </c>
      <c r="X16" t="n">
        <v>1.37</v>
      </c>
      <c r="Y16" t="n">
        <v>2</v>
      </c>
      <c r="Z16" t="n">
        <v>10</v>
      </c>
      <c r="AA16" t="n">
        <v>1344.473686898024</v>
      </c>
      <c r="AB16" t="n">
        <v>1839.568212406772</v>
      </c>
      <c r="AC16" t="n">
        <v>1664.00240406487</v>
      </c>
      <c r="AD16" t="n">
        <v>1344473.686898025</v>
      </c>
      <c r="AE16" t="n">
        <v>1839568.212406772</v>
      </c>
      <c r="AF16" t="n">
        <v>2.435926953034407e-06</v>
      </c>
      <c r="AG16" t="n">
        <v>12.30143229166667</v>
      </c>
      <c r="AH16" t="n">
        <v>1664002.40406487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1.3258</v>
      </c>
      <c r="E17" t="n">
        <v>75.43000000000001</v>
      </c>
      <c r="F17" t="n">
        <v>71.94</v>
      </c>
      <c r="G17" t="n">
        <v>119.91</v>
      </c>
      <c r="H17" t="n">
        <v>1.57</v>
      </c>
      <c r="I17" t="n">
        <v>36</v>
      </c>
      <c r="J17" t="n">
        <v>180.95</v>
      </c>
      <c r="K17" t="n">
        <v>50.28</v>
      </c>
      <c r="L17" t="n">
        <v>16</v>
      </c>
      <c r="M17" t="n">
        <v>34</v>
      </c>
      <c r="N17" t="n">
        <v>34.67</v>
      </c>
      <c r="O17" t="n">
        <v>22551.28</v>
      </c>
      <c r="P17" t="n">
        <v>763.64</v>
      </c>
      <c r="Q17" t="n">
        <v>2277.04</v>
      </c>
      <c r="R17" t="n">
        <v>223.02</v>
      </c>
      <c r="S17" t="n">
        <v>175.94</v>
      </c>
      <c r="T17" t="n">
        <v>21653.41</v>
      </c>
      <c r="U17" t="n">
        <v>0.79</v>
      </c>
      <c r="V17" t="n">
        <v>0.87</v>
      </c>
      <c r="W17" t="n">
        <v>36.72</v>
      </c>
      <c r="X17" t="n">
        <v>1.29</v>
      </c>
      <c r="Y17" t="n">
        <v>2</v>
      </c>
      <c r="Z17" t="n">
        <v>10</v>
      </c>
      <c r="AA17" t="n">
        <v>1329.850707768086</v>
      </c>
      <c r="AB17" t="n">
        <v>1819.560407240881</v>
      </c>
      <c r="AC17" t="n">
        <v>1645.904115742881</v>
      </c>
      <c r="AD17" t="n">
        <v>1329850.707768086</v>
      </c>
      <c r="AE17" t="n">
        <v>1819560.407240881</v>
      </c>
      <c r="AF17" t="n">
        <v>2.440897856800709e-06</v>
      </c>
      <c r="AG17" t="n">
        <v>12.27701822916667</v>
      </c>
      <c r="AH17" t="n">
        <v>1645904.115742882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1.329</v>
      </c>
      <c r="E18" t="n">
        <v>75.25</v>
      </c>
      <c r="F18" t="n">
        <v>71.86</v>
      </c>
      <c r="G18" t="n">
        <v>130.65</v>
      </c>
      <c r="H18" t="n">
        <v>1.65</v>
      </c>
      <c r="I18" t="n">
        <v>33</v>
      </c>
      <c r="J18" t="n">
        <v>182.45</v>
      </c>
      <c r="K18" t="n">
        <v>50.28</v>
      </c>
      <c r="L18" t="n">
        <v>17</v>
      </c>
      <c r="M18" t="n">
        <v>31</v>
      </c>
      <c r="N18" t="n">
        <v>35.17</v>
      </c>
      <c r="O18" t="n">
        <v>22735.98</v>
      </c>
      <c r="P18" t="n">
        <v>751.96</v>
      </c>
      <c r="Q18" t="n">
        <v>2276.9</v>
      </c>
      <c r="R18" t="n">
        <v>220.12</v>
      </c>
      <c r="S18" t="n">
        <v>175.94</v>
      </c>
      <c r="T18" t="n">
        <v>20219.44</v>
      </c>
      <c r="U18" t="n">
        <v>0.8</v>
      </c>
      <c r="V18" t="n">
        <v>0.87</v>
      </c>
      <c r="W18" t="n">
        <v>36.72</v>
      </c>
      <c r="X18" t="n">
        <v>1.2</v>
      </c>
      <c r="Y18" t="n">
        <v>2</v>
      </c>
      <c r="Z18" t="n">
        <v>10</v>
      </c>
      <c r="AA18" t="n">
        <v>1314.880809836683</v>
      </c>
      <c r="AB18" t="n">
        <v>1799.077932465849</v>
      </c>
      <c r="AC18" t="n">
        <v>1627.376459613044</v>
      </c>
      <c r="AD18" t="n">
        <v>1314880.809836683</v>
      </c>
      <c r="AE18" t="n">
        <v>1799077.932465849</v>
      </c>
      <c r="AF18" t="n">
        <v>2.44678929830151e-06</v>
      </c>
      <c r="AG18" t="n">
        <v>12.24772135416667</v>
      </c>
      <c r="AH18" t="n">
        <v>1627376.459613044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1.3316</v>
      </c>
      <c r="E19" t="n">
        <v>75.09999999999999</v>
      </c>
      <c r="F19" t="n">
        <v>71.77</v>
      </c>
      <c r="G19" t="n">
        <v>138.91</v>
      </c>
      <c r="H19" t="n">
        <v>1.74</v>
      </c>
      <c r="I19" t="n">
        <v>31</v>
      </c>
      <c r="J19" t="n">
        <v>183.95</v>
      </c>
      <c r="K19" t="n">
        <v>50.28</v>
      </c>
      <c r="L19" t="n">
        <v>18</v>
      </c>
      <c r="M19" t="n">
        <v>23</v>
      </c>
      <c r="N19" t="n">
        <v>35.67</v>
      </c>
      <c r="O19" t="n">
        <v>22921.24</v>
      </c>
      <c r="P19" t="n">
        <v>740.75</v>
      </c>
      <c r="Q19" t="n">
        <v>2277.05</v>
      </c>
      <c r="R19" t="n">
        <v>217.25</v>
      </c>
      <c r="S19" t="n">
        <v>175.94</v>
      </c>
      <c r="T19" t="n">
        <v>18794.9</v>
      </c>
      <c r="U19" t="n">
        <v>0.8100000000000001</v>
      </c>
      <c r="V19" t="n">
        <v>0.87</v>
      </c>
      <c r="W19" t="n">
        <v>36.71</v>
      </c>
      <c r="X19" t="n">
        <v>1.12</v>
      </c>
      <c r="Y19" t="n">
        <v>2</v>
      </c>
      <c r="Z19" t="n">
        <v>10</v>
      </c>
      <c r="AA19" t="n">
        <v>1300.902628854656</v>
      </c>
      <c r="AB19" t="n">
        <v>1779.952368572418</v>
      </c>
      <c r="AC19" t="n">
        <v>1610.076212694704</v>
      </c>
      <c r="AD19" t="n">
        <v>1300902.628854656</v>
      </c>
      <c r="AE19" t="n">
        <v>1779952.368572417</v>
      </c>
      <c r="AF19" t="n">
        <v>2.451576094520911e-06</v>
      </c>
      <c r="AG19" t="n">
        <v>12.22330729166667</v>
      </c>
      <c r="AH19" t="n">
        <v>1610076.212694704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1.3324</v>
      </c>
      <c r="E20" t="n">
        <v>75.05</v>
      </c>
      <c r="F20" t="n">
        <v>71.76000000000001</v>
      </c>
      <c r="G20" t="n">
        <v>143.52</v>
      </c>
      <c r="H20" t="n">
        <v>1.82</v>
      </c>
      <c r="I20" t="n">
        <v>30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739.5700000000001</v>
      </c>
      <c r="Q20" t="n">
        <v>2277.38</v>
      </c>
      <c r="R20" t="n">
        <v>215.95</v>
      </c>
      <c r="S20" t="n">
        <v>175.94</v>
      </c>
      <c r="T20" t="n">
        <v>18151.67</v>
      </c>
      <c r="U20" t="n">
        <v>0.8100000000000001</v>
      </c>
      <c r="V20" t="n">
        <v>0.87</v>
      </c>
      <c r="W20" t="n">
        <v>36.74</v>
      </c>
      <c r="X20" t="n">
        <v>1.1</v>
      </c>
      <c r="Y20" t="n">
        <v>2</v>
      </c>
      <c r="Z20" t="n">
        <v>10</v>
      </c>
      <c r="AA20" t="n">
        <v>1299.008061777672</v>
      </c>
      <c r="AB20" t="n">
        <v>1777.360138315287</v>
      </c>
      <c r="AC20" t="n">
        <v>1607.731381255096</v>
      </c>
      <c r="AD20" t="n">
        <v>1299008.061777672</v>
      </c>
      <c r="AE20" t="n">
        <v>1777360.138315287</v>
      </c>
      <c r="AF20" t="n">
        <v>2.453048954896111e-06</v>
      </c>
      <c r="AG20" t="n">
        <v>12.21516927083333</v>
      </c>
      <c r="AH20" t="n">
        <v>1607731.381255097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1.3323</v>
      </c>
      <c r="E21" t="n">
        <v>75.06</v>
      </c>
      <c r="F21" t="n">
        <v>71.77</v>
      </c>
      <c r="G21" t="n">
        <v>143.54</v>
      </c>
      <c r="H21" t="n">
        <v>1.9</v>
      </c>
      <c r="I21" t="n">
        <v>30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744.86</v>
      </c>
      <c r="Q21" t="n">
        <v>2277.29</v>
      </c>
      <c r="R21" t="n">
        <v>215.93</v>
      </c>
      <c r="S21" t="n">
        <v>175.94</v>
      </c>
      <c r="T21" t="n">
        <v>18138.76</v>
      </c>
      <c r="U21" t="n">
        <v>0.8100000000000001</v>
      </c>
      <c r="V21" t="n">
        <v>0.87</v>
      </c>
      <c r="W21" t="n">
        <v>36.75</v>
      </c>
      <c r="X21" t="n">
        <v>1.11</v>
      </c>
      <c r="Y21" t="n">
        <v>2</v>
      </c>
      <c r="Z21" t="n">
        <v>10</v>
      </c>
      <c r="AA21" t="n">
        <v>1304.534826414289</v>
      </c>
      <c r="AB21" t="n">
        <v>1784.922101514754</v>
      </c>
      <c r="AC21" t="n">
        <v>1614.571641300089</v>
      </c>
      <c r="AD21" t="n">
        <v>1304534.826414289</v>
      </c>
      <c r="AE21" t="n">
        <v>1784922.101514754</v>
      </c>
      <c r="AF21" t="n">
        <v>2.452864847349211e-06</v>
      </c>
      <c r="AG21" t="n">
        <v>12.216796875</v>
      </c>
      <c r="AH21" t="n">
        <v>1614571.641300089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0.9886</v>
      </c>
      <c r="E2" t="n">
        <v>101.15</v>
      </c>
      <c r="F2" t="n">
        <v>90.39</v>
      </c>
      <c r="G2" t="n">
        <v>10.53</v>
      </c>
      <c r="H2" t="n">
        <v>0.22</v>
      </c>
      <c r="I2" t="n">
        <v>515</v>
      </c>
      <c r="J2" t="n">
        <v>80.84</v>
      </c>
      <c r="K2" t="n">
        <v>35.1</v>
      </c>
      <c r="L2" t="n">
        <v>1</v>
      </c>
      <c r="M2" t="n">
        <v>513</v>
      </c>
      <c r="N2" t="n">
        <v>9.74</v>
      </c>
      <c r="O2" t="n">
        <v>10204.21</v>
      </c>
      <c r="P2" t="n">
        <v>711.8200000000001</v>
      </c>
      <c r="Q2" t="n">
        <v>2282.64</v>
      </c>
      <c r="R2" t="n">
        <v>836.96</v>
      </c>
      <c r="S2" t="n">
        <v>175.94</v>
      </c>
      <c r="T2" t="n">
        <v>326231.52</v>
      </c>
      <c r="U2" t="n">
        <v>0.21</v>
      </c>
      <c r="V2" t="n">
        <v>0.6899999999999999</v>
      </c>
      <c r="W2" t="n">
        <v>37.49</v>
      </c>
      <c r="X2" t="n">
        <v>19.65</v>
      </c>
      <c r="Y2" t="n">
        <v>2</v>
      </c>
      <c r="Z2" t="n">
        <v>10</v>
      </c>
      <c r="AA2" t="n">
        <v>1630.599101938614</v>
      </c>
      <c r="AB2" t="n">
        <v>2231.057628227733</v>
      </c>
      <c r="AC2" t="n">
        <v>2018.128619498726</v>
      </c>
      <c r="AD2" t="n">
        <v>1630599.101938614</v>
      </c>
      <c r="AE2" t="n">
        <v>2231057.628227734</v>
      </c>
      <c r="AF2" t="n">
        <v>2.269174411132306e-06</v>
      </c>
      <c r="AG2" t="n">
        <v>16.46321614583333</v>
      </c>
      <c r="AH2" t="n">
        <v>2018128.619498726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1.1839</v>
      </c>
      <c r="E3" t="n">
        <v>84.47</v>
      </c>
      <c r="F3" t="n">
        <v>78.81999999999999</v>
      </c>
      <c r="G3" t="n">
        <v>21.69</v>
      </c>
      <c r="H3" t="n">
        <v>0.43</v>
      </c>
      <c r="I3" t="n">
        <v>218</v>
      </c>
      <c r="J3" t="n">
        <v>82.04000000000001</v>
      </c>
      <c r="K3" t="n">
        <v>35.1</v>
      </c>
      <c r="L3" t="n">
        <v>2</v>
      </c>
      <c r="M3" t="n">
        <v>216</v>
      </c>
      <c r="N3" t="n">
        <v>9.94</v>
      </c>
      <c r="O3" t="n">
        <v>10352.53</v>
      </c>
      <c r="P3" t="n">
        <v>602.08</v>
      </c>
      <c r="Q3" t="n">
        <v>2278.93</v>
      </c>
      <c r="R3" t="n">
        <v>451.44</v>
      </c>
      <c r="S3" t="n">
        <v>175.94</v>
      </c>
      <c r="T3" t="n">
        <v>134953.08</v>
      </c>
      <c r="U3" t="n">
        <v>0.39</v>
      </c>
      <c r="V3" t="n">
        <v>0.8</v>
      </c>
      <c r="W3" t="n">
        <v>37.02</v>
      </c>
      <c r="X3" t="n">
        <v>8.140000000000001</v>
      </c>
      <c r="Y3" t="n">
        <v>2</v>
      </c>
      <c r="Z3" t="n">
        <v>10</v>
      </c>
      <c r="AA3" t="n">
        <v>1195.773868492576</v>
      </c>
      <c r="AB3" t="n">
        <v>1636.110560691442</v>
      </c>
      <c r="AC3" t="n">
        <v>1479.962465074645</v>
      </c>
      <c r="AD3" t="n">
        <v>1195773.868492576</v>
      </c>
      <c r="AE3" t="n">
        <v>1636110.560691442</v>
      </c>
      <c r="AF3" t="n">
        <v>2.717454567407988e-06</v>
      </c>
      <c r="AG3" t="n">
        <v>13.74837239583333</v>
      </c>
      <c r="AH3" t="n">
        <v>1479962.465074645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1.2529</v>
      </c>
      <c r="E4" t="n">
        <v>79.81999999999999</v>
      </c>
      <c r="F4" t="n">
        <v>75.62</v>
      </c>
      <c r="G4" t="n">
        <v>33.86</v>
      </c>
      <c r="H4" t="n">
        <v>0.63</v>
      </c>
      <c r="I4" t="n">
        <v>134</v>
      </c>
      <c r="J4" t="n">
        <v>83.25</v>
      </c>
      <c r="K4" t="n">
        <v>35.1</v>
      </c>
      <c r="L4" t="n">
        <v>3</v>
      </c>
      <c r="M4" t="n">
        <v>132</v>
      </c>
      <c r="N4" t="n">
        <v>10.15</v>
      </c>
      <c r="O4" t="n">
        <v>10501.19</v>
      </c>
      <c r="P4" t="n">
        <v>556.2</v>
      </c>
      <c r="Q4" t="n">
        <v>2277.97</v>
      </c>
      <c r="R4" t="n">
        <v>344.64</v>
      </c>
      <c r="S4" t="n">
        <v>175.94</v>
      </c>
      <c r="T4" t="n">
        <v>81977.16</v>
      </c>
      <c r="U4" t="n">
        <v>0.51</v>
      </c>
      <c r="V4" t="n">
        <v>0.83</v>
      </c>
      <c r="W4" t="n">
        <v>36.89</v>
      </c>
      <c r="X4" t="n">
        <v>4.94</v>
      </c>
      <c r="Y4" t="n">
        <v>2</v>
      </c>
      <c r="Z4" t="n">
        <v>10</v>
      </c>
      <c r="AA4" t="n">
        <v>1070.914269482817</v>
      </c>
      <c r="AB4" t="n">
        <v>1465.272148909547</v>
      </c>
      <c r="AC4" t="n">
        <v>1325.428631539997</v>
      </c>
      <c r="AD4" t="n">
        <v>1070914.269482817</v>
      </c>
      <c r="AE4" t="n">
        <v>1465272.148909547</v>
      </c>
      <c r="AF4" t="n">
        <v>2.87583311724425e-06</v>
      </c>
      <c r="AG4" t="n">
        <v>12.99153645833333</v>
      </c>
      <c r="AH4" t="n">
        <v>1325428.631539996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1.287</v>
      </c>
      <c r="E5" t="n">
        <v>77.7</v>
      </c>
      <c r="F5" t="n">
        <v>74.17</v>
      </c>
      <c r="G5" t="n">
        <v>46.85</v>
      </c>
      <c r="H5" t="n">
        <v>0.83</v>
      </c>
      <c r="I5" t="n">
        <v>95</v>
      </c>
      <c r="J5" t="n">
        <v>84.45999999999999</v>
      </c>
      <c r="K5" t="n">
        <v>35.1</v>
      </c>
      <c r="L5" t="n">
        <v>4</v>
      </c>
      <c r="M5" t="n">
        <v>93</v>
      </c>
      <c r="N5" t="n">
        <v>10.36</v>
      </c>
      <c r="O5" t="n">
        <v>10650.22</v>
      </c>
      <c r="P5" t="n">
        <v>523.66</v>
      </c>
      <c r="Q5" t="n">
        <v>2277.59</v>
      </c>
      <c r="R5" t="n">
        <v>296.88</v>
      </c>
      <c r="S5" t="n">
        <v>175.94</v>
      </c>
      <c r="T5" t="n">
        <v>58289.87</v>
      </c>
      <c r="U5" t="n">
        <v>0.59</v>
      </c>
      <c r="V5" t="n">
        <v>0.85</v>
      </c>
      <c r="W5" t="n">
        <v>36.82</v>
      </c>
      <c r="X5" t="n">
        <v>3.51</v>
      </c>
      <c r="Y5" t="n">
        <v>2</v>
      </c>
      <c r="Z5" t="n">
        <v>10</v>
      </c>
      <c r="AA5" t="n">
        <v>1008.988335741852</v>
      </c>
      <c r="AB5" t="n">
        <v>1380.542354385776</v>
      </c>
      <c r="AC5" t="n">
        <v>1248.78532968656</v>
      </c>
      <c r="AD5" t="n">
        <v>1008988.335741852</v>
      </c>
      <c r="AE5" t="n">
        <v>1380542.354385776</v>
      </c>
      <c r="AF5" t="n">
        <v>2.954104255641592e-06</v>
      </c>
      <c r="AG5" t="n">
        <v>12.646484375</v>
      </c>
      <c r="AH5" t="n">
        <v>1248785.32968656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1.3084</v>
      </c>
      <c r="E6" t="n">
        <v>76.43000000000001</v>
      </c>
      <c r="F6" t="n">
        <v>73.3</v>
      </c>
      <c r="G6" t="n">
        <v>61.08</v>
      </c>
      <c r="H6" t="n">
        <v>1.02</v>
      </c>
      <c r="I6" t="n">
        <v>72</v>
      </c>
      <c r="J6" t="n">
        <v>85.67</v>
      </c>
      <c r="K6" t="n">
        <v>35.1</v>
      </c>
      <c r="L6" t="n">
        <v>5</v>
      </c>
      <c r="M6" t="n">
        <v>65</v>
      </c>
      <c r="N6" t="n">
        <v>10.57</v>
      </c>
      <c r="O6" t="n">
        <v>10799.59</v>
      </c>
      <c r="P6" t="n">
        <v>492.85</v>
      </c>
      <c r="Q6" t="n">
        <v>2277.4</v>
      </c>
      <c r="R6" t="n">
        <v>267.68</v>
      </c>
      <c r="S6" t="n">
        <v>175.94</v>
      </c>
      <c r="T6" t="n">
        <v>43807.39</v>
      </c>
      <c r="U6" t="n">
        <v>0.66</v>
      </c>
      <c r="V6" t="n">
        <v>0.86</v>
      </c>
      <c r="W6" t="n">
        <v>36.78</v>
      </c>
      <c r="X6" t="n">
        <v>2.63</v>
      </c>
      <c r="Y6" t="n">
        <v>2</v>
      </c>
      <c r="Z6" t="n">
        <v>10</v>
      </c>
      <c r="AA6" t="n">
        <v>950.6374186344119</v>
      </c>
      <c r="AB6" t="n">
        <v>1300.704055338595</v>
      </c>
      <c r="AC6" t="n">
        <v>1176.566685846686</v>
      </c>
      <c r="AD6" t="n">
        <v>950637.4186344119</v>
      </c>
      <c r="AE6" t="n">
        <v>1300704.055338595</v>
      </c>
      <c r="AF6" t="n">
        <v>3.003224559503853e-06</v>
      </c>
      <c r="AG6" t="n">
        <v>12.43977864583333</v>
      </c>
      <c r="AH6" t="n">
        <v>1176566.685846686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1.312</v>
      </c>
      <c r="E7" t="n">
        <v>76.22</v>
      </c>
      <c r="F7" t="n">
        <v>73.17</v>
      </c>
      <c r="G7" t="n">
        <v>65.53</v>
      </c>
      <c r="H7" t="n">
        <v>1.21</v>
      </c>
      <c r="I7" t="n">
        <v>67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488.41</v>
      </c>
      <c r="Q7" t="n">
        <v>2277.9</v>
      </c>
      <c r="R7" t="n">
        <v>260.94</v>
      </c>
      <c r="S7" t="n">
        <v>175.94</v>
      </c>
      <c r="T7" t="n">
        <v>40461.57</v>
      </c>
      <c r="U7" t="n">
        <v>0.67</v>
      </c>
      <c r="V7" t="n">
        <v>0.86</v>
      </c>
      <c r="W7" t="n">
        <v>36.86</v>
      </c>
      <c r="X7" t="n">
        <v>2.51</v>
      </c>
      <c r="Y7" t="n">
        <v>2</v>
      </c>
      <c r="Z7" t="n">
        <v>10</v>
      </c>
      <c r="AA7" t="n">
        <v>943.5582288752156</v>
      </c>
      <c r="AB7" t="n">
        <v>1291.017995598253</v>
      </c>
      <c r="AC7" t="n">
        <v>1167.805050053492</v>
      </c>
      <c r="AD7" t="n">
        <v>943558.2288752156</v>
      </c>
      <c r="AE7" t="n">
        <v>1291017.995598253</v>
      </c>
      <c r="AF7" t="n">
        <v>3.011487788190962e-06</v>
      </c>
      <c r="AG7" t="n">
        <v>12.40559895833333</v>
      </c>
      <c r="AH7" t="n">
        <v>1167805.050053492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0.8784</v>
      </c>
      <c r="E2" t="n">
        <v>113.84</v>
      </c>
      <c r="F2" t="n">
        <v>96.81</v>
      </c>
      <c r="G2" t="n">
        <v>8.6</v>
      </c>
      <c r="H2" t="n">
        <v>0.16</v>
      </c>
      <c r="I2" t="n">
        <v>675</v>
      </c>
      <c r="J2" t="n">
        <v>107.41</v>
      </c>
      <c r="K2" t="n">
        <v>41.65</v>
      </c>
      <c r="L2" t="n">
        <v>1</v>
      </c>
      <c r="M2" t="n">
        <v>673</v>
      </c>
      <c r="N2" t="n">
        <v>14.77</v>
      </c>
      <c r="O2" t="n">
        <v>13481.73</v>
      </c>
      <c r="P2" t="n">
        <v>930.89</v>
      </c>
      <c r="Q2" t="n">
        <v>2285.31</v>
      </c>
      <c r="R2" t="n">
        <v>1049.91</v>
      </c>
      <c r="S2" t="n">
        <v>175.94</v>
      </c>
      <c r="T2" t="n">
        <v>431906.92</v>
      </c>
      <c r="U2" t="n">
        <v>0.17</v>
      </c>
      <c r="V2" t="n">
        <v>0.65</v>
      </c>
      <c r="W2" t="n">
        <v>37.79</v>
      </c>
      <c r="X2" t="n">
        <v>26.03</v>
      </c>
      <c r="Y2" t="n">
        <v>2</v>
      </c>
      <c r="Z2" t="n">
        <v>10</v>
      </c>
      <c r="AA2" t="n">
        <v>2301.072504498548</v>
      </c>
      <c r="AB2" t="n">
        <v>3148.428916809341</v>
      </c>
      <c r="AC2" t="n">
        <v>2847.947279836676</v>
      </c>
      <c r="AD2" t="n">
        <v>2301072.504498548</v>
      </c>
      <c r="AE2" t="n">
        <v>3148428.916809341</v>
      </c>
      <c r="AF2" t="n">
        <v>1.838843308072888e-06</v>
      </c>
      <c r="AG2" t="n">
        <v>18.52864583333333</v>
      </c>
      <c r="AH2" t="n">
        <v>2847947.279836676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1.1201</v>
      </c>
      <c r="E3" t="n">
        <v>89.28</v>
      </c>
      <c r="F3" t="n">
        <v>81.09</v>
      </c>
      <c r="G3" t="n">
        <v>17.56</v>
      </c>
      <c r="H3" t="n">
        <v>0.32</v>
      </c>
      <c r="I3" t="n">
        <v>277</v>
      </c>
      <c r="J3" t="n">
        <v>108.68</v>
      </c>
      <c r="K3" t="n">
        <v>41.65</v>
      </c>
      <c r="L3" t="n">
        <v>2</v>
      </c>
      <c r="M3" t="n">
        <v>275</v>
      </c>
      <c r="N3" t="n">
        <v>15.03</v>
      </c>
      <c r="O3" t="n">
        <v>13638.32</v>
      </c>
      <c r="P3" t="n">
        <v>767.59</v>
      </c>
      <c r="Q3" t="n">
        <v>2279.46</v>
      </c>
      <c r="R3" t="n">
        <v>526.89</v>
      </c>
      <c r="S3" t="n">
        <v>175.94</v>
      </c>
      <c r="T3" t="n">
        <v>172382.96</v>
      </c>
      <c r="U3" t="n">
        <v>0.33</v>
      </c>
      <c r="V3" t="n">
        <v>0.77</v>
      </c>
      <c r="W3" t="n">
        <v>37.11</v>
      </c>
      <c r="X3" t="n">
        <v>10.39</v>
      </c>
      <c r="Y3" t="n">
        <v>2</v>
      </c>
      <c r="Z3" t="n">
        <v>10</v>
      </c>
      <c r="AA3" t="n">
        <v>1540.80104100511</v>
      </c>
      <c r="AB3" t="n">
        <v>2108.191959647661</v>
      </c>
      <c r="AC3" t="n">
        <v>1906.989077884887</v>
      </c>
      <c r="AD3" t="n">
        <v>1540801.04100511</v>
      </c>
      <c r="AE3" t="n">
        <v>2108191.959647662</v>
      </c>
      <c r="AF3" t="n">
        <v>2.34481829391216e-06</v>
      </c>
      <c r="AG3" t="n">
        <v>14.53125</v>
      </c>
      <c r="AH3" t="n">
        <v>1906989.077884887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1.2051</v>
      </c>
      <c r="E4" t="n">
        <v>82.98</v>
      </c>
      <c r="F4" t="n">
        <v>77.09999999999999</v>
      </c>
      <c r="G4" t="n">
        <v>26.74</v>
      </c>
      <c r="H4" t="n">
        <v>0.48</v>
      </c>
      <c r="I4" t="n">
        <v>173</v>
      </c>
      <c r="J4" t="n">
        <v>109.96</v>
      </c>
      <c r="K4" t="n">
        <v>41.65</v>
      </c>
      <c r="L4" t="n">
        <v>3</v>
      </c>
      <c r="M4" t="n">
        <v>171</v>
      </c>
      <c r="N4" t="n">
        <v>15.31</v>
      </c>
      <c r="O4" t="n">
        <v>13795.21</v>
      </c>
      <c r="P4" t="n">
        <v>715.66</v>
      </c>
      <c r="Q4" t="n">
        <v>2278.68</v>
      </c>
      <c r="R4" t="n">
        <v>395.06</v>
      </c>
      <c r="S4" t="n">
        <v>175.94</v>
      </c>
      <c r="T4" t="n">
        <v>106989.41</v>
      </c>
      <c r="U4" t="n">
        <v>0.45</v>
      </c>
      <c r="V4" t="n">
        <v>0.8100000000000001</v>
      </c>
      <c r="W4" t="n">
        <v>36.93</v>
      </c>
      <c r="X4" t="n">
        <v>6.42</v>
      </c>
      <c r="Y4" t="n">
        <v>2</v>
      </c>
      <c r="Z4" t="n">
        <v>10</v>
      </c>
      <c r="AA4" t="n">
        <v>1353.374283558022</v>
      </c>
      <c r="AB4" t="n">
        <v>1851.746401423592</v>
      </c>
      <c r="AC4" t="n">
        <v>1675.018323814121</v>
      </c>
      <c r="AD4" t="n">
        <v>1353374.283558022</v>
      </c>
      <c r="AE4" t="n">
        <v>1851746.401423592</v>
      </c>
      <c r="AF4" t="n">
        <v>2.522757366300816e-06</v>
      </c>
      <c r="AG4" t="n">
        <v>13.505859375</v>
      </c>
      <c r="AH4" t="n">
        <v>1675018.323814121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1.2494</v>
      </c>
      <c r="E5" t="n">
        <v>80.04000000000001</v>
      </c>
      <c r="F5" t="n">
        <v>75.25</v>
      </c>
      <c r="G5" t="n">
        <v>36.41</v>
      </c>
      <c r="H5" t="n">
        <v>0.63</v>
      </c>
      <c r="I5" t="n">
        <v>124</v>
      </c>
      <c r="J5" t="n">
        <v>111.23</v>
      </c>
      <c r="K5" t="n">
        <v>41.65</v>
      </c>
      <c r="L5" t="n">
        <v>4</v>
      </c>
      <c r="M5" t="n">
        <v>122</v>
      </c>
      <c r="N5" t="n">
        <v>15.58</v>
      </c>
      <c r="O5" t="n">
        <v>13952.52</v>
      </c>
      <c r="P5" t="n">
        <v>684.22</v>
      </c>
      <c r="Q5" t="n">
        <v>2277.93</v>
      </c>
      <c r="R5" t="n">
        <v>333.18</v>
      </c>
      <c r="S5" t="n">
        <v>175.94</v>
      </c>
      <c r="T5" t="n">
        <v>76293.53</v>
      </c>
      <c r="U5" t="n">
        <v>0.53</v>
      </c>
      <c r="V5" t="n">
        <v>0.83</v>
      </c>
      <c r="W5" t="n">
        <v>36.85</v>
      </c>
      <c r="X5" t="n">
        <v>4.58</v>
      </c>
      <c r="Y5" t="n">
        <v>2</v>
      </c>
      <c r="Z5" t="n">
        <v>10</v>
      </c>
      <c r="AA5" t="n">
        <v>1261.214624143199</v>
      </c>
      <c r="AB5" t="n">
        <v>1725.649489615007</v>
      </c>
      <c r="AC5" t="n">
        <v>1560.955924290421</v>
      </c>
      <c r="AD5" t="n">
        <v>1261214.624143199</v>
      </c>
      <c r="AE5" t="n">
        <v>1725649.489615007</v>
      </c>
      <c r="AF5" t="n">
        <v>2.615495024028081e-06</v>
      </c>
      <c r="AG5" t="n">
        <v>13.02734375</v>
      </c>
      <c r="AH5" t="n">
        <v>1560955.924290421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1.276</v>
      </c>
      <c r="E6" t="n">
        <v>78.37</v>
      </c>
      <c r="F6" t="n">
        <v>74.2</v>
      </c>
      <c r="G6" t="n">
        <v>46.37</v>
      </c>
      <c r="H6" t="n">
        <v>0.78</v>
      </c>
      <c r="I6" t="n">
        <v>96</v>
      </c>
      <c r="J6" t="n">
        <v>112.51</v>
      </c>
      <c r="K6" t="n">
        <v>41.65</v>
      </c>
      <c r="L6" t="n">
        <v>5</v>
      </c>
      <c r="M6" t="n">
        <v>94</v>
      </c>
      <c r="N6" t="n">
        <v>15.86</v>
      </c>
      <c r="O6" t="n">
        <v>14110.24</v>
      </c>
      <c r="P6" t="n">
        <v>658.79</v>
      </c>
      <c r="Q6" t="n">
        <v>2277.7</v>
      </c>
      <c r="R6" t="n">
        <v>297.52</v>
      </c>
      <c r="S6" t="n">
        <v>175.94</v>
      </c>
      <c r="T6" t="n">
        <v>58605.56</v>
      </c>
      <c r="U6" t="n">
        <v>0.59</v>
      </c>
      <c r="V6" t="n">
        <v>0.84</v>
      </c>
      <c r="W6" t="n">
        <v>36.82</v>
      </c>
      <c r="X6" t="n">
        <v>3.53</v>
      </c>
      <c r="Y6" t="n">
        <v>2</v>
      </c>
      <c r="Z6" t="n">
        <v>10</v>
      </c>
      <c r="AA6" t="n">
        <v>1208.250482409337</v>
      </c>
      <c r="AB6" t="n">
        <v>1653.181614281714</v>
      </c>
      <c r="AC6" t="n">
        <v>1495.404281269634</v>
      </c>
      <c r="AD6" t="n">
        <v>1208250.482409337</v>
      </c>
      <c r="AE6" t="n">
        <v>1653181.614281713</v>
      </c>
      <c r="AF6" t="n">
        <v>2.671179486681471e-06</v>
      </c>
      <c r="AG6" t="n">
        <v>12.75553385416667</v>
      </c>
      <c r="AH6" t="n">
        <v>1495404.281269634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1.295</v>
      </c>
      <c r="E7" t="n">
        <v>77.22</v>
      </c>
      <c r="F7" t="n">
        <v>73.47</v>
      </c>
      <c r="G7" t="n">
        <v>57.25</v>
      </c>
      <c r="H7" t="n">
        <v>0.93</v>
      </c>
      <c r="I7" t="n">
        <v>77</v>
      </c>
      <c r="J7" t="n">
        <v>113.79</v>
      </c>
      <c r="K7" t="n">
        <v>41.65</v>
      </c>
      <c r="L7" t="n">
        <v>6</v>
      </c>
      <c r="M7" t="n">
        <v>75</v>
      </c>
      <c r="N7" t="n">
        <v>16.14</v>
      </c>
      <c r="O7" t="n">
        <v>14268.39</v>
      </c>
      <c r="P7" t="n">
        <v>635.98</v>
      </c>
      <c r="Q7" t="n">
        <v>2277.46</v>
      </c>
      <c r="R7" t="n">
        <v>273.61</v>
      </c>
      <c r="S7" t="n">
        <v>175.94</v>
      </c>
      <c r="T7" t="n">
        <v>46742.94</v>
      </c>
      <c r="U7" t="n">
        <v>0.64</v>
      </c>
      <c r="V7" t="n">
        <v>0.85</v>
      </c>
      <c r="W7" t="n">
        <v>36.79</v>
      </c>
      <c r="X7" t="n">
        <v>2.81</v>
      </c>
      <c r="Y7" t="n">
        <v>2</v>
      </c>
      <c r="Z7" t="n">
        <v>10</v>
      </c>
      <c r="AA7" t="n">
        <v>1167.063402617499</v>
      </c>
      <c r="AB7" t="n">
        <v>1596.827634664802</v>
      </c>
      <c r="AC7" t="n">
        <v>1444.428646374054</v>
      </c>
      <c r="AD7" t="n">
        <v>1167063.402617499</v>
      </c>
      <c r="AE7" t="n">
        <v>1596827.634664802</v>
      </c>
      <c r="AF7" t="n">
        <v>2.710954102862465e-06</v>
      </c>
      <c r="AG7" t="n">
        <v>12.568359375</v>
      </c>
      <c r="AH7" t="n">
        <v>1444428.646374054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1.3079</v>
      </c>
      <c r="E8" t="n">
        <v>76.45999999999999</v>
      </c>
      <c r="F8" t="n">
        <v>73</v>
      </c>
      <c r="G8" t="n">
        <v>68.44</v>
      </c>
      <c r="H8" t="n">
        <v>1.07</v>
      </c>
      <c r="I8" t="n">
        <v>64</v>
      </c>
      <c r="J8" t="n">
        <v>115.08</v>
      </c>
      <c r="K8" t="n">
        <v>41.65</v>
      </c>
      <c r="L8" t="n">
        <v>7</v>
      </c>
      <c r="M8" t="n">
        <v>62</v>
      </c>
      <c r="N8" t="n">
        <v>16.43</v>
      </c>
      <c r="O8" t="n">
        <v>14426.96</v>
      </c>
      <c r="P8" t="n">
        <v>614.9</v>
      </c>
      <c r="Q8" t="n">
        <v>2277.33</v>
      </c>
      <c r="R8" t="n">
        <v>257.96</v>
      </c>
      <c r="S8" t="n">
        <v>175.94</v>
      </c>
      <c r="T8" t="n">
        <v>38986.06</v>
      </c>
      <c r="U8" t="n">
        <v>0.68</v>
      </c>
      <c r="V8" t="n">
        <v>0.86</v>
      </c>
      <c r="W8" t="n">
        <v>36.77</v>
      </c>
      <c r="X8" t="n">
        <v>2.34</v>
      </c>
      <c r="Y8" t="n">
        <v>2</v>
      </c>
      <c r="Z8" t="n">
        <v>10</v>
      </c>
      <c r="AA8" t="n">
        <v>1123.087457477227</v>
      </c>
      <c r="AB8" t="n">
        <v>1536.657806442106</v>
      </c>
      <c r="AC8" t="n">
        <v>1390.001342108047</v>
      </c>
      <c r="AD8" t="n">
        <v>1123087.457477227</v>
      </c>
      <c r="AE8" t="n">
        <v>1536657.806442106</v>
      </c>
      <c r="AF8" t="n">
        <v>2.737958973848508e-06</v>
      </c>
      <c r="AG8" t="n">
        <v>12.44466145833333</v>
      </c>
      <c r="AH8" t="n">
        <v>1390001.342108047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1.3167</v>
      </c>
      <c r="E9" t="n">
        <v>75.95</v>
      </c>
      <c r="F9" t="n">
        <v>72.69</v>
      </c>
      <c r="G9" t="n">
        <v>79.3</v>
      </c>
      <c r="H9" t="n">
        <v>1.21</v>
      </c>
      <c r="I9" t="n">
        <v>55</v>
      </c>
      <c r="J9" t="n">
        <v>116.37</v>
      </c>
      <c r="K9" t="n">
        <v>41.65</v>
      </c>
      <c r="L9" t="n">
        <v>8</v>
      </c>
      <c r="M9" t="n">
        <v>53</v>
      </c>
      <c r="N9" t="n">
        <v>16.72</v>
      </c>
      <c r="O9" t="n">
        <v>14585.96</v>
      </c>
      <c r="P9" t="n">
        <v>596.11</v>
      </c>
      <c r="Q9" t="n">
        <v>2277.25</v>
      </c>
      <c r="R9" t="n">
        <v>247.8</v>
      </c>
      <c r="S9" t="n">
        <v>175.94</v>
      </c>
      <c r="T9" t="n">
        <v>33949</v>
      </c>
      <c r="U9" t="n">
        <v>0.71</v>
      </c>
      <c r="V9" t="n">
        <v>0.86</v>
      </c>
      <c r="W9" t="n">
        <v>36.75</v>
      </c>
      <c r="X9" t="n">
        <v>2.03</v>
      </c>
      <c r="Y9" t="n">
        <v>2</v>
      </c>
      <c r="Z9" t="n">
        <v>10</v>
      </c>
      <c r="AA9" t="n">
        <v>1096.426868015077</v>
      </c>
      <c r="AB9" t="n">
        <v>1500.179611757796</v>
      </c>
      <c r="AC9" t="n">
        <v>1357.00457512694</v>
      </c>
      <c r="AD9" t="n">
        <v>1096426.868015077</v>
      </c>
      <c r="AE9" t="n">
        <v>1500179.611757796</v>
      </c>
      <c r="AF9" t="n">
        <v>2.756380901342863e-06</v>
      </c>
      <c r="AG9" t="n">
        <v>12.36165364583333</v>
      </c>
      <c r="AH9" t="n">
        <v>1357004.57512694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1.3234</v>
      </c>
      <c r="E10" t="n">
        <v>75.56</v>
      </c>
      <c r="F10" t="n">
        <v>72.45999999999999</v>
      </c>
      <c r="G10" t="n">
        <v>90.56999999999999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25</v>
      </c>
      <c r="N10" t="n">
        <v>17.01</v>
      </c>
      <c r="O10" t="n">
        <v>14745.39</v>
      </c>
      <c r="P10" t="n">
        <v>577.98</v>
      </c>
      <c r="Q10" t="n">
        <v>2277.37</v>
      </c>
      <c r="R10" t="n">
        <v>239.04</v>
      </c>
      <c r="S10" t="n">
        <v>175.94</v>
      </c>
      <c r="T10" t="n">
        <v>29603.02</v>
      </c>
      <c r="U10" t="n">
        <v>0.74</v>
      </c>
      <c r="V10" t="n">
        <v>0.87</v>
      </c>
      <c r="W10" t="n">
        <v>36.77</v>
      </c>
      <c r="X10" t="n">
        <v>1.8</v>
      </c>
      <c r="Y10" t="n">
        <v>2</v>
      </c>
      <c r="Z10" t="n">
        <v>10</v>
      </c>
      <c r="AA10" t="n">
        <v>1072.457276594639</v>
      </c>
      <c r="AB10" t="n">
        <v>1467.383359312611</v>
      </c>
      <c r="AC10" t="n">
        <v>1327.338350985294</v>
      </c>
      <c r="AD10" t="n">
        <v>1072457.276594639</v>
      </c>
      <c r="AE10" t="n">
        <v>1467383.359312611</v>
      </c>
      <c r="AF10" t="n">
        <v>2.770406687048792e-06</v>
      </c>
      <c r="AG10" t="n">
        <v>12.29817708333333</v>
      </c>
      <c r="AH10" t="n">
        <v>1327338.350985294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1.3246</v>
      </c>
      <c r="E11" t="n">
        <v>75.48999999999999</v>
      </c>
      <c r="F11" t="n">
        <v>72.41</v>
      </c>
      <c r="G11" t="n">
        <v>92.44</v>
      </c>
      <c r="H11" t="n">
        <v>1.48</v>
      </c>
      <c r="I11" t="n">
        <v>47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579.49</v>
      </c>
      <c r="Q11" t="n">
        <v>2277.71</v>
      </c>
      <c r="R11" t="n">
        <v>236.67</v>
      </c>
      <c r="S11" t="n">
        <v>175.94</v>
      </c>
      <c r="T11" t="n">
        <v>28423.38</v>
      </c>
      <c r="U11" t="n">
        <v>0.74</v>
      </c>
      <c r="V11" t="n">
        <v>0.87</v>
      </c>
      <c r="W11" t="n">
        <v>36.8</v>
      </c>
      <c r="X11" t="n">
        <v>1.75</v>
      </c>
      <c r="Y11" t="n">
        <v>2</v>
      </c>
      <c r="Z11" t="n">
        <v>10</v>
      </c>
      <c r="AA11" t="n">
        <v>1073.043418752032</v>
      </c>
      <c r="AB11" t="n">
        <v>1468.185344871123</v>
      </c>
      <c r="AC11" t="n">
        <v>1328.063796167696</v>
      </c>
      <c r="AD11" t="n">
        <v>1073043.418752032</v>
      </c>
      <c r="AE11" t="n">
        <v>1468185.344871123</v>
      </c>
      <c r="AF11" t="n">
        <v>2.77291876807075e-06</v>
      </c>
      <c r="AG11" t="n">
        <v>12.28678385416667</v>
      </c>
      <c r="AH11" t="n">
        <v>1328063.796167696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1.073</v>
      </c>
      <c r="E2" t="n">
        <v>93.2</v>
      </c>
      <c r="F2" t="n">
        <v>85.86</v>
      </c>
      <c r="G2" t="n">
        <v>12.91</v>
      </c>
      <c r="H2" t="n">
        <v>0.28</v>
      </c>
      <c r="I2" t="n">
        <v>399</v>
      </c>
      <c r="J2" t="n">
        <v>61.76</v>
      </c>
      <c r="K2" t="n">
        <v>28.92</v>
      </c>
      <c r="L2" t="n">
        <v>1</v>
      </c>
      <c r="M2" t="n">
        <v>397</v>
      </c>
      <c r="N2" t="n">
        <v>6.84</v>
      </c>
      <c r="O2" t="n">
        <v>7851.41</v>
      </c>
      <c r="P2" t="n">
        <v>551.41</v>
      </c>
      <c r="Q2" t="n">
        <v>2281.7</v>
      </c>
      <c r="R2" t="n">
        <v>685.09</v>
      </c>
      <c r="S2" t="n">
        <v>175.94</v>
      </c>
      <c r="T2" t="n">
        <v>250876.18</v>
      </c>
      <c r="U2" t="n">
        <v>0.26</v>
      </c>
      <c r="V2" t="n">
        <v>0.73</v>
      </c>
      <c r="W2" t="n">
        <v>37.33</v>
      </c>
      <c r="X2" t="n">
        <v>15.13</v>
      </c>
      <c r="Y2" t="n">
        <v>2</v>
      </c>
      <c r="Z2" t="n">
        <v>10</v>
      </c>
      <c r="AA2" t="n">
        <v>1228.441260283626</v>
      </c>
      <c r="AB2" t="n">
        <v>1680.80752732357</v>
      </c>
      <c r="AC2" t="n">
        <v>1520.393615943989</v>
      </c>
      <c r="AD2" t="n">
        <v>1228441.260283626</v>
      </c>
      <c r="AE2" t="n">
        <v>1680807.52732357</v>
      </c>
      <c r="AF2" t="n">
        <v>2.674512085950777e-06</v>
      </c>
      <c r="AG2" t="n">
        <v>15.16927083333333</v>
      </c>
      <c r="AH2" t="n">
        <v>1520393.615943989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1.2327</v>
      </c>
      <c r="E3" t="n">
        <v>81.12</v>
      </c>
      <c r="F3" t="n">
        <v>76.98</v>
      </c>
      <c r="G3" t="n">
        <v>27.33</v>
      </c>
      <c r="H3" t="n">
        <v>0.55</v>
      </c>
      <c r="I3" t="n">
        <v>169</v>
      </c>
      <c r="J3" t="n">
        <v>62.92</v>
      </c>
      <c r="K3" t="n">
        <v>28.92</v>
      </c>
      <c r="L3" t="n">
        <v>2</v>
      </c>
      <c r="M3" t="n">
        <v>167</v>
      </c>
      <c r="N3" t="n">
        <v>7</v>
      </c>
      <c r="O3" t="n">
        <v>7994.37</v>
      </c>
      <c r="P3" t="n">
        <v>466.68</v>
      </c>
      <c r="Q3" t="n">
        <v>2278.88</v>
      </c>
      <c r="R3" t="n">
        <v>390</v>
      </c>
      <c r="S3" t="n">
        <v>175.94</v>
      </c>
      <c r="T3" t="n">
        <v>104477.63</v>
      </c>
      <c r="U3" t="n">
        <v>0.45</v>
      </c>
      <c r="V3" t="n">
        <v>0.8100000000000001</v>
      </c>
      <c r="W3" t="n">
        <v>36.94</v>
      </c>
      <c r="X3" t="n">
        <v>6.3</v>
      </c>
      <c r="Y3" t="n">
        <v>2</v>
      </c>
      <c r="Z3" t="n">
        <v>10</v>
      </c>
      <c r="AA3" t="n">
        <v>959.0538062720819</v>
      </c>
      <c r="AB3" t="n">
        <v>1312.219728209273</v>
      </c>
      <c r="AC3" t="n">
        <v>1186.983319060935</v>
      </c>
      <c r="AD3" t="n">
        <v>959053.8062720819</v>
      </c>
      <c r="AE3" t="n">
        <v>1312219.728209273</v>
      </c>
      <c r="AF3" t="n">
        <v>3.07257320442826e-06</v>
      </c>
      <c r="AG3" t="n">
        <v>13.203125</v>
      </c>
      <c r="AH3" t="n">
        <v>1186983.319060935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1.2874</v>
      </c>
      <c r="E4" t="n">
        <v>77.68000000000001</v>
      </c>
      <c r="F4" t="n">
        <v>74.47</v>
      </c>
      <c r="G4" t="n">
        <v>43.8</v>
      </c>
      <c r="H4" t="n">
        <v>0.8100000000000001</v>
      </c>
      <c r="I4" t="n">
        <v>102</v>
      </c>
      <c r="J4" t="n">
        <v>64.08</v>
      </c>
      <c r="K4" t="n">
        <v>28.92</v>
      </c>
      <c r="L4" t="n">
        <v>3</v>
      </c>
      <c r="M4" t="n">
        <v>94</v>
      </c>
      <c r="N4" t="n">
        <v>7.16</v>
      </c>
      <c r="O4" t="n">
        <v>8137.65</v>
      </c>
      <c r="P4" t="n">
        <v>420.2</v>
      </c>
      <c r="Q4" t="n">
        <v>2277.92</v>
      </c>
      <c r="R4" t="n">
        <v>305.94</v>
      </c>
      <c r="S4" t="n">
        <v>175.94</v>
      </c>
      <c r="T4" t="n">
        <v>62786.36</v>
      </c>
      <c r="U4" t="n">
        <v>0.58</v>
      </c>
      <c r="V4" t="n">
        <v>0.84</v>
      </c>
      <c r="W4" t="n">
        <v>36.85</v>
      </c>
      <c r="X4" t="n">
        <v>3.79</v>
      </c>
      <c r="Y4" t="n">
        <v>2</v>
      </c>
      <c r="Z4" t="n">
        <v>10</v>
      </c>
      <c r="AA4" t="n">
        <v>861.0118596504417</v>
      </c>
      <c r="AB4" t="n">
        <v>1178.074411536124</v>
      </c>
      <c r="AC4" t="n">
        <v>1065.640643136937</v>
      </c>
      <c r="AD4" t="n">
        <v>861011.8596504417</v>
      </c>
      <c r="AE4" t="n">
        <v>1178074.411536125</v>
      </c>
      <c r="AF4" t="n">
        <v>3.208915992034511e-06</v>
      </c>
      <c r="AG4" t="n">
        <v>12.64322916666667</v>
      </c>
      <c r="AH4" t="n">
        <v>1065640.643136937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1.2941</v>
      </c>
      <c r="E5" t="n">
        <v>77.28</v>
      </c>
      <c r="F5" t="n">
        <v>74.19</v>
      </c>
      <c r="G5" t="n">
        <v>47.86</v>
      </c>
      <c r="H5" t="n">
        <v>1.07</v>
      </c>
      <c r="I5" t="n">
        <v>93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415.98</v>
      </c>
      <c r="Q5" t="n">
        <v>2278.77</v>
      </c>
      <c r="R5" t="n">
        <v>292.93</v>
      </c>
      <c r="S5" t="n">
        <v>175.94</v>
      </c>
      <c r="T5" t="n">
        <v>56324.59</v>
      </c>
      <c r="U5" t="n">
        <v>0.6</v>
      </c>
      <c r="V5" t="n">
        <v>0.85</v>
      </c>
      <c r="W5" t="n">
        <v>36.95</v>
      </c>
      <c r="X5" t="n">
        <v>3.52</v>
      </c>
      <c r="Y5" t="n">
        <v>2</v>
      </c>
      <c r="Z5" t="n">
        <v>10</v>
      </c>
      <c r="AA5" t="n">
        <v>852.3720142523325</v>
      </c>
      <c r="AB5" t="n">
        <v>1166.252993899354</v>
      </c>
      <c r="AC5" t="n">
        <v>1054.947445007956</v>
      </c>
      <c r="AD5" t="n">
        <v>852372.0142523325</v>
      </c>
      <c r="AE5" t="n">
        <v>1166252.993899354</v>
      </c>
      <c r="AF5" t="n">
        <v>3.225616114099628e-06</v>
      </c>
      <c r="AG5" t="n">
        <v>12.578125</v>
      </c>
      <c r="AH5" t="n">
        <v>1054947.445007956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0.6642</v>
      </c>
      <c r="E2" t="n">
        <v>150.55</v>
      </c>
      <c r="F2" t="n">
        <v>112.43</v>
      </c>
      <c r="G2" t="n">
        <v>6.39</v>
      </c>
      <c r="H2" t="n">
        <v>0.11</v>
      </c>
      <c r="I2" t="n">
        <v>1055</v>
      </c>
      <c r="J2" t="n">
        <v>167.88</v>
      </c>
      <c r="K2" t="n">
        <v>51.39</v>
      </c>
      <c r="L2" t="n">
        <v>1</v>
      </c>
      <c r="M2" t="n">
        <v>1053</v>
      </c>
      <c r="N2" t="n">
        <v>30.49</v>
      </c>
      <c r="O2" t="n">
        <v>20939.59</v>
      </c>
      <c r="P2" t="n">
        <v>1449.87</v>
      </c>
      <c r="Q2" t="n">
        <v>2289.34</v>
      </c>
      <c r="R2" t="n">
        <v>1572.31</v>
      </c>
      <c r="S2" t="n">
        <v>175.94</v>
      </c>
      <c r="T2" t="n">
        <v>691205.9</v>
      </c>
      <c r="U2" t="n">
        <v>0.11</v>
      </c>
      <c r="V2" t="n">
        <v>0.5600000000000001</v>
      </c>
      <c r="W2" t="n">
        <v>38.41</v>
      </c>
      <c r="X2" t="n">
        <v>41.59</v>
      </c>
      <c r="Y2" t="n">
        <v>2</v>
      </c>
      <c r="Z2" t="n">
        <v>10</v>
      </c>
      <c r="AA2" t="n">
        <v>4448.347023546399</v>
      </c>
      <c r="AB2" t="n">
        <v>6086.424644836778</v>
      </c>
      <c r="AC2" t="n">
        <v>5505.544819083966</v>
      </c>
      <c r="AD2" t="n">
        <v>4448347.0235464</v>
      </c>
      <c r="AE2" t="n">
        <v>6086424.644836778</v>
      </c>
      <c r="AF2" t="n">
        <v>1.202072845611241e-06</v>
      </c>
      <c r="AG2" t="n">
        <v>24.50358072916667</v>
      </c>
      <c r="AH2" t="n">
        <v>5505544.819083966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0.9831</v>
      </c>
      <c r="E3" t="n">
        <v>101.72</v>
      </c>
      <c r="F3" t="n">
        <v>85.83</v>
      </c>
      <c r="G3" t="n">
        <v>12.91</v>
      </c>
      <c r="H3" t="n">
        <v>0.21</v>
      </c>
      <c r="I3" t="n">
        <v>399</v>
      </c>
      <c r="J3" t="n">
        <v>169.33</v>
      </c>
      <c r="K3" t="n">
        <v>51.39</v>
      </c>
      <c r="L3" t="n">
        <v>2</v>
      </c>
      <c r="M3" t="n">
        <v>397</v>
      </c>
      <c r="N3" t="n">
        <v>30.94</v>
      </c>
      <c r="O3" t="n">
        <v>21118.46</v>
      </c>
      <c r="P3" t="n">
        <v>1103.09</v>
      </c>
      <c r="Q3" t="n">
        <v>2280.6</v>
      </c>
      <c r="R3" t="n">
        <v>684.37</v>
      </c>
      <c r="S3" t="n">
        <v>175.94</v>
      </c>
      <c r="T3" t="n">
        <v>250514.38</v>
      </c>
      <c r="U3" t="n">
        <v>0.26</v>
      </c>
      <c r="V3" t="n">
        <v>0.73</v>
      </c>
      <c r="W3" t="n">
        <v>37.32</v>
      </c>
      <c r="X3" t="n">
        <v>15.11</v>
      </c>
      <c r="Y3" t="n">
        <v>2</v>
      </c>
      <c r="Z3" t="n">
        <v>10</v>
      </c>
      <c r="AA3" t="n">
        <v>2366.179379869794</v>
      </c>
      <c r="AB3" t="n">
        <v>3237.511016004908</v>
      </c>
      <c r="AC3" t="n">
        <v>2928.527508512526</v>
      </c>
      <c r="AD3" t="n">
        <v>2366179.379869794</v>
      </c>
      <c r="AE3" t="n">
        <v>3237511.016004908</v>
      </c>
      <c r="AF3" t="n">
        <v>1.779219835170748e-06</v>
      </c>
      <c r="AG3" t="n">
        <v>16.55598958333333</v>
      </c>
      <c r="AH3" t="n">
        <v>2928527.508512526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1.1036</v>
      </c>
      <c r="E4" t="n">
        <v>90.61</v>
      </c>
      <c r="F4" t="n">
        <v>79.90000000000001</v>
      </c>
      <c r="G4" t="n">
        <v>19.49</v>
      </c>
      <c r="H4" t="n">
        <v>0.31</v>
      </c>
      <c r="I4" t="n">
        <v>246</v>
      </c>
      <c r="J4" t="n">
        <v>170.79</v>
      </c>
      <c r="K4" t="n">
        <v>51.39</v>
      </c>
      <c r="L4" t="n">
        <v>3</v>
      </c>
      <c r="M4" t="n">
        <v>244</v>
      </c>
      <c r="N4" t="n">
        <v>31.4</v>
      </c>
      <c r="O4" t="n">
        <v>21297.94</v>
      </c>
      <c r="P4" t="n">
        <v>1019.9</v>
      </c>
      <c r="Q4" t="n">
        <v>2279.36</v>
      </c>
      <c r="R4" t="n">
        <v>486.88</v>
      </c>
      <c r="S4" t="n">
        <v>175.94</v>
      </c>
      <c r="T4" t="n">
        <v>152535.34</v>
      </c>
      <c r="U4" t="n">
        <v>0.36</v>
      </c>
      <c r="V4" t="n">
        <v>0.78</v>
      </c>
      <c r="W4" t="n">
        <v>37.08</v>
      </c>
      <c r="X4" t="n">
        <v>9.210000000000001</v>
      </c>
      <c r="Y4" t="n">
        <v>2</v>
      </c>
      <c r="Z4" t="n">
        <v>10</v>
      </c>
      <c r="AA4" t="n">
        <v>1970.994025776155</v>
      </c>
      <c r="AB4" t="n">
        <v>2696.800980186439</v>
      </c>
      <c r="AC4" t="n">
        <v>2439.422079621392</v>
      </c>
      <c r="AD4" t="n">
        <v>1970994.025776155</v>
      </c>
      <c r="AE4" t="n">
        <v>2696800.980186439</v>
      </c>
      <c r="AF4" t="n">
        <v>1.997301403818978e-06</v>
      </c>
      <c r="AG4" t="n">
        <v>14.74772135416667</v>
      </c>
      <c r="AH4" t="n">
        <v>2439422.079621392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1.1678</v>
      </c>
      <c r="E5" t="n">
        <v>85.63</v>
      </c>
      <c r="F5" t="n">
        <v>77.26000000000001</v>
      </c>
      <c r="G5" t="n">
        <v>26.19</v>
      </c>
      <c r="H5" t="n">
        <v>0.41</v>
      </c>
      <c r="I5" t="n">
        <v>177</v>
      </c>
      <c r="J5" t="n">
        <v>172.25</v>
      </c>
      <c r="K5" t="n">
        <v>51.39</v>
      </c>
      <c r="L5" t="n">
        <v>4</v>
      </c>
      <c r="M5" t="n">
        <v>175</v>
      </c>
      <c r="N5" t="n">
        <v>31.86</v>
      </c>
      <c r="O5" t="n">
        <v>21478.05</v>
      </c>
      <c r="P5" t="n">
        <v>978.59</v>
      </c>
      <c r="Q5" t="n">
        <v>2278.56</v>
      </c>
      <c r="R5" t="n">
        <v>399.61</v>
      </c>
      <c r="S5" t="n">
        <v>175.94</v>
      </c>
      <c r="T5" t="n">
        <v>109243.62</v>
      </c>
      <c r="U5" t="n">
        <v>0.44</v>
      </c>
      <c r="V5" t="n">
        <v>0.8100000000000001</v>
      </c>
      <c r="W5" t="n">
        <v>36.94</v>
      </c>
      <c r="X5" t="n">
        <v>6.57</v>
      </c>
      <c r="Y5" t="n">
        <v>2</v>
      </c>
      <c r="Z5" t="n">
        <v>10</v>
      </c>
      <c r="AA5" t="n">
        <v>1803.956138194236</v>
      </c>
      <c r="AB5" t="n">
        <v>2468.252373205349</v>
      </c>
      <c r="AC5" t="n">
        <v>2232.685830920592</v>
      </c>
      <c r="AD5" t="n">
        <v>1803956.138194236</v>
      </c>
      <c r="AE5" t="n">
        <v>2468252.373205349</v>
      </c>
      <c r="AF5" t="n">
        <v>2.113490920061437e-06</v>
      </c>
      <c r="AG5" t="n">
        <v>13.93717447916667</v>
      </c>
      <c r="AH5" t="n">
        <v>2232685.830920592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1.2074</v>
      </c>
      <c r="E6" t="n">
        <v>82.81999999999999</v>
      </c>
      <c r="F6" t="n">
        <v>75.78</v>
      </c>
      <c r="G6" t="n">
        <v>32.95</v>
      </c>
      <c r="H6" t="n">
        <v>0.51</v>
      </c>
      <c r="I6" t="n">
        <v>138</v>
      </c>
      <c r="J6" t="n">
        <v>173.71</v>
      </c>
      <c r="K6" t="n">
        <v>51.39</v>
      </c>
      <c r="L6" t="n">
        <v>5</v>
      </c>
      <c r="M6" t="n">
        <v>136</v>
      </c>
      <c r="N6" t="n">
        <v>32.32</v>
      </c>
      <c r="O6" t="n">
        <v>21658.78</v>
      </c>
      <c r="P6" t="n">
        <v>951.47</v>
      </c>
      <c r="Q6" t="n">
        <v>2278.44</v>
      </c>
      <c r="R6" t="n">
        <v>350.57</v>
      </c>
      <c r="S6" t="n">
        <v>175.94</v>
      </c>
      <c r="T6" t="n">
        <v>84920.21000000001</v>
      </c>
      <c r="U6" t="n">
        <v>0.5</v>
      </c>
      <c r="V6" t="n">
        <v>0.83</v>
      </c>
      <c r="W6" t="n">
        <v>36.88</v>
      </c>
      <c r="X6" t="n">
        <v>5.1</v>
      </c>
      <c r="Y6" t="n">
        <v>2</v>
      </c>
      <c r="Z6" t="n">
        <v>10</v>
      </c>
      <c r="AA6" t="n">
        <v>1703.592928278949</v>
      </c>
      <c r="AB6" t="n">
        <v>2330.931001686924</v>
      </c>
      <c r="AC6" t="n">
        <v>2108.470218368131</v>
      </c>
      <c r="AD6" t="n">
        <v>1703592.928278949</v>
      </c>
      <c r="AE6" t="n">
        <v>2330931.001686924</v>
      </c>
      <c r="AF6" t="n">
        <v>2.185159219799777e-06</v>
      </c>
      <c r="AG6" t="n">
        <v>13.47981770833333</v>
      </c>
      <c r="AH6" t="n">
        <v>2108470.218368131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1.2334</v>
      </c>
      <c r="E7" t="n">
        <v>81.08</v>
      </c>
      <c r="F7" t="n">
        <v>74.88</v>
      </c>
      <c r="G7" t="n">
        <v>39.76</v>
      </c>
      <c r="H7" t="n">
        <v>0.61</v>
      </c>
      <c r="I7" t="n">
        <v>113</v>
      </c>
      <c r="J7" t="n">
        <v>175.18</v>
      </c>
      <c r="K7" t="n">
        <v>51.39</v>
      </c>
      <c r="L7" t="n">
        <v>6</v>
      </c>
      <c r="M7" t="n">
        <v>111</v>
      </c>
      <c r="N7" t="n">
        <v>32.79</v>
      </c>
      <c r="O7" t="n">
        <v>21840.16</v>
      </c>
      <c r="P7" t="n">
        <v>932.01</v>
      </c>
      <c r="Q7" t="n">
        <v>2278.05</v>
      </c>
      <c r="R7" t="n">
        <v>320.5</v>
      </c>
      <c r="S7" t="n">
        <v>175.94</v>
      </c>
      <c r="T7" t="n">
        <v>70012.16</v>
      </c>
      <c r="U7" t="n">
        <v>0.55</v>
      </c>
      <c r="V7" t="n">
        <v>0.84</v>
      </c>
      <c r="W7" t="n">
        <v>36.84</v>
      </c>
      <c r="X7" t="n">
        <v>4.21</v>
      </c>
      <c r="Y7" t="n">
        <v>2</v>
      </c>
      <c r="Z7" t="n">
        <v>10</v>
      </c>
      <c r="AA7" t="n">
        <v>1635.406719566359</v>
      </c>
      <c r="AB7" t="n">
        <v>2237.635622763135</v>
      </c>
      <c r="AC7" t="n">
        <v>2024.078819467942</v>
      </c>
      <c r="AD7" t="n">
        <v>1635406.719566359</v>
      </c>
      <c r="AE7" t="n">
        <v>2237635.622763135</v>
      </c>
      <c r="AF7" t="n">
        <v>2.232214164072424e-06</v>
      </c>
      <c r="AG7" t="n">
        <v>13.19661458333333</v>
      </c>
      <c r="AH7" t="n">
        <v>2024078.819467942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1.2539</v>
      </c>
      <c r="E8" t="n">
        <v>79.75</v>
      </c>
      <c r="F8" t="n">
        <v>74.16</v>
      </c>
      <c r="G8" t="n">
        <v>46.84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915.16</v>
      </c>
      <c r="Q8" t="n">
        <v>2277.54</v>
      </c>
      <c r="R8" t="n">
        <v>296.53</v>
      </c>
      <c r="S8" t="n">
        <v>175.94</v>
      </c>
      <c r="T8" t="n">
        <v>58114.67</v>
      </c>
      <c r="U8" t="n">
        <v>0.59</v>
      </c>
      <c r="V8" t="n">
        <v>0.85</v>
      </c>
      <c r="W8" t="n">
        <v>36.82</v>
      </c>
      <c r="X8" t="n">
        <v>3.5</v>
      </c>
      <c r="Y8" t="n">
        <v>2</v>
      </c>
      <c r="Z8" t="n">
        <v>10</v>
      </c>
      <c r="AA8" t="n">
        <v>1590.67083608483</v>
      </c>
      <c r="AB8" t="n">
        <v>2176.426013375819</v>
      </c>
      <c r="AC8" t="n">
        <v>1968.710969292325</v>
      </c>
      <c r="AD8" t="n">
        <v>1590670.83608483</v>
      </c>
      <c r="AE8" t="n">
        <v>2176426.013375819</v>
      </c>
      <c r="AF8" t="n">
        <v>2.269315177825857e-06</v>
      </c>
      <c r="AG8" t="n">
        <v>12.98014322916667</v>
      </c>
      <c r="AH8" t="n">
        <v>1968710.969292325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1.2686</v>
      </c>
      <c r="E9" t="n">
        <v>78.83</v>
      </c>
      <c r="F9" t="n">
        <v>73.68000000000001</v>
      </c>
      <c r="G9" t="n">
        <v>53.91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900.17</v>
      </c>
      <c r="Q9" t="n">
        <v>2277.7</v>
      </c>
      <c r="R9" t="n">
        <v>280.67</v>
      </c>
      <c r="S9" t="n">
        <v>175.94</v>
      </c>
      <c r="T9" t="n">
        <v>50251.01</v>
      </c>
      <c r="U9" t="n">
        <v>0.63</v>
      </c>
      <c r="V9" t="n">
        <v>0.85</v>
      </c>
      <c r="W9" t="n">
        <v>36.79</v>
      </c>
      <c r="X9" t="n">
        <v>3.01</v>
      </c>
      <c r="Y9" t="n">
        <v>2</v>
      </c>
      <c r="Z9" t="n">
        <v>10</v>
      </c>
      <c r="AA9" t="n">
        <v>1556.65607709542</v>
      </c>
      <c r="AB9" t="n">
        <v>2129.885519501249</v>
      </c>
      <c r="AC9" t="n">
        <v>1926.61223483315</v>
      </c>
      <c r="AD9" t="n">
        <v>1556656.07709542</v>
      </c>
      <c r="AE9" t="n">
        <v>2129885.519501249</v>
      </c>
      <c r="AF9" t="n">
        <v>2.295919319395393e-06</v>
      </c>
      <c r="AG9" t="n">
        <v>12.83040364583333</v>
      </c>
      <c r="AH9" t="n">
        <v>1926612.23483315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1.2804</v>
      </c>
      <c r="E10" t="n">
        <v>78.09999999999999</v>
      </c>
      <c r="F10" t="n">
        <v>73.29000000000001</v>
      </c>
      <c r="G10" t="n">
        <v>61.07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886.91</v>
      </c>
      <c r="Q10" t="n">
        <v>2277.4</v>
      </c>
      <c r="R10" t="n">
        <v>267.85</v>
      </c>
      <c r="S10" t="n">
        <v>175.94</v>
      </c>
      <c r="T10" t="n">
        <v>43889.95</v>
      </c>
      <c r="U10" t="n">
        <v>0.66</v>
      </c>
      <c r="V10" t="n">
        <v>0.86</v>
      </c>
      <c r="W10" t="n">
        <v>36.77</v>
      </c>
      <c r="X10" t="n">
        <v>2.62</v>
      </c>
      <c r="Y10" t="n">
        <v>2</v>
      </c>
      <c r="Z10" t="n">
        <v>10</v>
      </c>
      <c r="AA10" t="n">
        <v>1528.59067738925</v>
      </c>
      <c r="AB10" t="n">
        <v>2091.485201465217</v>
      </c>
      <c r="AC10" t="n">
        <v>1891.876789255292</v>
      </c>
      <c r="AD10" t="n">
        <v>1528590.677389249</v>
      </c>
      <c r="AE10" t="n">
        <v>2091485.201465217</v>
      </c>
      <c r="AF10" t="n">
        <v>2.317275024872979e-06</v>
      </c>
      <c r="AG10" t="n">
        <v>12.71158854166667</v>
      </c>
      <c r="AH10" t="n">
        <v>1891876.789255292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1.2895</v>
      </c>
      <c r="E11" t="n">
        <v>77.55</v>
      </c>
      <c r="F11" t="n">
        <v>73.01000000000001</v>
      </c>
      <c r="G11" t="n">
        <v>68.44</v>
      </c>
      <c r="H11" t="n">
        <v>0.98</v>
      </c>
      <c r="I11" t="n">
        <v>64</v>
      </c>
      <c r="J11" t="n">
        <v>181.12</v>
      </c>
      <c r="K11" t="n">
        <v>51.39</v>
      </c>
      <c r="L11" t="n">
        <v>10</v>
      </c>
      <c r="M11" t="n">
        <v>62</v>
      </c>
      <c r="N11" t="n">
        <v>34.73</v>
      </c>
      <c r="O11" t="n">
        <v>22572.13</v>
      </c>
      <c r="P11" t="n">
        <v>875.58</v>
      </c>
      <c r="Q11" t="n">
        <v>2277.26</v>
      </c>
      <c r="R11" t="n">
        <v>258.27</v>
      </c>
      <c r="S11" t="n">
        <v>175.94</v>
      </c>
      <c r="T11" t="n">
        <v>39141.44</v>
      </c>
      <c r="U11" t="n">
        <v>0.68</v>
      </c>
      <c r="V11" t="n">
        <v>0.86</v>
      </c>
      <c r="W11" t="n">
        <v>36.77</v>
      </c>
      <c r="X11" t="n">
        <v>2.35</v>
      </c>
      <c r="Y11" t="n">
        <v>2</v>
      </c>
      <c r="Z11" t="n">
        <v>10</v>
      </c>
      <c r="AA11" t="n">
        <v>1506.230347210142</v>
      </c>
      <c r="AB11" t="n">
        <v>2060.890811246015</v>
      </c>
      <c r="AC11" t="n">
        <v>1864.202284699115</v>
      </c>
      <c r="AD11" t="n">
        <v>1506230.347210142</v>
      </c>
      <c r="AE11" t="n">
        <v>2060890.811246015</v>
      </c>
      <c r="AF11" t="n">
        <v>2.333744255368405e-06</v>
      </c>
      <c r="AG11" t="n">
        <v>12.6220703125</v>
      </c>
      <c r="AH11" t="n">
        <v>1864202.284699115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1.2966</v>
      </c>
      <c r="E12" t="n">
        <v>77.12</v>
      </c>
      <c r="F12" t="n">
        <v>72.78</v>
      </c>
      <c r="G12" t="n">
        <v>75.29000000000001</v>
      </c>
      <c r="H12" t="n">
        <v>1.07</v>
      </c>
      <c r="I12" t="n">
        <v>58</v>
      </c>
      <c r="J12" t="n">
        <v>182.62</v>
      </c>
      <c r="K12" t="n">
        <v>51.39</v>
      </c>
      <c r="L12" t="n">
        <v>11</v>
      </c>
      <c r="M12" t="n">
        <v>56</v>
      </c>
      <c r="N12" t="n">
        <v>35.22</v>
      </c>
      <c r="O12" t="n">
        <v>22756.91</v>
      </c>
      <c r="P12" t="n">
        <v>863.6799999999999</v>
      </c>
      <c r="Q12" t="n">
        <v>2277.28</v>
      </c>
      <c r="R12" t="n">
        <v>250.93</v>
      </c>
      <c r="S12" t="n">
        <v>175.94</v>
      </c>
      <c r="T12" t="n">
        <v>35501.73</v>
      </c>
      <c r="U12" t="n">
        <v>0.7</v>
      </c>
      <c r="V12" t="n">
        <v>0.86</v>
      </c>
      <c r="W12" t="n">
        <v>36.76</v>
      </c>
      <c r="X12" t="n">
        <v>2.12</v>
      </c>
      <c r="Y12" t="n">
        <v>2</v>
      </c>
      <c r="Z12" t="n">
        <v>10</v>
      </c>
      <c r="AA12" t="n">
        <v>1485.7376335764</v>
      </c>
      <c r="AB12" t="n">
        <v>2032.85177637761</v>
      </c>
      <c r="AC12" t="n">
        <v>1838.839255965518</v>
      </c>
      <c r="AD12" t="n">
        <v>1485737.633576399</v>
      </c>
      <c r="AE12" t="n">
        <v>2032851.77637761</v>
      </c>
      <c r="AF12" t="n">
        <v>2.346593874765936e-06</v>
      </c>
      <c r="AG12" t="n">
        <v>12.55208333333333</v>
      </c>
      <c r="AH12" t="n">
        <v>1838839.255965518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1.3044</v>
      </c>
      <c r="E13" t="n">
        <v>76.67</v>
      </c>
      <c r="F13" t="n">
        <v>72.53</v>
      </c>
      <c r="G13" t="n">
        <v>83.69</v>
      </c>
      <c r="H13" t="n">
        <v>1.16</v>
      </c>
      <c r="I13" t="n">
        <v>52</v>
      </c>
      <c r="J13" t="n">
        <v>184.12</v>
      </c>
      <c r="K13" t="n">
        <v>51.39</v>
      </c>
      <c r="L13" t="n">
        <v>12</v>
      </c>
      <c r="M13" t="n">
        <v>50</v>
      </c>
      <c r="N13" t="n">
        <v>35.73</v>
      </c>
      <c r="O13" t="n">
        <v>22942.24</v>
      </c>
      <c r="P13" t="n">
        <v>852</v>
      </c>
      <c r="Q13" t="n">
        <v>2277.3</v>
      </c>
      <c r="R13" t="n">
        <v>243.06</v>
      </c>
      <c r="S13" t="n">
        <v>175.94</v>
      </c>
      <c r="T13" t="n">
        <v>31592.89</v>
      </c>
      <c r="U13" t="n">
        <v>0.72</v>
      </c>
      <c r="V13" t="n">
        <v>0.86</v>
      </c>
      <c r="W13" t="n">
        <v>36.73</v>
      </c>
      <c r="X13" t="n">
        <v>1.87</v>
      </c>
      <c r="Y13" t="n">
        <v>2</v>
      </c>
      <c r="Z13" t="n">
        <v>10</v>
      </c>
      <c r="AA13" t="n">
        <v>1453.07009197696</v>
      </c>
      <c r="AB13" t="n">
        <v>1988.154604771037</v>
      </c>
      <c r="AC13" t="n">
        <v>1798.407919684201</v>
      </c>
      <c r="AD13" t="n">
        <v>1453070.09197696</v>
      </c>
      <c r="AE13" t="n">
        <v>1988154.604771037</v>
      </c>
      <c r="AF13" t="n">
        <v>2.36071035804773e-06</v>
      </c>
      <c r="AG13" t="n">
        <v>12.47884114583333</v>
      </c>
      <c r="AH13" t="n">
        <v>1798407.919684201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1.3089</v>
      </c>
      <c r="E14" t="n">
        <v>76.40000000000001</v>
      </c>
      <c r="F14" t="n">
        <v>72.40000000000001</v>
      </c>
      <c r="G14" t="n">
        <v>90.5</v>
      </c>
      <c r="H14" t="n">
        <v>1.24</v>
      </c>
      <c r="I14" t="n">
        <v>48</v>
      </c>
      <c r="J14" t="n">
        <v>185.63</v>
      </c>
      <c r="K14" t="n">
        <v>51.39</v>
      </c>
      <c r="L14" t="n">
        <v>13</v>
      </c>
      <c r="M14" t="n">
        <v>46</v>
      </c>
      <c r="N14" t="n">
        <v>36.24</v>
      </c>
      <c r="O14" t="n">
        <v>23128.27</v>
      </c>
      <c r="P14" t="n">
        <v>840.5</v>
      </c>
      <c r="Q14" t="n">
        <v>2277.15</v>
      </c>
      <c r="R14" t="n">
        <v>238.2</v>
      </c>
      <c r="S14" t="n">
        <v>175.94</v>
      </c>
      <c r="T14" t="n">
        <v>29186.58</v>
      </c>
      <c r="U14" t="n">
        <v>0.74</v>
      </c>
      <c r="V14" t="n">
        <v>0.87</v>
      </c>
      <c r="W14" t="n">
        <v>36.74</v>
      </c>
      <c r="X14" t="n">
        <v>1.74</v>
      </c>
      <c r="Y14" t="n">
        <v>2</v>
      </c>
      <c r="Z14" t="n">
        <v>10</v>
      </c>
      <c r="AA14" t="n">
        <v>1436.304885796964</v>
      </c>
      <c r="AB14" t="n">
        <v>1965.215710046869</v>
      </c>
      <c r="AC14" t="n">
        <v>1777.658280877568</v>
      </c>
      <c r="AD14" t="n">
        <v>1436304.885796964</v>
      </c>
      <c r="AE14" t="n">
        <v>1965215.710046869</v>
      </c>
      <c r="AF14" t="n">
        <v>2.368854483017996e-06</v>
      </c>
      <c r="AG14" t="n">
        <v>12.43489583333333</v>
      </c>
      <c r="AH14" t="n">
        <v>1777658.280877568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1.3133</v>
      </c>
      <c r="E15" t="n">
        <v>76.14</v>
      </c>
      <c r="F15" t="n">
        <v>72.28</v>
      </c>
      <c r="G15" t="n">
        <v>98.56</v>
      </c>
      <c r="H15" t="n">
        <v>1.33</v>
      </c>
      <c r="I15" t="n">
        <v>44</v>
      </c>
      <c r="J15" t="n">
        <v>187.14</v>
      </c>
      <c r="K15" t="n">
        <v>51.39</v>
      </c>
      <c r="L15" t="n">
        <v>14</v>
      </c>
      <c r="M15" t="n">
        <v>42</v>
      </c>
      <c r="N15" t="n">
        <v>36.75</v>
      </c>
      <c r="O15" t="n">
        <v>23314.98</v>
      </c>
      <c r="P15" t="n">
        <v>831.3200000000001</v>
      </c>
      <c r="Q15" t="n">
        <v>2277.06</v>
      </c>
      <c r="R15" t="n">
        <v>233.81</v>
      </c>
      <c r="S15" t="n">
        <v>175.94</v>
      </c>
      <c r="T15" t="n">
        <v>27008.25</v>
      </c>
      <c r="U15" t="n">
        <v>0.75</v>
      </c>
      <c r="V15" t="n">
        <v>0.87</v>
      </c>
      <c r="W15" t="n">
        <v>36.74</v>
      </c>
      <c r="X15" t="n">
        <v>1.62</v>
      </c>
      <c r="Y15" t="n">
        <v>2</v>
      </c>
      <c r="Z15" t="n">
        <v>10</v>
      </c>
      <c r="AA15" t="n">
        <v>1422.194701025688</v>
      </c>
      <c r="AB15" t="n">
        <v>1945.909532745391</v>
      </c>
      <c r="AC15" t="n">
        <v>1760.194658041352</v>
      </c>
      <c r="AD15" t="n">
        <v>1422194.701025688</v>
      </c>
      <c r="AE15" t="n">
        <v>1945909.532745391</v>
      </c>
      <c r="AF15" t="n">
        <v>2.376817627433367e-06</v>
      </c>
      <c r="AG15" t="n">
        <v>12.392578125</v>
      </c>
      <c r="AH15" t="n">
        <v>1760194.658041352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1.3175</v>
      </c>
      <c r="E16" t="n">
        <v>75.90000000000001</v>
      </c>
      <c r="F16" t="n">
        <v>72.14</v>
      </c>
      <c r="G16" t="n">
        <v>105.57</v>
      </c>
      <c r="H16" t="n">
        <v>1.41</v>
      </c>
      <c r="I16" t="n">
        <v>41</v>
      </c>
      <c r="J16" t="n">
        <v>188.66</v>
      </c>
      <c r="K16" t="n">
        <v>51.39</v>
      </c>
      <c r="L16" t="n">
        <v>15</v>
      </c>
      <c r="M16" t="n">
        <v>39</v>
      </c>
      <c r="N16" t="n">
        <v>37.27</v>
      </c>
      <c r="O16" t="n">
        <v>23502.4</v>
      </c>
      <c r="P16" t="n">
        <v>819.71</v>
      </c>
      <c r="Q16" t="n">
        <v>2276.99</v>
      </c>
      <c r="R16" t="n">
        <v>229.83</v>
      </c>
      <c r="S16" t="n">
        <v>175.94</v>
      </c>
      <c r="T16" t="n">
        <v>25032.94</v>
      </c>
      <c r="U16" t="n">
        <v>0.77</v>
      </c>
      <c r="V16" t="n">
        <v>0.87</v>
      </c>
      <c r="W16" t="n">
        <v>36.72</v>
      </c>
      <c r="X16" t="n">
        <v>1.48</v>
      </c>
      <c r="Y16" t="n">
        <v>2</v>
      </c>
      <c r="Z16" t="n">
        <v>10</v>
      </c>
      <c r="AA16" t="n">
        <v>1405.756782268416</v>
      </c>
      <c r="AB16" t="n">
        <v>1923.418447111898</v>
      </c>
      <c r="AC16" t="n">
        <v>1739.850090054283</v>
      </c>
      <c r="AD16" t="n">
        <v>1405756.782268416</v>
      </c>
      <c r="AE16" t="n">
        <v>1923418.447111898</v>
      </c>
      <c r="AF16" t="n">
        <v>2.384418810738948e-06</v>
      </c>
      <c r="AG16" t="n">
        <v>12.353515625</v>
      </c>
      <c r="AH16" t="n">
        <v>1739850.090054283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1.321</v>
      </c>
      <c r="E17" t="n">
        <v>75.7</v>
      </c>
      <c r="F17" t="n">
        <v>72.04000000000001</v>
      </c>
      <c r="G17" t="n">
        <v>113.75</v>
      </c>
      <c r="H17" t="n">
        <v>1.49</v>
      </c>
      <c r="I17" t="n">
        <v>38</v>
      </c>
      <c r="J17" t="n">
        <v>190.19</v>
      </c>
      <c r="K17" t="n">
        <v>51.39</v>
      </c>
      <c r="L17" t="n">
        <v>16</v>
      </c>
      <c r="M17" t="n">
        <v>36</v>
      </c>
      <c r="N17" t="n">
        <v>37.79</v>
      </c>
      <c r="O17" t="n">
        <v>23690.52</v>
      </c>
      <c r="P17" t="n">
        <v>809.48</v>
      </c>
      <c r="Q17" t="n">
        <v>2277.12</v>
      </c>
      <c r="R17" t="n">
        <v>226.33</v>
      </c>
      <c r="S17" t="n">
        <v>175.94</v>
      </c>
      <c r="T17" t="n">
        <v>23301.27</v>
      </c>
      <c r="U17" t="n">
        <v>0.78</v>
      </c>
      <c r="V17" t="n">
        <v>0.87</v>
      </c>
      <c r="W17" t="n">
        <v>36.72</v>
      </c>
      <c r="X17" t="n">
        <v>1.38</v>
      </c>
      <c r="Y17" t="n">
        <v>2</v>
      </c>
      <c r="Z17" t="n">
        <v>10</v>
      </c>
      <c r="AA17" t="n">
        <v>1391.643074932756</v>
      </c>
      <c r="AB17" t="n">
        <v>1904.107450082424</v>
      </c>
      <c r="AC17" t="n">
        <v>1722.382107478148</v>
      </c>
      <c r="AD17" t="n">
        <v>1391643.074932756</v>
      </c>
      <c r="AE17" t="n">
        <v>1904107.450082424</v>
      </c>
      <c r="AF17" t="n">
        <v>2.390753130160266e-06</v>
      </c>
      <c r="AG17" t="n">
        <v>12.32096354166667</v>
      </c>
      <c r="AH17" t="n">
        <v>1722382.107478148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1.3251</v>
      </c>
      <c r="E18" t="n">
        <v>75.47</v>
      </c>
      <c r="F18" t="n">
        <v>71.91</v>
      </c>
      <c r="G18" t="n">
        <v>123.27</v>
      </c>
      <c r="H18" t="n">
        <v>1.57</v>
      </c>
      <c r="I18" t="n">
        <v>35</v>
      </c>
      <c r="J18" t="n">
        <v>191.72</v>
      </c>
      <c r="K18" t="n">
        <v>51.39</v>
      </c>
      <c r="L18" t="n">
        <v>17</v>
      </c>
      <c r="M18" t="n">
        <v>33</v>
      </c>
      <c r="N18" t="n">
        <v>38.33</v>
      </c>
      <c r="O18" t="n">
        <v>23879.37</v>
      </c>
      <c r="P18" t="n">
        <v>798.1900000000001</v>
      </c>
      <c r="Q18" t="n">
        <v>2276.81</v>
      </c>
      <c r="R18" t="n">
        <v>221.81</v>
      </c>
      <c r="S18" t="n">
        <v>175.94</v>
      </c>
      <c r="T18" t="n">
        <v>21054.04</v>
      </c>
      <c r="U18" t="n">
        <v>0.79</v>
      </c>
      <c r="V18" t="n">
        <v>0.87</v>
      </c>
      <c r="W18" t="n">
        <v>36.72</v>
      </c>
      <c r="X18" t="n">
        <v>1.25</v>
      </c>
      <c r="Y18" t="n">
        <v>2</v>
      </c>
      <c r="Z18" t="n">
        <v>10</v>
      </c>
      <c r="AA18" t="n">
        <v>1375.858260717519</v>
      </c>
      <c r="AB18" t="n">
        <v>1882.509970896282</v>
      </c>
      <c r="AC18" t="n">
        <v>1702.845861393278</v>
      </c>
      <c r="AD18" t="n">
        <v>1375858.260717519</v>
      </c>
      <c r="AE18" t="n">
        <v>1882509.970896282</v>
      </c>
      <c r="AF18" t="n">
        <v>2.398173332910953e-06</v>
      </c>
      <c r="AG18" t="n">
        <v>12.28352864583333</v>
      </c>
      <c r="AH18" t="n">
        <v>1702845.861393278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1.3274</v>
      </c>
      <c r="E19" t="n">
        <v>75.33</v>
      </c>
      <c r="F19" t="n">
        <v>71.84</v>
      </c>
      <c r="G19" t="n">
        <v>130.63</v>
      </c>
      <c r="H19" t="n">
        <v>1.65</v>
      </c>
      <c r="I19" t="n">
        <v>33</v>
      </c>
      <c r="J19" t="n">
        <v>193.26</v>
      </c>
      <c r="K19" t="n">
        <v>51.39</v>
      </c>
      <c r="L19" t="n">
        <v>18</v>
      </c>
      <c r="M19" t="n">
        <v>31</v>
      </c>
      <c r="N19" t="n">
        <v>38.86</v>
      </c>
      <c r="O19" t="n">
        <v>24068.93</v>
      </c>
      <c r="P19" t="n">
        <v>787.62</v>
      </c>
      <c r="Q19" t="n">
        <v>2276.88</v>
      </c>
      <c r="R19" t="n">
        <v>219.81</v>
      </c>
      <c r="S19" t="n">
        <v>175.94</v>
      </c>
      <c r="T19" t="n">
        <v>20063.4</v>
      </c>
      <c r="U19" t="n">
        <v>0.8</v>
      </c>
      <c r="V19" t="n">
        <v>0.87</v>
      </c>
      <c r="W19" t="n">
        <v>36.71</v>
      </c>
      <c r="X19" t="n">
        <v>1.19</v>
      </c>
      <c r="Y19" t="n">
        <v>2</v>
      </c>
      <c r="Z19" t="n">
        <v>10</v>
      </c>
      <c r="AA19" t="n">
        <v>1362.717197765724</v>
      </c>
      <c r="AB19" t="n">
        <v>1864.529788822854</v>
      </c>
      <c r="AC19" t="n">
        <v>1686.581682661594</v>
      </c>
      <c r="AD19" t="n">
        <v>1362717.197765724</v>
      </c>
      <c r="AE19" t="n">
        <v>1864529.788822854</v>
      </c>
      <c r="AF19" t="n">
        <v>2.402335885673533e-06</v>
      </c>
      <c r="AG19" t="n">
        <v>12.2607421875</v>
      </c>
      <c r="AH19" t="n">
        <v>1686581.682661594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1.3298</v>
      </c>
      <c r="E20" t="n">
        <v>75.2</v>
      </c>
      <c r="F20" t="n">
        <v>71.78</v>
      </c>
      <c r="G20" t="n">
        <v>138.93</v>
      </c>
      <c r="H20" t="n">
        <v>1.73</v>
      </c>
      <c r="I20" t="n">
        <v>31</v>
      </c>
      <c r="J20" t="n">
        <v>194.8</v>
      </c>
      <c r="K20" t="n">
        <v>51.39</v>
      </c>
      <c r="L20" t="n">
        <v>19</v>
      </c>
      <c r="M20" t="n">
        <v>29</v>
      </c>
      <c r="N20" t="n">
        <v>39.41</v>
      </c>
      <c r="O20" t="n">
        <v>24259.23</v>
      </c>
      <c r="P20" t="n">
        <v>776.36</v>
      </c>
      <c r="Q20" t="n">
        <v>2277</v>
      </c>
      <c r="R20" t="n">
        <v>217.63</v>
      </c>
      <c r="S20" t="n">
        <v>175.94</v>
      </c>
      <c r="T20" t="n">
        <v>18987.31</v>
      </c>
      <c r="U20" t="n">
        <v>0.8100000000000001</v>
      </c>
      <c r="V20" t="n">
        <v>0.87</v>
      </c>
      <c r="W20" t="n">
        <v>36.71</v>
      </c>
      <c r="X20" t="n">
        <v>1.12</v>
      </c>
      <c r="Y20" t="n">
        <v>2</v>
      </c>
      <c r="Z20" t="n">
        <v>10</v>
      </c>
      <c r="AA20" t="n">
        <v>1348.876816522815</v>
      </c>
      <c r="AB20" t="n">
        <v>1845.592768611779</v>
      </c>
      <c r="AC20" t="n">
        <v>1669.45198508119</v>
      </c>
      <c r="AD20" t="n">
        <v>1348876.816522815</v>
      </c>
      <c r="AE20" t="n">
        <v>1845592.768611779</v>
      </c>
      <c r="AF20" t="n">
        <v>2.406679418991008e-06</v>
      </c>
      <c r="AG20" t="n">
        <v>12.23958333333333</v>
      </c>
      <c r="AH20" t="n">
        <v>1669451.98508119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1.3319</v>
      </c>
      <c r="E21" t="n">
        <v>75.08</v>
      </c>
      <c r="F21" t="n">
        <v>71.72</v>
      </c>
      <c r="G21" t="n">
        <v>148.4</v>
      </c>
      <c r="H21" t="n">
        <v>1.81</v>
      </c>
      <c r="I21" t="n">
        <v>29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767.58</v>
      </c>
      <c r="Q21" t="n">
        <v>2276.88</v>
      </c>
      <c r="R21" t="n">
        <v>215.33</v>
      </c>
      <c r="S21" t="n">
        <v>175.94</v>
      </c>
      <c r="T21" t="n">
        <v>17843.2</v>
      </c>
      <c r="U21" t="n">
        <v>0.82</v>
      </c>
      <c r="V21" t="n">
        <v>0.87</v>
      </c>
      <c r="W21" t="n">
        <v>36.72</v>
      </c>
      <c r="X21" t="n">
        <v>1.07</v>
      </c>
      <c r="Y21" t="n">
        <v>2</v>
      </c>
      <c r="Z21" t="n">
        <v>10</v>
      </c>
      <c r="AA21" t="n">
        <v>1337.868865370584</v>
      </c>
      <c r="AB21" t="n">
        <v>1830.531204208767</v>
      </c>
      <c r="AC21" t="n">
        <v>1655.827875245763</v>
      </c>
      <c r="AD21" t="n">
        <v>1337868.865370584</v>
      </c>
      <c r="AE21" t="n">
        <v>1830531.204208767</v>
      </c>
      <c r="AF21" t="n">
        <v>2.410480010643799e-06</v>
      </c>
      <c r="AG21" t="n">
        <v>12.22005208333333</v>
      </c>
      <c r="AH21" t="n">
        <v>1655827.875245763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1.3332</v>
      </c>
      <c r="E22" t="n">
        <v>75.01000000000001</v>
      </c>
      <c r="F22" t="n">
        <v>71.69</v>
      </c>
      <c r="G22" t="n">
        <v>153.62</v>
      </c>
      <c r="H22" t="n">
        <v>1.88</v>
      </c>
      <c r="I22" t="n">
        <v>28</v>
      </c>
      <c r="J22" t="n">
        <v>197.9</v>
      </c>
      <c r="K22" t="n">
        <v>51.39</v>
      </c>
      <c r="L22" t="n">
        <v>21</v>
      </c>
      <c r="M22" t="n">
        <v>4</v>
      </c>
      <c r="N22" t="n">
        <v>40.51</v>
      </c>
      <c r="O22" t="n">
        <v>24642.07</v>
      </c>
      <c r="P22" t="n">
        <v>766.76</v>
      </c>
      <c r="Q22" t="n">
        <v>2276.96</v>
      </c>
      <c r="R22" t="n">
        <v>213.61</v>
      </c>
      <c r="S22" t="n">
        <v>175.94</v>
      </c>
      <c r="T22" t="n">
        <v>16987.56</v>
      </c>
      <c r="U22" t="n">
        <v>0.82</v>
      </c>
      <c r="V22" t="n">
        <v>0.87</v>
      </c>
      <c r="W22" t="n">
        <v>36.74</v>
      </c>
      <c r="X22" t="n">
        <v>1.03</v>
      </c>
      <c r="Y22" t="n">
        <v>2</v>
      </c>
      <c r="Z22" t="n">
        <v>10</v>
      </c>
      <c r="AA22" t="n">
        <v>1335.813908834024</v>
      </c>
      <c r="AB22" t="n">
        <v>1827.719522017161</v>
      </c>
      <c r="AC22" t="n">
        <v>1653.284536056303</v>
      </c>
      <c r="AD22" t="n">
        <v>1335813.908834024</v>
      </c>
      <c r="AE22" t="n">
        <v>1827719.522017161</v>
      </c>
      <c r="AF22" t="n">
        <v>2.412832757857432e-06</v>
      </c>
      <c r="AG22" t="n">
        <v>12.20865885416667</v>
      </c>
      <c r="AH22" t="n">
        <v>1653284.536056303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1.3331</v>
      </c>
      <c r="E23" t="n">
        <v>75.01000000000001</v>
      </c>
      <c r="F23" t="n">
        <v>71.69</v>
      </c>
      <c r="G23" t="n">
        <v>153.62</v>
      </c>
      <c r="H23" t="n">
        <v>1.96</v>
      </c>
      <c r="I23" t="n">
        <v>28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771.96</v>
      </c>
      <c r="Q23" t="n">
        <v>2277.04</v>
      </c>
      <c r="R23" t="n">
        <v>213.43</v>
      </c>
      <c r="S23" t="n">
        <v>175.94</v>
      </c>
      <c r="T23" t="n">
        <v>16901.25</v>
      </c>
      <c r="U23" t="n">
        <v>0.82</v>
      </c>
      <c r="V23" t="n">
        <v>0.87</v>
      </c>
      <c r="W23" t="n">
        <v>36.74</v>
      </c>
      <c r="X23" t="n">
        <v>1.03</v>
      </c>
      <c r="Y23" t="n">
        <v>2</v>
      </c>
      <c r="Z23" t="n">
        <v>10</v>
      </c>
      <c r="AA23" t="n">
        <v>1341.203836358716</v>
      </c>
      <c r="AB23" t="n">
        <v>1835.094258643264</v>
      </c>
      <c r="AC23" t="n">
        <v>1659.955438169319</v>
      </c>
      <c r="AD23" t="n">
        <v>1341203.836358716</v>
      </c>
      <c r="AE23" t="n">
        <v>1835094.258643264</v>
      </c>
      <c r="AF23" t="n">
        <v>2.412651777302537e-06</v>
      </c>
      <c r="AG23" t="n">
        <v>12.20865885416667</v>
      </c>
      <c r="AH23" t="n">
        <v>1659955.438169319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1.1231</v>
      </c>
      <c r="E2" t="n">
        <v>89.04000000000001</v>
      </c>
      <c r="F2" t="n">
        <v>83.23999999999999</v>
      </c>
      <c r="G2" t="n">
        <v>15.04</v>
      </c>
      <c r="H2" t="n">
        <v>0.34</v>
      </c>
      <c r="I2" t="n">
        <v>332</v>
      </c>
      <c r="J2" t="n">
        <v>51.33</v>
      </c>
      <c r="K2" t="n">
        <v>24.83</v>
      </c>
      <c r="L2" t="n">
        <v>1</v>
      </c>
      <c r="M2" t="n">
        <v>330</v>
      </c>
      <c r="N2" t="n">
        <v>5.51</v>
      </c>
      <c r="O2" t="n">
        <v>6564.78</v>
      </c>
      <c r="P2" t="n">
        <v>458.94</v>
      </c>
      <c r="Q2" t="n">
        <v>2280.37</v>
      </c>
      <c r="R2" t="n">
        <v>598.6799999999999</v>
      </c>
      <c r="S2" t="n">
        <v>175.94</v>
      </c>
      <c r="T2" t="n">
        <v>208004.38</v>
      </c>
      <c r="U2" t="n">
        <v>0.29</v>
      </c>
      <c r="V2" t="n">
        <v>0.75</v>
      </c>
      <c r="W2" t="n">
        <v>37.2</v>
      </c>
      <c r="X2" t="n">
        <v>12.53</v>
      </c>
      <c r="Y2" t="n">
        <v>2</v>
      </c>
      <c r="Z2" t="n">
        <v>10</v>
      </c>
      <c r="AA2" t="n">
        <v>1024.248399992825</v>
      </c>
      <c r="AB2" t="n">
        <v>1401.421847520478</v>
      </c>
      <c r="AC2" t="n">
        <v>1267.672113301039</v>
      </c>
      <c r="AD2" t="n">
        <v>1024248.399992825</v>
      </c>
      <c r="AE2" t="n">
        <v>1401421.847520478</v>
      </c>
      <c r="AF2" t="n">
        <v>2.949448563577531e-06</v>
      </c>
      <c r="AG2" t="n">
        <v>14.4921875</v>
      </c>
      <c r="AH2" t="n">
        <v>1267672.113301039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1.262</v>
      </c>
      <c r="E3" t="n">
        <v>79.23999999999999</v>
      </c>
      <c r="F3" t="n">
        <v>75.8</v>
      </c>
      <c r="G3" t="n">
        <v>32.96</v>
      </c>
      <c r="H3" t="n">
        <v>0.66</v>
      </c>
      <c r="I3" t="n">
        <v>138</v>
      </c>
      <c r="J3" t="n">
        <v>52.47</v>
      </c>
      <c r="K3" t="n">
        <v>24.83</v>
      </c>
      <c r="L3" t="n">
        <v>2</v>
      </c>
      <c r="M3" t="n">
        <v>134</v>
      </c>
      <c r="N3" t="n">
        <v>5.64</v>
      </c>
      <c r="O3" t="n">
        <v>6705.1</v>
      </c>
      <c r="P3" t="n">
        <v>381.24</v>
      </c>
      <c r="Q3" t="n">
        <v>2277.94</v>
      </c>
      <c r="R3" t="n">
        <v>351.09</v>
      </c>
      <c r="S3" t="n">
        <v>175.94</v>
      </c>
      <c r="T3" t="n">
        <v>85181.92999999999</v>
      </c>
      <c r="U3" t="n">
        <v>0.5</v>
      </c>
      <c r="V3" t="n">
        <v>0.83</v>
      </c>
      <c r="W3" t="n">
        <v>36.89</v>
      </c>
      <c r="X3" t="n">
        <v>5.13</v>
      </c>
      <c r="Y3" t="n">
        <v>2</v>
      </c>
      <c r="Z3" t="n">
        <v>10</v>
      </c>
      <c r="AA3" t="n">
        <v>812.1132941402548</v>
      </c>
      <c r="AB3" t="n">
        <v>1111.169236952628</v>
      </c>
      <c r="AC3" t="n">
        <v>1005.120804513687</v>
      </c>
      <c r="AD3" t="n">
        <v>812113.2941402547</v>
      </c>
      <c r="AE3" t="n">
        <v>1111169.236952628</v>
      </c>
      <c r="AF3" t="n">
        <v>3.314223210074655e-06</v>
      </c>
      <c r="AG3" t="n">
        <v>12.89713541666667</v>
      </c>
      <c r="AH3" t="n">
        <v>1005120.804513687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1.2789</v>
      </c>
      <c r="E4" t="n">
        <v>78.19</v>
      </c>
      <c r="F4" t="n">
        <v>75.04000000000001</v>
      </c>
      <c r="G4" t="n">
        <v>39.15</v>
      </c>
      <c r="H4" t="n">
        <v>0.97</v>
      </c>
      <c r="I4" t="n">
        <v>115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370.45</v>
      </c>
      <c r="Q4" t="n">
        <v>2279.13</v>
      </c>
      <c r="R4" t="n">
        <v>320.72</v>
      </c>
      <c r="S4" t="n">
        <v>175.94</v>
      </c>
      <c r="T4" t="n">
        <v>70112.44</v>
      </c>
      <c r="U4" t="n">
        <v>0.55</v>
      </c>
      <c r="V4" t="n">
        <v>0.84</v>
      </c>
      <c r="W4" t="n">
        <v>37</v>
      </c>
      <c r="X4" t="n">
        <v>4.36</v>
      </c>
      <c r="Y4" t="n">
        <v>2</v>
      </c>
      <c r="Z4" t="n">
        <v>10</v>
      </c>
      <c r="AA4" t="n">
        <v>790.5210819452222</v>
      </c>
      <c r="AB4" t="n">
        <v>1081.625819646212</v>
      </c>
      <c r="AC4" t="n">
        <v>978.3969694905491</v>
      </c>
      <c r="AD4" t="n">
        <v>790521.0819452222</v>
      </c>
      <c r="AE4" t="n">
        <v>1081625.819646212</v>
      </c>
      <c r="AF4" t="n">
        <v>3.358605438482152e-06</v>
      </c>
      <c r="AG4" t="n">
        <v>12.72623697916667</v>
      </c>
      <c r="AH4" t="n">
        <v>978396.9694905491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0.7811</v>
      </c>
      <c r="E2" t="n">
        <v>128.03</v>
      </c>
      <c r="F2" t="n">
        <v>103.2</v>
      </c>
      <c r="G2" t="n">
        <v>7.44</v>
      </c>
      <c r="H2" t="n">
        <v>0.13</v>
      </c>
      <c r="I2" t="n">
        <v>832</v>
      </c>
      <c r="J2" t="n">
        <v>133.21</v>
      </c>
      <c r="K2" t="n">
        <v>46.47</v>
      </c>
      <c r="L2" t="n">
        <v>1</v>
      </c>
      <c r="M2" t="n">
        <v>830</v>
      </c>
      <c r="N2" t="n">
        <v>20.75</v>
      </c>
      <c r="O2" t="n">
        <v>16663.42</v>
      </c>
      <c r="P2" t="n">
        <v>1145.9</v>
      </c>
      <c r="Q2" t="n">
        <v>2286.41</v>
      </c>
      <c r="R2" t="n">
        <v>1262.89</v>
      </c>
      <c r="S2" t="n">
        <v>175.94</v>
      </c>
      <c r="T2" t="n">
        <v>537612.46</v>
      </c>
      <c r="U2" t="n">
        <v>0.14</v>
      </c>
      <c r="V2" t="n">
        <v>0.61</v>
      </c>
      <c r="W2" t="n">
        <v>38.06</v>
      </c>
      <c r="X2" t="n">
        <v>32.4</v>
      </c>
      <c r="Y2" t="n">
        <v>2</v>
      </c>
      <c r="Z2" t="n">
        <v>10</v>
      </c>
      <c r="AA2" t="n">
        <v>3080.791939417483</v>
      </c>
      <c r="AB2" t="n">
        <v>4215.275446459213</v>
      </c>
      <c r="AC2" t="n">
        <v>3812.975474025233</v>
      </c>
      <c r="AD2" t="n">
        <v>3080791.939417483</v>
      </c>
      <c r="AE2" t="n">
        <v>4215275.446459212</v>
      </c>
      <c r="AF2" t="n">
        <v>1.523495020189279e-06</v>
      </c>
      <c r="AG2" t="n">
        <v>20.83821614583333</v>
      </c>
      <c r="AH2" t="n">
        <v>3812975.474025233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1.0594</v>
      </c>
      <c r="E3" t="n">
        <v>94.39</v>
      </c>
      <c r="F3" t="n">
        <v>83.2</v>
      </c>
      <c r="G3" t="n">
        <v>15.08</v>
      </c>
      <c r="H3" t="n">
        <v>0.26</v>
      </c>
      <c r="I3" t="n">
        <v>331</v>
      </c>
      <c r="J3" t="n">
        <v>134.55</v>
      </c>
      <c r="K3" t="n">
        <v>46.47</v>
      </c>
      <c r="L3" t="n">
        <v>2</v>
      </c>
      <c r="M3" t="n">
        <v>329</v>
      </c>
      <c r="N3" t="n">
        <v>21.09</v>
      </c>
      <c r="O3" t="n">
        <v>16828.84</v>
      </c>
      <c r="P3" t="n">
        <v>915.89</v>
      </c>
      <c r="Q3" t="n">
        <v>2280.48</v>
      </c>
      <c r="R3" t="n">
        <v>596.89</v>
      </c>
      <c r="S3" t="n">
        <v>175.94</v>
      </c>
      <c r="T3" t="n">
        <v>207115.54</v>
      </c>
      <c r="U3" t="n">
        <v>0.29</v>
      </c>
      <c r="V3" t="n">
        <v>0.75</v>
      </c>
      <c r="W3" t="n">
        <v>37.2</v>
      </c>
      <c r="X3" t="n">
        <v>12.49</v>
      </c>
      <c r="Y3" t="n">
        <v>2</v>
      </c>
      <c r="Z3" t="n">
        <v>10</v>
      </c>
      <c r="AA3" t="n">
        <v>1878.585697608895</v>
      </c>
      <c r="AB3" t="n">
        <v>2570.363828820279</v>
      </c>
      <c r="AC3" t="n">
        <v>2325.051912525962</v>
      </c>
      <c r="AD3" t="n">
        <v>1878585.697608895</v>
      </c>
      <c r="AE3" t="n">
        <v>2570363.828820279</v>
      </c>
      <c r="AF3" t="n">
        <v>2.066304729725416e-06</v>
      </c>
      <c r="AG3" t="n">
        <v>15.36295572916667</v>
      </c>
      <c r="AH3" t="n">
        <v>2325051.912525962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1.1613</v>
      </c>
      <c r="E4" t="n">
        <v>86.11</v>
      </c>
      <c r="F4" t="n">
        <v>78.34999999999999</v>
      </c>
      <c r="G4" t="n">
        <v>22.93</v>
      </c>
      <c r="H4" t="n">
        <v>0.39</v>
      </c>
      <c r="I4" t="n">
        <v>205</v>
      </c>
      <c r="J4" t="n">
        <v>135.9</v>
      </c>
      <c r="K4" t="n">
        <v>46.47</v>
      </c>
      <c r="L4" t="n">
        <v>3</v>
      </c>
      <c r="M4" t="n">
        <v>203</v>
      </c>
      <c r="N4" t="n">
        <v>21.43</v>
      </c>
      <c r="O4" t="n">
        <v>16994.64</v>
      </c>
      <c r="P4" t="n">
        <v>852.01</v>
      </c>
      <c r="Q4" t="n">
        <v>2279.27</v>
      </c>
      <c r="R4" t="n">
        <v>435.6</v>
      </c>
      <c r="S4" t="n">
        <v>175.94</v>
      </c>
      <c r="T4" t="n">
        <v>127099.39</v>
      </c>
      <c r="U4" t="n">
        <v>0.4</v>
      </c>
      <c r="V4" t="n">
        <v>0.8</v>
      </c>
      <c r="W4" t="n">
        <v>37</v>
      </c>
      <c r="X4" t="n">
        <v>7.66</v>
      </c>
      <c r="Y4" t="n">
        <v>2</v>
      </c>
      <c r="Z4" t="n">
        <v>10</v>
      </c>
      <c r="AA4" t="n">
        <v>1617.68221974312</v>
      </c>
      <c r="AB4" t="n">
        <v>2213.384180155235</v>
      </c>
      <c r="AC4" t="n">
        <v>2002.141900505426</v>
      </c>
      <c r="AD4" t="n">
        <v>1617682.21974312</v>
      </c>
      <c r="AE4" t="n">
        <v>2213384.180155235</v>
      </c>
      <c r="AF4" t="n">
        <v>2.265055392325963e-06</v>
      </c>
      <c r="AG4" t="n">
        <v>14.01529947916667</v>
      </c>
      <c r="AH4" t="n">
        <v>2002141.900505426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1.2134</v>
      </c>
      <c r="E5" t="n">
        <v>82.41</v>
      </c>
      <c r="F5" t="n">
        <v>76.2</v>
      </c>
      <c r="G5" t="n">
        <v>30.89</v>
      </c>
      <c r="H5" t="n">
        <v>0.52</v>
      </c>
      <c r="I5" t="n">
        <v>148</v>
      </c>
      <c r="J5" t="n">
        <v>137.25</v>
      </c>
      <c r="K5" t="n">
        <v>46.47</v>
      </c>
      <c r="L5" t="n">
        <v>4</v>
      </c>
      <c r="M5" t="n">
        <v>146</v>
      </c>
      <c r="N5" t="n">
        <v>21.78</v>
      </c>
      <c r="O5" t="n">
        <v>17160.92</v>
      </c>
      <c r="P5" t="n">
        <v>817.6799999999999</v>
      </c>
      <c r="Q5" t="n">
        <v>2278.7</v>
      </c>
      <c r="R5" t="n">
        <v>364.63</v>
      </c>
      <c r="S5" t="n">
        <v>175.94</v>
      </c>
      <c r="T5" t="n">
        <v>91902.03999999999</v>
      </c>
      <c r="U5" t="n">
        <v>0.48</v>
      </c>
      <c r="V5" t="n">
        <v>0.82</v>
      </c>
      <c r="W5" t="n">
        <v>36.9</v>
      </c>
      <c r="X5" t="n">
        <v>5.52</v>
      </c>
      <c r="Y5" t="n">
        <v>2</v>
      </c>
      <c r="Z5" t="n">
        <v>10</v>
      </c>
      <c r="AA5" t="n">
        <v>1499.427390960979</v>
      </c>
      <c r="AB5" t="n">
        <v>2051.582706380664</v>
      </c>
      <c r="AC5" t="n">
        <v>1855.782532298106</v>
      </c>
      <c r="AD5" t="n">
        <v>1499427.39096098</v>
      </c>
      <c r="AE5" t="n">
        <v>2051582.706380664</v>
      </c>
      <c r="AF5" t="n">
        <v>2.366673738954899e-06</v>
      </c>
      <c r="AG5" t="n">
        <v>13.4130859375</v>
      </c>
      <c r="AH5" t="n">
        <v>1855782.532298106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1.2463</v>
      </c>
      <c r="E6" t="n">
        <v>80.23999999999999</v>
      </c>
      <c r="F6" t="n">
        <v>74.93000000000001</v>
      </c>
      <c r="G6" t="n">
        <v>39.09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113</v>
      </c>
      <c r="N6" t="n">
        <v>22.13</v>
      </c>
      <c r="O6" t="n">
        <v>17327.69</v>
      </c>
      <c r="P6" t="n">
        <v>793.03</v>
      </c>
      <c r="Q6" t="n">
        <v>2277.95</v>
      </c>
      <c r="R6" t="n">
        <v>321.92</v>
      </c>
      <c r="S6" t="n">
        <v>175.94</v>
      </c>
      <c r="T6" t="n">
        <v>70709.87</v>
      </c>
      <c r="U6" t="n">
        <v>0.55</v>
      </c>
      <c r="V6" t="n">
        <v>0.84</v>
      </c>
      <c r="W6" t="n">
        <v>36.86</v>
      </c>
      <c r="X6" t="n">
        <v>4.26</v>
      </c>
      <c r="Y6" t="n">
        <v>2</v>
      </c>
      <c r="Z6" t="n">
        <v>10</v>
      </c>
      <c r="AA6" t="n">
        <v>1422.564113165793</v>
      </c>
      <c r="AB6" t="n">
        <v>1946.414978732796</v>
      </c>
      <c r="AC6" t="n">
        <v>1760.651864973117</v>
      </c>
      <c r="AD6" t="n">
        <v>1422564.113165793</v>
      </c>
      <c r="AE6" t="n">
        <v>1946414.978732796</v>
      </c>
      <c r="AF6" t="n">
        <v>2.430843481835743e-06</v>
      </c>
      <c r="AG6" t="n">
        <v>13.05989583333333</v>
      </c>
      <c r="AH6" t="n">
        <v>1760651.864973117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1.2682</v>
      </c>
      <c r="E7" t="n">
        <v>78.84999999999999</v>
      </c>
      <c r="F7" t="n">
        <v>74.11</v>
      </c>
      <c r="G7" t="n">
        <v>47.3</v>
      </c>
      <c r="H7" t="n">
        <v>0.76</v>
      </c>
      <c r="I7" t="n">
        <v>94</v>
      </c>
      <c r="J7" t="n">
        <v>139.95</v>
      </c>
      <c r="K7" t="n">
        <v>46.47</v>
      </c>
      <c r="L7" t="n">
        <v>6</v>
      </c>
      <c r="M7" t="n">
        <v>92</v>
      </c>
      <c r="N7" t="n">
        <v>22.49</v>
      </c>
      <c r="O7" t="n">
        <v>17494.97</v>
      </c>
      <c r="P7" t="n">
        <v>772.38</v>
      </c>
      <c r="Q7" t="n">
        <v>2277.67</v>
      </c>
      <c r="R7" t="n">
        <v>295.15</v>
      </c>
      <c r="S7" t="n">
        <v>175.94</v>
      </c>
      <c r="T7" t="n">
        <v>57432.12</v>
      </c>
      <c r="U7" t="n">
        <v>0.6</v>
      </c>
      <c r="V7" t="n">
        <v>0.85</v>
      </c>
      <c r="W7" t="n">
        <v>36.81</v>
      </c>
      <c r="X7" t="n">
        <v>3.44</v>
      </c>
      <c r="Y7" t="n">
        <v>2</v>
      </c>
      <c r="Z7" t="n">
        <v>10</v>
      </c>
      <c r="AA7" t="n">
        <v>1376.147210606909</v>
      </c>
      <c r="AB7" t="n">
        <v>1882.905324882514</v>
      </c>
      <c r="AC7" t="n">
        <v>1703.203483349947</v>
      </c>
      <c r="AD7" t="n">
        <v>1376147.210606909</v>
      </c>
      <c r="AE7" t="n">
        <v>1882905.324882514</v>
      </c>
      <c r="AF7" t="n">
        <v>2.47355829548591e-06</v>
      </c>
      <c r="AG7" t="n">
        <v>12.83365885416667</v>
      </c>
      <c r="AH7" t="n">
        <v>1703203.483349947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1.2833</v>
      </c>
      <c r="E8" t="n">
        <v>77.92</v>
      </c>
      <c r="F8" t="n">
        <v>73.59</v>
      </c>
      <c r="G8" t="n">
        <v>55.89</v>
      </c>
      <c r="H8" t="n">
        <v>0.88</v>
      </c>
      <c r="I8" t="n">
        <v>79</v>
      </c>
      <c r="J8" t="n">
        <v>141.31</v>
      </c>
      <c r="K8" t="n">
        <v>46.47</v>
      </c>
      <c r="L8" t="n">
        <v>7</v>
      </c>
      <c r="M8" t="n">
        <v>77</v>
      </c>
      <c r="N8" t="n">
        <v>22.85</v>
      </c>
      <c r="O8" t="n">
        <v>17662.75</v>
      </c>
      <c r="P8" t="n">
        <v>755.13</v>
      </c>
      <c r="Q8" t="n">
        <v>2277.48</v>
      </c>
      <c r="R8" t="n">
        <v>277.51</v>
      </c>
      <c r="S8" t="n">
        <v>175.94</v>
      </c>
      <c r="T8" t="n">
        <v>48682.52</v>
      </c>
      <c r="U8" t="n">
        <v>0.63</v>
      </c>
      <c r="V8" t="n">
        <v>0.85</v>
      </c>
      <c r="W8" t="n">
        <v>36.8</v>
      </c>
      <c r="X8" t="n">
        <v>2.93</v>
      </c>
      <c r="Y8" t="n">
        <v>2</v>
      </c>
      <c r="Z8" t="n">
        <v>10</v>
      </c>
      <c r="AA8" t="n">
        <v>1342.178769001469</v>
      </c>
      <c r="AB8" t="n">
        <v>1836.428204496072</v>
      </c>
      <c r="AC8" t="n">
        <v>1661.16207410214</v>
      </c>
      <c r="AD8" t="n">
        <v>1342178.769001469</v>
      </c>
      <c r="AE8" t="n">
        <v>1836428.204496072</v>
      </c>
      <c r="AF8" t="n">
        <v>2.503010061975294e-06</v>
      </c>
      <c r="AG8" t="n">
        <v>12.68229166666667</v>
      </c>
      <c r="AH8" t="n">
        <v>1661162.07410214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1.2954</v>
      </c>
      <c r="E9" t="n">
        <v>77.2</v>
      </c>
      <c r="F9" t="n">
        <v>73.17</v>
      </c>
      <c r="G9" t="n">
        <v>64.56</v>
      </c>
      <c r="H9" t="n">
        <v>0.99</v>
      </c>
      <c r="I9" t="n">
        <v>68</v>
      </c>
      <c r="J9" t="n">
        <v>142.68</v>
      </c>
      <c r="K9" t="n">
        <v>46.47</v>
      </c>
      <c r="L9" t="n">
        <v>8</v>
      </c>
      <c r="M9" t="n">
        <v>66</v>
      </c>
      <c r="N9" t="n">
        <v>23.21</v>
      </c>
      <c r="O9" t="n">
        <v>17831.04</v>
      </c>
      <c r="P9" t="n">
        <v>738.8099999999999</v>
      </c>
      <c r="Q9" t="n">
        <v>2277.23</v>
      </c>
      <c r="R9" t="n">
        <v>263.25</v>
      </c>
      <c r="S9" t="n">
        <v>175.94</v>
      </c>
      <c r="T9" t="n">
        <v>41610.37</v>
      </c>
      <c r="U9" t="n">
        <v>0.67</v>
      </c>
      <c r="V9" t="n">
        <v>0.86</v>
      </c>
      <c r="W9" t="n">
        <v>36.79</v>
      </c>
      <c r="X9" t="n">
        <v>2.51</v>
      </c>
      <c r="Y9" t="n">
        <v>2</v>
      </c>
      <c r="Z9" t="n">
        <v>10</v>
      </c>
      <c r="AA9" t="n">
        <v>1312.894067805737</v>
      </c>
      <c r="AB9" t="n">
        <v>1796.359584370236</v>
      </c>
      <c r="AC9" t="n">
        <v>1624.917546844452</v>
      </c>
      <c r="AD9" t="n">
        <v>1312894.067805737</v>
      </c>
      <c r="AE9" t="n">
        <v>1796359.584370236</v>
      </c>
      <c r="AF9" t="n">
        <v>2.52661048412904e-06</v>
      </c>
      <c r="AG9" t="n">
        <v>12.56510416666667</v>
      </c>
      <c r="AH9" t="n">
        <v>1624917.546844452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1.3052</v>
      </c>
      <c r="E10" t="n">
        <v>76.61</v>
      </c>
      <c r="F10" t="n">
        <v>72.83</v>
      </c>
      <c r="G10" t="n">
        <v>74.06</v>
      </c>
      <c r="H10" t="n">
        <v>1.11</v>
      </c>
      <c r="I10" t="n">
        <v>59</v>
      </c>
      <c r="J10" t="n">
        <v>144.05</v>
      </c>
      <c r="K10" t="n">
        <v>46.47</v>
      </c>
      <c r="L10" t="n">
        <v>9</v>
      </c>
      <c r="M10" t="n">
        <v>57</v>
      </c>
      <c r="N10" t="n">
        <v>23.58</v>
      </c>
      <c r="O10" t="n">
        <v>17999.83</v>
      </c>
      <c r="P10" t="n">
        <v>722.45</v>
      </c>
      <c r="Q10" t="n">
        <v>2277.16</v>
      </c>
      <c r="R10" t="n">
        <v>252.5</v>
      </c>
      <c r="S10" t="n">
        <v>175.94</v>
      </c>
      <c r="T10" t="n">
        <v>36279.24</v>
      </c>
      <c r="U10" t="n">
        <v>0.7</v>
      </c>
      <c r="V10" t="n">
        <v>0.86</v>
      </c>
      <c r="W10" t="n">
        <v>36.75</v>
      </c>
      <c r="X10" t="n">
        <v>2.17</v>
      </c>
      <c r="Y10" t="n">
        <v>2</v>
      </c>
      <c r="Z10" t="n">
        <v>10</v>
      </c>
      <c r="AA10" t="n">
        <v>1274.904081126883</v>
      </c>
      <c r="AB10" t="n">
        <v>1744.380008596302</v>
      </c>
      <c r="AC10" t="n">
        <v>1577.898828828589</v>
      </c>
      <c r="AD10" t="n">
        <v>1274904.081126883</v>
      </c>
      <c r="AE10" t="n">
        <v>1744380.008596302</v>
      </c>
      <c r="AF10" t="n">
        <v>2.545724875625461e-06</v>
      </c>
      <c r="AG10" t="n">
        <v>12.46907552083333</v>
      </c>
      <c r="AH10" t="n">
        <v>1577898.828828589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1.3132</v>
      </c>
      <c r="E11" t="n">
        <v>76.15000000000001</v>
      </c>
      <c r="F11" t="n">
        <v>72.55</v>
      </c>
      <c r="G11" t="n">
        <v>83.70999999999999</v>
      </c>
      <c r="H11" t="n">
        <v>1.22</v>
      </c>
      <c r="I11" t="n">
        <v>52</v>
      </c>
      <c r="J11" t="n">
        <v>145.42</v>
      </c>
      <c r="K11" t="n">
        <v>46.47</v>
      </c>
      <c r="L11" t="n">
        <v>10</v>
      </c>
      <c r="M11" t="n">
        <v>50</v>
      </c>
      <c r="N11" t="n">
        <v>23.95</v>
      </c>
      <c r="O11" t="n">
        <v>18169.15</v>
      </c>
      <c r="P11" t="n">
        <v>707.55</v>
      </c>
      <c r="Q11" t="n">
        <v>2277.08</v>
      </c>
      <c r="R11" t="n">
        <v>243</v>
      </c>
      <c r="S11" t="n">
        <v>175.94</v>
      </c>
      <c r="T11" t="n">
        <v>31563.8</v>
      </c>
      <c r="U11" t="n">
        <v>0.72</v>
      </c>
      <c r="V11" t="n">
        <v>0.86</v>
      </c>
      <c r="W11" t="n">
        <v>36.75</v>
      </c>
      <c r="X11" t="n">
        <v>1.89</v>
      </c>
      <c r="Y11" t="n">
        <v>2</v>
      </c>
      <c r="Z11" t="n">
        <v>10</v>
      </c>
      <c r="AA11" t="n">
        <v>1251.877671475818</v>
      </c>
      <c r="AB11" t="n">
        <v>1712.874259058217</v>
      </c>
      <c r="AC11" t="n">
        <v>1549.399943807822</v>
      </c>
      <c r="AD11" t="n">
        <v>1251877.671475818</v>
      </c>
      <c r="AE11" t="n">
        <v>1712874.259058217</v>
      </c>
      <c r="AF11" t="n">
        <v>2.561328460520499e-06</v>
      </c>
      <c r="AG11" t="n">
        <v>12.39420572916667</v>
      </c>
      <c r="AH11" t="n">
        <v>1549399.943807822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1.3196</v>
      </c>
      <c r="E12" t="n">
        <v>75.78</v>
      </c>
      <c r="F12" t="n">
        <v>72.34999999999999</v>
      </c>
      <c r="G12" t="n">
        <v>94.37</v>
      </c>
      <c r="H12" t="n">
        <v>1.33</v>
      </c>
      <c r="I12" t="n">
        <v>46</v>
      </c>
      <c r="J12" t="n">
        <v>146.8</v>
      </c>
      <c r="K12" t="n">
        <v>46.47</v>
      </c>
      <c r="L12" t="n">
        <v>11</v>
      </c>
      <c r="M12" t="n">
        <v>44</v>
      </c>
      <c r="N12" t="n">
        <v>24.33</v>
      </c>
      <c r="O12" t="n">
        <v>18338.99</v>
      </c>
      <c r="P12" t="n">
        <v>691.25</v>
      </c>
      <c r="Q12" t="n">
        <v>2276.91</v>
      </c>
      <c r="R12" t="n">
        <v>236.41</v>
      </c>
      <c r="S12" t="n">
        <v>175.94</v>
      </c>
      <c r="T12" t="n">
        <v>28302.29</v>
      </c>
      <c r="U12" t="n">
        <v>0.74</v>
      </c>
      <c r="V12" t="n">
        <v>0.87</v>
      </c>
      <c r="W12" t="n">
        <v>36.74</v>
      </c>
      <c r="X12" t="n">
        <v>1.69</v>
      </c>
      <c r="Y12" t="n">
        <v>2</v>
      </c>
      <c r="Z12" t="n">
        <v>10</v>
      </c>
      <c r="AA12" t="n">
        <v>1229.240554387601</v>
      </c>
      <c r="AB12" t="n">
        <v>1681.901156778995</v>
      </c>
      <c r="AC12" t="n">
        <v>1521.382870939106</v>
      </c>
      <c r="AD12" t="n">
        <v>1229240.554387601</v>
      </c>
      <c r="AE12" t="n">
        <v>1681901.156778995</v>
      </c>
      <c r="AF12" t="n">
        <v>2.57381132843653e-06</v>
      </c>
      <c r="AG12" t="n">
        <v>12.333984375</v>
      </c>
      <c r="AH12" t="n">
        <v>1521382.870939106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1.3242</v>
      </c>
      <c r="E13" t="n">
        <v>75.52</v>
      </c>
      <c r="F13" t="n">
        <v>72.19</v>
      </c>
      <c r="G13" t="n">
        <v>103.13</v>
      </c>
      <c r="H13" t="n">
        <v>1.43</v>
      </c>
      <c r="I13" t="n">
        <v>42</v>
      </c>
      <c r="J13" t="n">
        <v>148.18</v>
      </c>
      <c r="K13" t="n">
        <v>46.47</v>
      </c>
      <c r="L13" t="n">
        <v>12</v>
      </c>
      <c r="M13" t="n">
        <v>40</v>
      </c>
      <c r="N13" t="n">
        <v>24.71</v>
      </c>
      <c r="O13" t="n">
        <v>18509.36</v>
      </c>
      <c r="P13" t="n">
        <v>675.28</v>
      </c>
      <c r="Q13" t="n">
        <v>2276.91</v>
      </c>
      <c r="R13" t="n">
        <v>231.34</v>
      </c>
      <c r="S13" t="n">
        <v>175.94</v>
      </c>
      <c r="T13" t="n">
        <v>25783.21</v>
      </c>
      <c r="U13" t="n">
        <v>0.76</v>
      </c>
      <c r="V13" t="n">
        <v>0.87</v>
      </c>
      <c r="W13" t="n">
        <v>36.73</v>
      </c>
      <c r="X13" t="n">
        <v>1.54</v>
      </c>
      <c r="Y13" t="n">
        <v>2</v>
      </c>
      <c r="Z13" t="n">
        <v>10</v>
      </c>
      <c r="AA13" t="n">
        <v>1208.667713065195</v>
      </c>
      <c r="AB13" t="n">
        <v>1653.752487671976</v>
      </c>
      <c r="AC13" t="n">
        <v>1495.920671304756</v>
      </c>
      <c r="AD13" t="n">
        <v>1208667.713065195</v>
      </c>
      <c r="AE13" t="n">
        <v>1653752.487671976</v>
      </c>
      <c r="AF13" t="n">
        <v>2.582783389751176e-06</v>
      </c>
      <c r="AG13" t="n">
        <v>12.29166666666667</v>
      </c>
      <c r="AH13" t="n">
        <v>1495920.671304756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1.3287</v>
      </c>
      <c r="E14" t="n">
        <v>75.26000000000001</v>
      </c>
      <c r="F14" t="n">
        <v>72.05</v>
      </c>
      <c r="G14" t="n">
        <v>113.76</v>
      </c>
      <c r="H14" t="n">
        <v>1.54</v>
      </c>
      <c r="I14" t="n">
        <v>38</v>
      </c>
      <c r="J14" t="n">
        <v>149.56</v>
      </c>
      <c r="K14" t="n">
        <v>46.47</v>
      </c>
      <c r="L14" t="n">
        <v>13</v>
      </c>
      <c r="M14" t="n">
        <v>30</v>
      </c>
      <c r="N14" t="n">
        <v>25.1</v>
      </c>
      <c r="O14" t="n">
        <v>18680.25</v>
      </c>
      <c r="P14" t="n">
        <v>661.66</v>
      </c>
      <c r="Q14" t="n">
        <v>2276.93</v>
      </c>
      <c r="R14" t="n">
        <v>226.14</v>
      </c>
      <c r="S14" t="n">
        <v>175.94</v>
      </c>
      <c r="T14" t="n">
        <v>23206.06</v>
      </c>
      <c r="U14" t="n">
        <v>0.78</v>
      </c>
      <c r="V14" t="n">
        <v>0.87</v>
      </c>
      <c r="W14" t="n">
        <v>36.73</v>
      </c>
      <c r="X14" t="n">
        <v>1.39</v>
      </c>
      <c r="Y14" t="n">
        <v>2</v>
      </c>
      <c r="Z14" t="n">
        <v>10</v>
      </c>
      <c r="AA14" t="n">
        <v>1190.798176861633</v>
      </c>
      <c r="AB14" t="n">
        <v>1629.302599889964</v>
      </c>
      <c r="AC14" t="n">
        <v>1473.804246497026</v>
      </c>
      <c r="AD14" t="n">
        <v>1190798.176861633</v>
      </c>
      <c r="AE14" t="n">
        <v>1629302.599889964</v>
      </c>
      <c r="AF14" t="n">
        <v>2.591560406254635e-06</v>
      </c>
      <c r="AG14" t="n">
        <v>12.24934895833333</v>
      </c>
      <c r="AH14" t="n">
        <v>1473804.246497026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1.3297</v>
      </c>
      <c r="E15" t="n">
        <v>75.20999999999999</v>
      </c>
      <c r="F15" t="n">
        <v>72.02</v>
      </c>
      <c r="G15" t="n">
        <v>116.79</v>
      </c>
      <c r="H15" t="n">
        <v>1.64</v>
      </c>
      <c r="I15" t="n">
        <v>37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658.08</v>
      </c>
      <c r="Q15" t="n">
        <v>2277.27</v>
      </c>
      <c r="R15" t="n">
        <v>223.88</v>
      </c>
      <c r="S15" t="n">
        <v>175.94</v>
      </c>
      <c r="T15" t="n">
        <v>22078.56</v>
      </c>
      <c r="U15" t="n">
        <v>0.79</v>
      </c>
      <c r="V15" t="n">
        <v>0.87</v>
      </c>
      <c r="W15" t="n">
        <v>36.77</v>
      </c>
      <c r="X15" t="n">
        <v>1.36</v>
      </c>
      <c r="Y15" t="n">
        <v>2</v>
      </c>
      <c r="Z15" t="n">
        <v>10</v>
      </c>
      <c r="AA15" t="n">
        <v>1186.281983338057</v>
      </c>
      <c r="AB15" t="n">
        <v>1623.123344670611</v>
      </c>
      <c r="AC15" t="n">
        <v>1468.214730723169</v>
      </c>
      <c r="AD15" t="n">
        <v>1186281.983338057</v>
      </c>
      <c r="AE15" t="n">
        <v>1623123.344670611</v>
      </c>
      <c r="AF15" t="n">
        <v>2.593510854366515e-06</v>
      </c>
      <c r="AG15" t="n">
        <v>12.2412109375</v>
      </c>
      <c r="AH15" t="n">
        <v>1468214.730723169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0.7216</v>
      </c>
      <c r="E2" t="n">
        <v>138.58</v>
      </c>
      <c r="F2" t="n">
        <v>107.59</v>
      </c>
      <c r="G2" t="n">
        <v>6.87</v>
      </c>
      <c r="H2" t="n">
        <v>0.12</v>
      </c>
      <c r="I2" t="n">
        <v>940</v>
      </c>
      <c r="J2" t="n">
        <v>150.44</v>
      </c>
      <c r="K2" t="n">
        <v>49.1</v>
      </c>
      <c r="L2" t="n">
        <v>1</v>
      </c>
      <c r="M2" t="n">
        <v>938</v>
      </c>
      <c r="N2" t="n">
        <v>25.34</v>
      </c>
      <c r="O2" t="n">
        <v>18787.76</v>
      </c>
      <c r="P2" t="n">
        <v>1293.07</v>
      </c>
      <c r="Q2" t="n">
        <v>2287.26</v>
      </c>
      <c r="R2" t="n">
        <v>1412.18</v>
      </c>
      <c r="S2" t="n">
        <v>175.94</v>
      </c>
      <c r="T2" t="n">
        <v>611715.29</v>
      </c>
      <c r="U2" t="n">
        <v>0.12</v>
      </c>
      <c r="V2" t="n">
        <v>0.58</v>
      </c>
      <c r="W2" t="n">
        <v>38.17</v>
      </c>
      <c r="X2" t="n">
        <v>36.77</v>
      </c>
      <c r="Y2" t="n">
        <v>2</v>
      </c>
      <c r="Z2" t="n">
        <v>10</v>
      </c>
      <c r="AA2" t="n">
        <v>3706.19547511467</v>
      </c>
      <c r="AB2" t="n">
        <v>5070.980154856884</v>
      </c>
      <c r="AC2" t="n">
        <v>4587.012926042498</v>
      </c>
      <c r="AD2" t="n">
        <v>3706195.47511467</v>
      </c>
      <c r="AE2" t="n">
        <v>5070980.154856884</v>
      </c>
      <c r="AF2" t="n">
        <v>1.352782310443145e-06</v>
      </c>
      <c r="AG2" t="n">
        <v>22.55533854166667</v>
      </c>
      <c r="AH2" t="n">
        <v>4587012.926042498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1.021</v>
      </c>
      <c r="E3" t="n">
        <v>97.94</v>
      </c>
      <c r="F3" t="n">
        <v>84.51000000000001</v>
      </c>
      <c r="G3" t="n">
        <v>13.89</v>
      </c>
      <c r="H3" t="n">
        <v>0.23</v>
      </c>
      <c r="I3" t="n">
        <v>365</v>
      </c>
      <c r="J3" t="n">
        <v>151.83</v>
      </c>
      <c r="K3" t="n">
        <v>49.1</v>
      </c>
      <c r="L3" t="n">
        <v>2</v>
      </c>
      <c r="M3" t="n">
        <v>363</v>
      </c>
      <c r="N3" t="n">
        <v>25.73</v>
      </c>
      <c r="O3" t="n">
        <v>18959.54</v>
      </c>
      <c r="P3" t="n">
        <v>1010.1</v>
      </c>
      <c r="Q3" t="n">
        <v>2281.12</v>
      </c>
      <c r="R3" t="n">
        <v>640.11</v>
      </c>
      <c r="S3" t="n">
        <v>175.94</v>
      </c>
      <c r="T3" t="n">
        <v>228554.79</v>
      </c>
      <c r="U3" t="n">
        <v>0.27</v>
      </c>
      <c r="V3" t="n">
        <v>0.74</v>
      </c>
      <c r="W3" t="n">
        <v>37.27</v>
      </c>
      <c r="X3" t="n">
        <v>13.79</v>
      </c>
      <c r="Y3" t="n">
        <v>2</v>
      </c>
      <c r="Z3" t="n">
        <v>10</v>
      </c>
      <c r="AA3" t="n">
        <v>2115.707694370853</v>
      </c>
      <c r="AB3" t="n">
        <v>2894.80460587418</v>
      </c>
      <c r="AC3" t="n">
        <v>2618.528517173329</v>
      </c>
      <c r="AD3" t="n">
        <v>2115707.694370853</v>
      </c>
      <c r="AE3" t="n">
        <v>2894804.60587418</v>
      </c>
      <c r="AF3" t="n">
        <v>1.914066988584328e-06</v>
      </c>
      <c r="AG3" t="n">
        <v>15.94075520833333</v>
      </c>
      <c r="AH3" t="n">
        <v>2618528.517173328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1.132</v>
      </c>
      <c r="E4" t="n">
        <v>88.34</v>
      </c>
      <c r="F4" t="n">
        <v>79.16</v>
      </c>
      <c r="G4" t="n">
        <v>21.02</v>
      </c>
      <c r="H4" t="n">
        <v>0.35</v>
      </c>
      <c r="I4" t="n">
        <v>226</v>
      </c>
      <c r="J4" t="n">
        <v>153.23</v>
      </c>
      <c r="K4" t="n">
        <v>49.1</v>
      </c>
      <c r="L4" t="n">
        <v>3</v>
      </c>
      <c r="M4" t="n">
        <v>224</v>
      </c>
      <c r="N4" t="n">
        <v>26.13</v>
      </c>
      <c r="O4" t="n">
        <v>19131.85</v>
      </c>
      <c r="P4" t="n">
        <v>937.41</v>
      </c>
      <c r="Q4" t="n">
        <v>2279.34</v>
      </c>
      <c r="R4" t="n">
        <v>462.72</v>
      </c>
      <c r="S4" t="n">
        <v>175.94</v>
      </c>
      <c r="T4" t="n">
        <v>140556.31</v>
      </c>
      <c r="U4" t="n">
        <v>0.38</v>
      </c>
      <c r="V4" t="n">
        <v>0.79</v>
      </c>
      <c r="W4" t="n">
        <v>37.03</v>
      </c>
      <c r="X4" t="n">
        <v>8.470000000000001</v>
      </c>
      <c r="Y4" t="n">
        <v>2</v>
      </c>
      <c r="Z4" t="n">
        <v>10</v>
      </c>
      <c r="AA4" t="n">
        <v>1787.582737599551</v>
      </c>
      <c r="AB4" t="n">
        <v>2445.849564168246</v>
      </c>
      <c r="AC4" t="n">
        <v>2212.421114535452</v>
      </c>
      <c r="AD4" t="n">
        <v>1787582.737599551</v>
      </c>
      <c r="AE4" t="n">
        <v>2445849.564168246</v>
      </c>
      <c r="AF4" t="n">
        <v>2.122158502524446e-06</v>
      </c>
      <c r="AG4" t="n">
        <v>14.37825520833333</v>
      </c>
      <c r="AH4" t="n">
        <v>2212421.114535451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1.1907</v>
      </c>
      <c r="E5" t="n">
        <v>83.98999999999999</v>
      </c>
      <c r="F5" t="n">
        <v>76.73</v>
      </c>
      <c r="G5" t="n">
        <v>28.24</v>
      </c>
      <c r="H5" t="n">
        <v>0.46</v>
      </c>
      <c r="I5" t="n">
        <v>163</v>
      </c>
      <c r="J5" t="n">
        <v>154.63</v>
      </c>
      <c r="K5" t="n">
        <v>49.1</v>
      </c>
      <c r="L5" t="n">
        <v>4</v>
      </c>
      <c r="M5" t="n">
        <v>161</v>
      </c>
      <c r="N5" t="n">
        <v>26.53</v>
      </c>
      <c r="O5" t="n">
        <v>19304.72</v>
      </c>
      <c r="P5" t="n">
        <v>899.48</v>
      </c>
      <c r="Q5" t="n">
        <v>2278.45</v>
      </c>
      <c r="R5" t="n">
        <v>381.77</v>
      </c>
      <c r="S5" t="n">
        <v>175.94</v>
      </c>
      <c r="T5" t="n">
        <v>100393.07</v>
      </c>
      <c r="U5" t="n">
        <v>0.46</v>
      </c>
      <c r="V5" t="n">
        <v>0.82</v>
      </c>
      <c r="W5" t="n">
        <v>36.93</v>
      </c>
      <c r="X5" t="n">
        <v>6.05</v>
      </c>
      <c r="Y5" t="n">
        <v>2</v>
      </c>
      <c r="Z5" t="n">
        <v>10</v>
      </c>
      <c r="AA5" t="n">
        <v>1645.499574267322</v>
      </c>
      <c r="AB5" t="n">
        <v>2251.445111830317</v>
      </c>
      <c r="AC5" t="n">
        <v>2036.570350280292</v>
      </c>
      <c r="AD5" t="n">
        <v>1645499.574267322</v>
      </c>
      <c r="AE5" t="n">
        <v>2251445.111830317</v>
      </c>
      <c r="AF5" t="n">
        <v>2.232203294130617e-06</v>
      </c>
      <c r="AG5" t="n">
        <v>13.67024739583333</v>
      </c>
      <c r="AH5" t="n">
        <v>2036570.350280292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1.2264</v>
      </c>
      <c r="E6" t="n">
        <v>81.54000000000001</v>
      </c>
      <c r="F6" t="n">
        <v>75.38</v>
      </c>
      <c r="G6" t="n">
        <v>35.61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125</v>
      </c>
      <c r="N6" t="n">
        <v>26.94</v>
      </c>
      <c r="O6" t="n">
        <v>19478.15</v>
      </c>
      <c r="P6" t="n">
        <v>874.38</v>
      </c>
      <c r="Q6" t="n">
        <v>2278.05</v>
      </c>
      <c r="R6" t="n">
        <v>336.7</v>
      </c>
      <c r="S6" t="n">
        <v>175.94</v>
      </c>
      <c r="T6" t="n">
        <v>78041.00999999999</v>
      </c>
      <c r="U6" t="n">
        <v>0.52</v>
      </c>
      <c r="V6" t="n">
        <v>0.83</v>
      </c>
      <c r="W6" t="n">
        <v>36.88</v>
      </c>
      <c r="X6" t="n">
        <v>4.71</v>
      </c>
      <c r="Y6" t="n">
        <v>2</v>
      </c>
      <c r="Z6" t="n">
        <v>10</v>
      </c>
      <c r="AA6" t="n">
        <v>1570.45169664132</v>
      </c>
      <c r="AB6" t="n">
        <v>2148.76129478373</v>
      </c>
      <c r="AC6" t="n">
        <v>1943.686532614989</v>
      </c>
      <c r="AD6" t="n">
        <v>1570451.69664132</v>
      </c>
      <c r="AE6" t="n">
        <v>2148761.29478373</v>
      </c>
      <c r="AF6" t="n">
        <v>2.299130024289735e-06</v>
      </c>
      <c r="AG6" t="n">
        <v>13.271484375</v>
      </c>
      <c r="AH6" t="n">
        <v>1943686.532614989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1.2521</v>
      </c>
      <c r="E7" t="n">
        <v>79.87</v>
      </c>
      <c r="F7" t="n">
        <v>74.44</v>
      </c>
      <c r="G7" t="n">
        <v>43.36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853.88</v>
      </c>
      <c r="Q7" t="n">
        <v>2277.9</v>
      </c>
      <c r="R7" t="n">
        <v>305.94</v>
      </c>
      <c r="S7" t="n">
        <v>175.94</v>
      </c>
      <c r="T7" t="n">
        <v>62777.89</v>
      </c>
      <c r="U7" t="n">
        <v>0.58</v>
      </c>
      <c r="V7" t="n">
        <v>0.84</v>
      </c>
      <c r="W7" t="n">
        <v>36.83</v>
      </c>
      <c r="X7" t="n">
        <v>3.77</v>
      </c>
      <c r="Y7" t="n">
        <v>2</v>
      </c>
      <c r="Z7" t="n">
        <v>10</v>
      </c>
      <c r="AA7" t="n">
        <v>1505.050961053661</v>
      </c>
      <c r="AB7" t="n">
        <v>2059.277123075873</v>
      </c>
      <c r="AC7" t="n">
        <v>1862.742604663106</v>
      </c>
      <c r="AD7" t="n">
        <v>1505050.961053661</v>
      </c>
      <c r="AE7" t="n">
        <v>2059277.123075873</v>
      </c>
      <c r="AF7" t="n">
        <v>2.347309771211006e-06</v>
      </c>
      <c r="AG7" t="n">
        <v>12.99967447916667</v>
      </c>
      <c r="AH7" t="n">
        <v>1862742.604663106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1.2693</v>
      </c>
      <c r="E8" t="n">
        <v>78.78</v>
      </c>
      <c r="F8" t="n">
        <v>73.84999999999999</v>
      </c>
      <c r="G8" t="n">
        <v>50.93</v>
      </c>
      <c r="H8" t="n">
        <v>0.78</v>
      </c>
      <c r="I8" t="n">
        <v>87</v>
      </c>
      <c r="J8" t="n">
        <v>158.86</v>
      </c>
      <c r="K8" t="n">
        <v>49.1</v>
      </c>
      <c r="L8" t="n">
        <v>7</v>
      </c>
      <c r="M8" t="n">
        <v>85</v>
      </c>
      <c r="N8" t="n">
        <v>27.77</v>
      </c>
      <c r="O8" t="n">
        <v>19826.68</v>
      </c>
      <c r="P8" t="n">
        <v>837.38</v>
      </c>
      <c r="Q8" t="n">
        <v>2277.35</v>
      </c>
      <c r="R8" t="n">
        <v>286.47</v>
      </c>
      <c r="S8" t="n">
        <v>175.94</v>
      </c>
      <c r="T8" t="n">
        <v>53126.11</v>
      </c>
      <c r="U8" t="n">
        <v>0.61</v>
      </c>
      <c r="V8" t="n">
        <v>0.85</v>
      </c>
      <c r="W8" t="n">
        <v>36.8</v>
      </c>
      <c r="X8" t="n">
        <v>3.18</v>
      </c>
      <c r="Y8" t="n">
        <v>2</v>
      </c>
      <c r="Z8" t="n">
        <v>10</v>
      </c>
      <c r="AA8" t="n">
        <v>1467.488072530134</v>
      </c>
      <c r="AB8" t="n">
        <v>2007.881921840298</v>
      </c>
      <c r="AC8" t="n">
        <v>1816.252489299836</v>
      </c>
      <c r="AD8" t="n">
        <v>1467488.072530134</v>
      </c>
      <c r="AE8" t="n">
        <v>2007881.921840298</v>
      </c>
      <c r="AF8" t="n">
        <v>2.379554582380105e-06</v>
      </c>
      <c r="AG8" t="n">
        <v>12.822265625</v>
      </c>
      <c r="AH8" t="n">
        <v>1816252.489299836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1.2823</v>
      </c>
      <c r="E9" t="n">
        <v>77.98999999999999</v>
      </c>
      <c r="F9" t="n">
        <v>73.42</v>
      </c>
      <c r="G9" t="n">
        <v>58.74</v>
      </c>
      <c r="H9" t="n">
        <v>0.88</v>
      </c>
      <c r="I9" t="n">
        <v>75</v>
      </c>
      <c r="J9" t="n">
        <v>160.28</v>
      </c>
      <c r="K9" t="n">
        <v>49.1</v>
      </c>
      <c r="L9" t="n">
        <v>8</v>
      </c>
      <c r="M9" t="n">
        <v>73</v>
      </c>
      <c r="N9" t="n">
        <v>28.19</v>
      </c>
      <c r="O9" t="n">
        <v>20001.93</v>
      </c>
      <c r="P9" t="n">
        <v>822.45</v>
      </c>
      <c r="Q9" t="n">
        <v>2277.52</v>
      </c>
      <c r="R9" t="n">
        <v>272.07</v>
      </c>
      <c r="S9" t="n">
        <v>175.94</v>
      </c>
      <c r="T9" t="n">
        <v>45986.12</v>
      </c>
      <c r="U9" t="n">
        <v>0.65</v>
      </c>
      <c r="V9" t="n">
        <v>0.85</v>
      </c>
      <c r="W9" t="n">
        <v>36.78</v>
      </c>
      <c r="X9" t="n">
        <v>2.75</v>
      </c>
      <c r="Y9" t="n">
        <v>2</v>
      </c>
      <c r="Z9" t="n">
        <v>10</v>
      </c>
      <c r="AA9" t="n">
        <v>1437.228574987717</v>
      </c>
      <c r="AB9" t="n">
        <v>1966.479542347949</v>
      </c>
      <c r="AC9" t="n">
        <v>1778.801494797631</v>
      </c>
      <c r="AD9" t="n">
        <v>1437228.574987717</v>
      </c>
      <c r="AE9" t="n">
        <v>1966479.542347949</v>
      </c>
      <c r="AF9" t="n">
        <v>2.403925660589309e-06</v>
      </c>
      <c r="AG9" t="n">
        <v>12.69368489583333</v>
      </c>
      <c r="AH9" t="n">
        <v>1778801.494797631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1.2927</v>
      </c>
      <c r="E10" t="n">
        <v>77.36</v>
      </c>
      <c r="F10" t="n">
        <v>73.06999999999999</v>
      </c>
      <c r="G10" t="n">
        <v>66.42</v>
      </c>
      <c r="H10" t="n">
        <v>0.99</v>
      </c>
      <c r="I10" t="n">
        <v>66</v>
      </c>
      <c r="J10" t="n">
        <v>161.71</v>
      </c>
      <c r="K10" t="n">
        <v>49.1</v>
      </c>
      <c r="L10" t="n">
        <v>9</v>
      </c>
      <c r="M10" t="n">
        <v>64</v>
      </c>
      <c r="N10" t="n">
        <v>28.61</v>
      </c>
      <c r="O10" t="n">
        <v>20177.64</v>
      </c>
      <c r="P10" t="n">
        <v>807.76</v>
      </c>
      <c r="Q10" t="n">
        <v>2277.31</v>
      </c>
      <c r="R10" t="n">
        <v>260.19</v>
      </c>
      <c r="S10" t="n">
        <v>175.94</v>
      </c>
      <c r="T10" t="n">
        <v>40091.43</v>
      </c>
      <c r="U10" t="n">
        <v>0.68</v>
      </c>
      <c r="V10" t="n">
        <v>0.86</v>
      </c>
      <c r="W10" t="n">
        <v>36.77</v>
      </c>
      <c r="X10" t="n">
        <v>2.4</v>
      </c>
      <c r="Y10" t="n">
        <v>2</v>
      </c>
      <c r="Z10" t="n">
        <v>10</v>
      </c>
      <c r="AA10" t="n">
        <v>1410.542484637708</v>
      </c>
      <c r="AB10" t="n">
        <v>1929.966456223851</v>
      </c>
      <c r="AC10" t="n">
        <v>1745.773166366779</v>
      </c>
      <c r="AD10" t="n">
        <v>1410542.484637708</v>
      </c>
      <c r="AE10" t="n">
        <v>1929966.456223851</v>
      </c>
      <c r="AF10" t="n">
        <v>2.423422523156671e-06</v>
      </c>
      <c r="AG10" t="n">
        <v>12.59114583333333</v>
      </c>
      <c r="AH10" t="n">
        <v>1745773.166366779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1.3015</v>
      </c>
      <c r="E11" t="n">
        <v>76.83</v>
      </c>
      <c r="F11" t="n">
        <v>72.78</v>
      </c>
      <c r="G11" t="n">
        <v>75.29000000000001</v>
      </c>
      <c r="H11" t="n">
        <v>1.09</v>
      </c>
      <c r="I11" t="n">
        <v>58</v>
      </c>
      <c r="J11" t="n">
        <v>163.13</v>
      </c>
      <c r="K11" t="n">
        <v>49.1</v>
      </c>
      <c r="L11" t="n">
        <v>10</v>
      </c>
      <c r="M11" t="n">
        <v>56</v>
      </c>
      <c r="N11" t="n">
        <v>29.04</v>
      </c>
      <c r="O11" t="n">
        <v>20353.94</v>
      </c>
      <c r="P11" t="n">
        <v>793.96</v>
      </c>
      <c r="Q11" t="n">
        <v>2277.19</v>
      </c>
      <c r="R11" t="n">
        <v>250.92</v>
      </c>
      <c r="S11" t="n">
        <v>175.94</v>
      </c>
      <c r="T11" t="n">
        <v>35497.43</v>
      </c>
      <c r="U11" t="n">
        <v>0.7</v>
      </c>
      <c r="V11" t="n">
        <v>0.86</v>
      </c>
      <c r="W11" t="n">
        <v>36.76</v>
      </c>
      <c r="X11" t="n">
        <v>2.12</v>
      </c>
      <c r="Y11" t="n">
        <v>2</v>
      </c>
      <c r="Z11" t="n">
        <v>10</v>
      </c>
      <c r="AA11" t="n">
        <v>1375.414957313569</v>
      </c>
      <c r="AB11" t="n">
        <v>1881.903423621832</v>
      </c>
      <c r="AC11" t="n">
        <v>1702.297202139407</v>
      </c>
      <c r="AD11" t="n">
        <v>1375414.957313569</v>
      </c>
      <c r="AE11" t="n">
        <v>1881903.423621831</v>
      </c>
      <c r="AF11" t="n">
        <v>2.439919868405978e-06</v>
      </c>
      <c r="AG11" t="n">
        <v>12.5048828125</v>
      </c>
      <c r="AH11" t="n">
        <v>1702297.202139407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1.3087</v>
      </c>
      <c r="E12" t="n">
        <v>76.41</v>
      </c>
      <c r="F12" t="n">
        <v>72.55</v>
      </c>
      <c r="G12" t="n">
        <v>83.70999999999999</v>
      </c>
      <c r="H12" t="n">
        <v>1.18</v>
      </c>
      <c r="I12" t="n">
        <v>52</v>
      </c>
      <c r="J12" t="n">
        <v>164.57</v>
      </c>
      <c r="K12" t="n">
        <v>49.1</v>
      </c>
      <c r="L12" t="n">
        <v>11</v>
      </c>
      <c r="M12" t="n">
        <v>50</v>
      </c>
      <c r="N12" t="n">
        <v>29.47</v>
      </c>
      <c r="O12" t="n">
        <v>20530.82</v>
      </c>
      <c r="P12" t="n">
        <v>781.27</v>
      </c>
      <c r="Q12" t="n">
        <v>2277.05</v>
      </c>
      <c r="R12" t="n">
        <v>243.13</v>
      </c>
      <c r="S12" t="n">
        <v>175.94</v>
      </c>
      <c r="T12" t="n">
        <v>31630.15</v>
      </c>
      <c r="U12" t="n">
        <v>0.72</v>
      </c>
      <c r="V12" t="n">
        <v>0.86</v>
      </c>
      <c r="W12" t="n">
        <v>36.74</v>
      </c>
      <c r="X12" t="n">
        <v>1.89</v>
      </c>
      <c r="Y12" t="n">
        <v>2</v>
      </c>
      <c r="Z12" t="n">
        <v>10</v>
      </c>
      <c r="AA12" t="n">
        <v>1354.706547871057</v>
      </c>
      <c r="AB12" t="n">
        <v>1853.569264232039</v>
      </c>
      <c r="AC12" t="n">
        <v>1676.667215154534</v>
      </c>
      <c r="AD12" t="n">
        <v>1354706.547871057</v>
      </c>
      <c r="AE12" t="n">
        <v>1853569.264232039</v>
      </c>
      <c r="AF12" t="n">
        <v>2.453417696337228e-06</v>
      </c>
      <c r="AG12" t="n">
        <v>12.4365234375</v>
      </c>
      <c r="AH12" t="n">
        <v>1676667.215154534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1.3148</v>
      </c>
      <c r="E13" t="n">
        <v>76.06</v>
      </c>
      <c r="F13" t="n">
        <v>72.34999999999999</v>
      </c>
      <c r="G13" t="n">
        <v>92.36</v>
      </c>
      <c r="H13" t="n">
        <v>1.28</v>
      </c>
      <c r="I13" t="n">
        <v>47</v>
      </c>
      <c r="J13" t="n">
        <v>166.01</v>
      </c>
      <c r="K13" t="n">
        <v>49.1</v>
      </c>
      <c r="L13" t="n">
        <v>12</v>
      </c>
      <c r="M13" t="n">
        <v>45</v>
      </c>
      <c r="N13" t="n">
        <v>29.91</v>
      </c>
      <c r="O13" t="n">
        <v>20708.3</v>
      </c>
      <c r="P13" t="n">
        <v>767.54</v>
      </c>
      <c r="Q13" t="n">
        <v>2276.94</v>
      </c>
      <c r="R13" t="n">
        <v>236.04</v>
      </c>
      <c r="S13" t="n">
        <v>175.94</v>
      </c>
      <c r="T13" t="n">
        <v>28109.75</v>
      </c>
      <c r="U13" t="n">
        <v>0.75</v>
      </c>
      <c r="V13" t="n">
        <v>0.87</v>
      </c>
      <c r="W13" t="n">
        <v>36.75</v>
      </c>
      <c r="X13" t="n">
        <v>1.69</v>
      </c>
      <c r="Y13" t="n">
        <v>2</v>
      </c>
      <c r="Z13" t="n">
        <v>10</v>
      </c>
      <c r="AA13" t="n">
        <v>1334.377728883626</v>
      </c>
      <c r="AB13" t="n">
        <v>1825.754477249239</v>
      </c>
      <c r="AC13" t="n">
        <v>1651.507032403074</v>
      </c>
      <c r="AD13" t="n">
        <v>1334377.728883626</v>
      </c>
      <c r="AE13" t="n">
        <v>1825754.47724924</v>
      </c>
      <c r="AF13" t="n">
        <v>2.464853356112316e-06</v>
      </c>
      <c r="AG13" t="n">
        <v>12.37955729166667</v>
      </c>
      <c r="AH13" t="n">
        <v>1651507.032403074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1.3192</v>
      </c>
      <c r="E14" t="n">
        <v>75.8</v>
      </c>
      <c r="F14" t="n">
        <v>72.20999999999999</v>
      </c>
      <c r="G14" t="n">
        <v>100.76</v>
      </c>
      <c r="H14" t="n">
        <v>1.38</v>
      </c>
      <c r="I14" t="n">
        <v>43</v>
      </c>
      <c r="J14" t="n">
        <v>167.45</v>
      </c>
      <c r="K14" t="n">
        <v>49.1</v>
      </c>
      <c r="L14" t="n">
        <v>13</v>
      </c>
      <c r="M14" t="n">
        <v>41</v>
      </c>
      <c r="N14" t="n">
        <v>30.36</v>
      </c>
      <c r="O14" t="n">
        <v>20886.38</v>
      </c>
      <c r="P14" t="n">
        <v>755.74</v>
      </c>
      <c r="Q14" t="n">
        <v>2277.07</v>
      </c>
      <c r="R14" t="n">
        <v>231.91</v>
      </c>
      <c r="S14" t="n">
        <v>175.94</v>
      </c>
      <c r="T14" t="n">
        <v>26063.43</v>
      </c>
      <c r="U14" t="n">
        <v>0.76</v>
      </c>
      <c r="V14" t="n">
        <v>0.87</v>
      </c>
      <c r="W14" t="n">
        <v>36.73</v>
      </c>
      <c r="X14" t="n">
        <v>1.56</v>
      </c>
      <c r="Y14" t="n">
        <v>2</v>
      </c>
      <c r="Z14" t="n">
        <v>10</v>
      </c>
      <c r="AA14" t="n">
        <v>1317.893859515382</v>
      </c>
      <c r="AB14" t="n">
        <v>1803.200519962615</v>
      </c>
      <c r="AC14" t="n">
        <v>1631.105593145207</v>
      </c>
      <c r="AD14" t="n">
        <v>1317893.859515382</v>
      </c>
      <c r="AE14" t="n">
        <v>1803200.519962615</v>
      </c>
      <c r="AF14" t="n">
        <v>2.473102028736969e-06</v>
      </c>
      <c r="AG14" t="n">
        <v>12.33723958333333</v>
      </c>
      <c r="AH14" t="n">
        <v>1631105.593145207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1.3241</v>
      </c>
      <c r="E15" t="n">
        <v>75.53</v>
      </c>
      <c r="F15" t="n">
        <v>72.06</v>
      </c>
      <c r="G15" t="n">
        <v>110.86</v>
      </c>
      <c r="H15" t="n">
        <v>1.47</v>
      </c>
      <c r="I15" t="n">
        <v>39</v>
      </c>
      <c r="J15" t="n">
        <v>168.9</v>
      </c>
      <c r="K15" t="n">
        <v>49.1</v>
      </c>
      <c r="L15" t="n">
        <v>14</v>
      </c>
      <c r="M15" t="n">
        <v>37</v>
      </c>
      <c r="N15" t="n">
        <v>30.81</v>
      </c>
      <c r="O15" t="n">
        <v>21065.06</v>
      </c>
      <c r="P15" t="n">
        <v>742.9299999999999</v>
      </c>
      <c r="Q15" t="n">
        <v>2276.91</v>
      </c>
      <c r="R15" t="n">
        <v>226.76</v>
      </c>
      <c r="S15" t="n">
        <v>175.94</v>
      </c>
      <c r="T15" t="n">
        <v>23512.46</v>
      </c>
      <c r="U15" t="n">
        <v>0.78</v>
      </c>
      <c r="V15" t="n">
        <v>0.87</v>
      </c>
      <c r="W15" t="n">
        <v>36.73</v>
      </c>
      <c r="X15" t="n">
        <v>1.4</v>
      </c>
      <c r="Y15" t="n">
        <v>2</v>
      </c>
      <c r="Z15" t="n">
        <v>10</v>
      </c>
      <c r="AA15" t="n">
        <v>1300.031420524242</v>
      </c>
      <c r="AB15" t="n">
        <v>1778.760342899747</v>
      </c>
      <c r="AC15" t="n">
        <v>1608.997952279215</v>
      </c>
      <c r="AD15" t="n">
        <v>1300031.420524242</v>
      </c>
      <c r="AE15" t="n">
        <v>1778760.342899747</v>
      </c>
      <c r="AF15" t="n">
        <v>2.482288050523515e-06</v>
      </c>
      <c r="AG15" t="n">
        <v>12.29329427083333</v>
      </c>
      <c r="AH15" t="n">
        <v>1608997.952279215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1.3274</v>
      </c>
      <c r="E16" t="n">
        <v>75.34</v>
      </c>
      <c r="F16" t="n">
        <v>71.95999999999999</v>
      </c>
      <c r="G16" t="n">
        <v>119.93</v>
      </c>
      <c r="H16" t="n">
        <v>1.56</v>
      </c>
      <c r="I16" t="n">
        <v>36</v>
      </c>
      <c r="J16" t="n">
        <v>170.35</v>
      </c>
      <c r="K16" t="n">
        <v>49.1</v>
      </c>
      <c r="L16" t="n">
        <v>15</v>
      </c>
      <c r="M16" t="n">
        <v>34</v>
      </c>
      <c r="N16" t="n">
        <v>31.26</v>
      </c>
      <c r="O16" t="n">
        <v>21244.37</v>
      </c>
      <c r="P16" t="n">
        <v>730.0599999999999</v>
      </c>
      <c r="Q16" t="n">
        <v>2276.9</v>
      </c>
      <c r="R16" t="n">
        <v>223.51</v>
      </c>
      <c r="S16" t="n">
        <v>175.94</v>
      </c>
      <c r="T16" t="n">
        <v>21897.61</v>
      </c>
      <c r="U16" t="n">
        <v>0.79</v>
      </c>
      <c r="V16" t="n">
        <v>0.87</v>
      </c>
      <c r="W16" t="n">
        <v>36.72</v>
      </c>
      <c r="X16" t="n">
        <v>1.3</v>
      </c>
      <c r="Y16" t="n">
        <v>2</v>
      </c>
      <c r="Z16" t="n">
        <v>10</v>
      </c>
      <c r="AA16" t="n">
        <v>1283.731725117551</v>
      </c>
      <c r="AB16" t="n">
        <v>1756.458380552501</v>
      </c>
      <c r="AC16" t="n">
        <v>1588.82445791739</v>
      </c>
      <c r="AD16" t="n">
        <v>1283731.725117551</v>
      </c>
      <c r="AE16" t="n">
        <v>1756458.380552501</v>
      </c>
      <c r="AF16" t="n">
        <v>2.488474554992005e-06</v>
      </c>
      <c r="AG16" t="n">
        <v>12.26236979166667</v>
      </c>
      <c r="AH16" t="n">
        <v>1588824.45791739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1.3298</v>
      </c>
      <c r="E17" t="n">
        <v>75.2</v>
      </c>
      <c r="F17" t="n">
        <v>71.89</v>
      </c>
      <c r="G17" t="n">
        <v>126.86</v>
      </c>
      <c r="H17" t="n">
        <v>1.65</v>
      </c>
      <c r="I17" t="n">
        <v>34</v>
      </c>
      <c r="J17" t="n">
        <v>171.81</v>
      </c>
      <c r="K17" t="n">
        <v>49.1</v>
      </c>
      <c r="L17" t="n">
        <v>16</v>
      </c>
      <c r="M17" t="n">
        <v>30</v>
      </c>
      <c r="N17" t="n">
        <v>31.72</v>
      </c>
      <c r="O17" t="n">
        <v>21424.29</v>
      </c>
      <c r="P17" t="n">
        <v>715.77</v>
      </c>
      <c r="Q17" t="n">
        <v>2276.97</v>
      </c>
      <c r="R17" t="n">
        <v>220.95</v>
      </c>
      <c r="S17" t="n">
        <v>175.94</v>
      </c>
      <c r="T17" t="n">
        <v>20630.75</v>
      </c>
      <c r="U17" t="n">
        <v>0.8</v>
      </c>
      <c r="V17" t="n">
        <v>0.87</v>
      </c>
      <c r="W17" t="n">
        <v>36.72</v>
      </c>
      <c r="X17" t="n">
        <v>1.23</v>
      </c>
      <c r="Y17" t="n">
        <v>2</v>
      </c>
      <c r="Z17" t="n">
        <v>10</v>
      </c>
      <c r="AA17" t="n">
        <v>1266.896229314921</v>
      </c>
      <c r="AB17" t="n">
        <v>1733.423312465688</v>
      </c>
      <c r="AC17" t="n">
        <v>1567.987824398861</v>
      </c>
      <c r="AD17" t="n">
        <v>1266896.229314921</v>
      </c>
      <c r="AE17" t="n">
        <v>1733423.312465688</v>
      </c>
      <c r="AF17" t="n">
        <v>2.492973830969089e-06</v>
      </c>
      <c r="AG17" t="n">
        <v>12.23958333333333</v>
      </c>
      <c r="AH17" t="n">
        <v>1567987.824398861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1.3317</v>
      </c>
      <c r="E18" t="n">
        <v>75.09</v>
      </c>
      <c r="F18" t="n">
        <v>71.84</v>
      </c>
      <c r="G18" t="n">
        <v>134.69</v>
      </c>
      <c r="H18" t="n">
        <v>1.74</v>
      </c>
      <c r="I18" t="n">
        <v>32</v>
      </c>
      <c r="J18" t="n">
        <v>173.28</v>
      </c>
      <c r="K18" t="n">
        <v>49.1</v>
      </c>
      <c r="L18" t="n">
        <v>17</v>
      </c>
      <c r="M18" t="n">
        <v>5</v>
      </c>
      <c r="N18" t="n">
        <v>32.18</v>
      </c>
      <c r="O18" t="n">
        <v>21604.83</v>
      </c>
      <c r="P18" t="n">
        <v>711.6900000000001</v>
      </c>
      <c r="Q18" t="n">
        <v>2277.33</v>
      </c>
      <c r="R18" t="n">
        <v>218.4</v>
      </c>
      <c r="S18" t="n">
        <v>175.94</v>
      </c>
      <c r="T18" t="n">
        <v>19363.74</v>
      </c>
      <c r="U18" t="n">
        <v>0.8100000000000001</v>
      </c>
      <c r="V18" t="n">
        <v>0.87</v>
      </c>
      <c r="W18" t="n">
        <v>36.75</v>
      </c>
      <c r="X18" t="n">
        <v>1.18</v>
      </c>
      <c r="Y18" t="n">
        <v>2</v>
      </c>
      <c r="Z18" t="n">
        <v>10</v>
      </c>
      <c r="AA18" t="n">
        <v>1261.023835538476</v>
      </c>
      <c r="AB18" t="n">
        <v>1725.388444229026</v>
      </c>
      <c r="AC18" t="n">
        <v>1560.719792709697</v>
      </c>
      <c r="AD18" t="n">
        <v>1261023.835538476</v>
      </c>
      <c r="AE18" t="n">
        <v>1725388.444229026</v>
      </c>
      <c r="AF18" t="n">
        <v>2.49653575778428e-06</v>
      </c>
      <c r="AG18" t="n">
        <v>12.2216796875</v>
      </c>
      <c r="AH18" t="n">
        <v>1560719.792709698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1.3318</v>
      </c>
      <c r="E19" t="n">
        <v>75.09</v>
      </c>
      <c r="F19" t="n">
        <v>71.83</v>
      </c>
      <c r="G19" t="n">
        <v>134.69</v>
      </c>
      <c r="H19" t="n">
        <v>1.83</v>
      </c>
      <c r="I19" t="n">
        <v>32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716.17</v>
      </c>
      <c r="Q19" t="n">
        <v>2277.1</v>
      </c>
      <c r="R19" t="n">
        <v>218.06</v>
      </c>
      <c r="S19" t="n">
        <v>175.94</v>
      </c>
      <c r="T19" t="n">
        <v>19195.92</v>
      </c>
      <c r="U19" t="n">
        <v>0.8100000000000001</v>
      </c>
      <c r="V19" t="n">
        <v>0.87</v>
      </c>
      <c r="W19" t="n">
        <v>36.75</v>
      </c>
      <c r="X19" t="n">
        <v>1.18</v>
      </c>
      <c r="Y19" t="n">
        <v>2</v>
      </c>
      <c r="Z19" t="n">
        <v>10</v>
      </c>
      <c r="AA19" t="n">
        <v>1265.479284074871</v>
      </c>
      <c r="AB19" t="n">
        <v>1731.484585477039</v>
      </c>
      <c r="AC19" t="n">
        <v>1566.234126792989</v>
      </c>
      <c r="AD19" t="n">
        <v>1265479.284074871</v>
      </c>
      <c r="AE19" t="n">
        <v>1731484.585477039</v>
      </c>
      <c r="AF19" t="n">
        <v>2.496723227616658e-06</v>
      </c>
      <c r="AG19" t="n">
        <v>12.2216796875</v>
      </c>
      <c r="AH19" t="n">
        <v>1566234.126792989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0.6096</v>
      </c>
      <c r="E2" t="n">
        <v>164.05</v>
      </c>
      <c r="F2" t="n">
        <v>117.69</v>
      </c>
      <c r="G2" t="n">
        <v>5.99</v>
      </c>
      <c r="H2" t="n">
        <v>0.1</v>
      </c>
      <c r="I2" t="n">
        <v>1179</v>
      </c>
      <c r="J2" t="n">
        <v>185.69</v>
      </c>
      <c r="K2" t="n">
        <v>53.44</v>
      </c>
      <c r="L2" t="n">
        <v>1</v>
      </c>
      <c r="M2" t="n">
        <v>1177</v>
      </c>
      <c r="N2" t="n">
        <v>36.26</v>
      </c>
      <c r="O2" t="n">
        <v>23136.14</v>
      </c>
      <c r="P2" t="n">
        <v>1618.06</v>
      </c>
      <c r="Q2" t="n">
        <v>2289.96</v>
      </c>
      <c r="R2" t="n">
        <v>1748.94</v>
      </c>
      <c r="S2" t="n">
        <v>175.94</v>
      </c>
      <c r="T2" t="n">
        <v>778899.12</v>
      </c>
      <c r="U2" t="n">
        <v>0.1</v>
      </c>
      <c r="V2" t="n">
        <v>0.53</v>
      </c>
      <c r="W2" t="n">
        <v>38.61</v>
      </c>
      <c r="X2" t="n">
        <v>46.83</v>
      </c>
      <c r="Y2" t="n">
        <v>2</v>
      </c>
      <c r="Z2" t="n">
        <v>10</v>
      </c>
      <c r="AA2" t="n">
        <v>5331.798778747341</v>
      </c>
      <c r="AB2" t="n">
        <v>7295.202311443489</v>
      </c>
      <c r="AC2" t="n">
        <v>6598.958441719798</v>
      </c>
      <c r="AD2" t="n">
        <v>5331798.778747342</v>
      </c>
      <c r="AE2" t="n">
        <v>7295202.311443489</v>
      </c>
      <c r="AF2" t="n">
        <v>1.068776764992581e-06</v>
      </c>
      <c r="AG2" t="n">
        <v>26.70084635416667</v>
      </c>
      <c r="AH2" t="n">
        <v>6598958.441719797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0.9464</v>
      </c>
      <c r="E3" t="n">
        <v>105.66</v>
      </c>
      <c r="F3" t="n">
        <v>87.11</v>
      </c>
      <c r="G3" t="n">
        <v>12.1</v>
      </c>
      <c r="H3" t="n">
        <v>0.19</v>
      </c>
      <c r="I3" t="n">
        <v>432</v>
      </c>
      <c r="J3" t="n">
        <v>187.21</v>
      </c>
      <c r="K3" t="n">
        <v>53.44</v>
      </c>
      <c r="L3" t="n">
        <v>2</v>
      </c>
      <c r="M3" t="n">
        <v>430</v>
      </c>
      <c r="N3" t="n">
        <v>36.77</v>
      </c>
      <c r="O3" t="n">
        <v>23322.88</v>
      </c>
      <c r="P3" t="n">
        <v>1195.69</v>
      </c>
      <c r="Q3" t="n">
        <v>2281.75</v>
      </c>
      <c r="R3" t="n">
        <v>726.74</v>
      </c>
      <c r="S3" t="n">
        <v>175.94</v>
      </c>
      <c r="T3" t="n">
        <v>271533.53</v>
      </c>
      <c r="U3" t="n">
        <v>0.24</v>
      </c>
      <c r="V3" t="n">
        <v>0.72</v>
      </c>
      <c r="W3" t="n">
        <v>37.38</v>
      </c>
      <c r="X3" t="n">
        <v>16.38</v>
      </c>
      <c r="Y3" t="n">
        <v>2</v>
      </c>
      <c r="Z3" t="n">
        <v>10</v>
      </c>
      <c r="AA3" t="n">
        <v>2630.389899023324</v>
      </c>
      <c r="AB3" t="n">
        <v>3599.015504456245</v>
      </c>
      <c r="AC3" t="n">
        <v>3255.530515960791</v>
      </c>
      <c r="AD3" t="n">
        <v>2630389.899023324</v>
      </c>
      <c r="AE3" t="n">
        <v>3599015.504456245</v>
      </c>
      <c r="AF3" t="n">
        <v>1.659268914680083e-06</v>
      </c>
      <c r="AG3" t="n">
        <v>17.197265625</v>
      </c>
      <c r="AH3" t="n">
        <v>3255530.515960791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1.0758</v>
      </c>
      <c r="E4" t="n">
        <v>92.95</v>
      </c>
      <c r="F4" t="n">
        <v>80.62</v>
      </c>
      <c r="G4" t="n">
        <v>18.25</v>
      </c>
      <c r="H4" t="n">
        <v>0.28</v>
      </c>
      <c r="I4" t="n">
        <v>265</v>
      </c>
      <c r="J4" t="n">
        <v>188.73</v>
      </c>
      <c r="K4" t="n">
        <v>53.44</v>
      </c>
      <c r="L4" t="n">
        <v>3</v>
      </c>
      <c r="M4" t="n">
        <v>263</v>
      </c>
      <c r="N4" t="n">
        <v>37.29</v>
      </c>
      <c r="O4" t="n">
        <v>23510.33</v>
      </c>
      <c r="P4" t="n">
        <v>1100.73</v>
      </c>
      <c r="Q4" t="n">
        <v>2279.82</v>
      </c>
      <c r="R4" t="n">
        <v>511.05</v>
      </c>
      <c r="S4" t="n">
        <v>175.94</v>
      </c>
      <c r="T4" t="n">
        <v>164525.5</v>
      </c>
      <c r="U4" t="n">
        <v>0.34</v>
      </c>
      <c r="V4" t="n">
        <v>0.78</v>
      </c>
      <c r="W4" t="n">
        <v>37.1</v>
      </c>
      <c r="X4" t="n">
        <v>9.92</v>
      </c>
      <c r="Y4" t="n">
        <v>2</v>
      </c>
      <c r="Z4" t="n">
        <v>10</v>
      </c>
      <c r="AA4" t="n">
        <v>2146.993466361888</v>
      </c>
      <c r="AB4" t="n">
        <v>2937.611179343162</v>
      </c>
      <c r="AC4" t="n">
        <v>2657.249691349835</v>
      </c>
      <c r="AD4" t="n">
        <v>2146993.466361888</v>
      </c>
      <c r="AE4" t="n">
        <v>2937611.179343162</v>
      </c>
      <c r="AF4" t="n">
        <v>1.886138523259545e-06</v>
      </c>
      <c r="AG4" t="n">
        <v>15.12858072916667</v>
      </c>
      <c r="AH4" t="n">
        <v>2657249.691349835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1.1445</v>
      </c>
      <c r="E5" t="n">
        <v>87.37</v>
      </c>
      <c r="F5" t="n">
        <v>77.79000000000001</v>
      </c>
      <c r="G5" t="n">
        <v>24.44</v>
      </c>
      <c r="H5" t="n">
        <v>0.37</v>
      </c>
      <c r="I5" t="n">
        <v>191</v>
      </c>
      <c r="J5" t="n">
        <v>190.25</v>
      </c>
      <c r="K5" t="n">
        <v>53.44</v>
      </c>
      <c r="L5" t="n">
        <v>4</v>
      </c>
      <c r="M5" t="n">
        <v>189</v>
      </c>
      <c r="N5" t="n">
        <v>37.82</v>
      </c>
      <c r="O5" t="n">
        <v>23698.48</v>
      </c>
      <c r="P5" t="n">
        <v>1055.64</v>
      </c>
      <c r="Q5" t="n">
        <v>2279.09</v>
      </c>
      <c r="R5" t="n">
        <v>418.3</v>
      </c>
      <c r="S5" t="n">
        <v>175.94</v>
      </c>
      <c r="T5" t="n">
        <v>118518.11</v>
      </c>
      <c r="U5" t="n">
        <v>0.42</v>
      </c>
      <c r="V5" t="n">
        <v>0.8100000000000001</v>
      </c>
      <c r="W5" t="n">
        <v>36.94</v>
      </c>
      <c r="X5" t="n">
        <v>7.11</v>
      </c>
      <c r="Y5" t="n">
        <v>2</v>
      </c>
      <c r="Z5" t="n">
        <v>10</v>
      </c>
      <c r="AA5" t="n">
        <v>1953.479288994507</v>
      </c>
      <c r="AB5" t="n">
        <v>2672.836544626134</v>
      </c>
      <c r="AC5" t="n">
        <v>2417.744776156667</v>
      </c>
      <c r="AD5" t="n">
        <v>1953479.288994506</v>
      </c>
      <c r="AE5" t="n">
        <v>2672836.544626134</v>
      </c>
      <c r="AF5" t="n">
        <v>2.006586298448177e-06</v>
      </c>
      <c r="AG5" t="n">
        <v>14.22037760416667</v>
      </c>
      <c r="AH5" t="n">
        <v>2417744.776156667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1.1871</v>
      </c>
      <c r="E6" t="n">
        <v>84.23999999999999</v>
      </c>
      <c r="F6" t="n">
        <v>76.22</v>
      </c>
      <c r="G6" t="n">
        <v>30.69</v>
      </c>
      <c r="H6" t="n">
        <v>0.46</v>
      </c>
      <c r="I6" t="n">
        <v>149</v>
      </c>
      <c r="J6" t="n">
        <v>191.78</v>
      </c>
      <c r="K6" t="n">
        <v>53.44</v>
      </c>
      <c r="L6" t="n">
        <v>5</v>
      </c>
      <c r="M6" t="n">
        <v>147</v>
      </c>
      <c r="N6" t="n">
        <v>38.35</v>
      </c>
      <c r="O6" t="n">
        <v>23887.36</v>
      </c>
      <c r="P6" t="n">
        <v>1027.71</v>
      </c>
      <c r="Q6" t="n">
        <v>2278.5</v>
      </c>
      <c r="R6" t="n">
        <v>365.09</v>
      </c>
      <c r="S6" t="n">
        <v>175.94</v>
      </c>
      <c r="T6" t="n">
        <v>92124.56</v>
      </c>
      <c r="U6" t="n">
        <v>0.48</v>
      </c>
      <c r="V6" t="n">
        <v>0.82</v>
      </c>
      <c r="W6" t="n">
        <v>36.9</v>
      </c>
      <c r="X6" t="n">
        <v>5.54</v>
      </c>
      <c r="Y6" t="n">
        <v>2</v>
      </c>
      <c r="Z6" t="n">
        <v>10</v>
      </c>
      <c r="AA6" t="n">
        <v>1840.551776691688</v>
      </c>
      <c r="AB6" t="n">
        <v>2518.324140283188</v>
      </c>
      <c r="AC6" t="n">
        <v>2277.978818824689</v>
      </c>
      <c r="AD6" t="n">
        <v>1840551.776691688</v>
      </c>
      <c r="AE6" t="n">
        <v>2518324.140283188</v>
      </c>
      <c r="AF6" t="n">
        <v>2.081274438521477e-06</v>
      </c>
      <c r="AG6" t="n">
        <v>13.7109375</v>
      </c>
      <c r="AH6" t="n">
        <v>2277978.818824689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1.2166</v>
      </c>
      <c r="E7" t="n">
        <v>82.19</v>
      </c>
      <c r="F7" t="n">
        <v>75.18000000000001</v>
      </c>
      <c r="G7" t="n">
        <v>36.98</v>
      </c>
      <c r="H7" t="n">
        <v>0.55</v>
      </c>
      <c r="I7" t="n">
        <v>122</v>
      </c>
      <c r="J7" t="n">
        <v>193.32</v>
      </c>
      <c r="K7" t="n">
        <v>53.44</v>
      </c>
      <c r="L7" t="n">
        <v>6</v>
      </c>
      <c r="M7" t="n">
        <v>120</v>
      </c>
      <c r="N7" t="n">
        <v>38.89</v>
      </c>
      <c r="O7" t="n">
        <v>24076.95</v>
      </c>
      <c r="P7" t="n">
        <v>1006.6</v>
      </c>
      <c r="Q7" t="n">
        <v>2277.99</v>
      </c>
      <c r="R7" t="n">
        <v>330.63</v>
      </c>
      <c r="S7" t="n">
        <v>175.94</v>
      </c>
      <c r="T7" t="n">
        <v>75032.46000000001</v>
      </c>
      <c r="U7" t="n">
        <v>0.53</v>
      </c>
      <c r="V7" t="n">
        <v>0.83</v>
      </c>
      <c r="W7" t="n">
        <v>36.86</v>
      </c>
      <c r="X7" t="n">
        <v>4.51</v>
      </c>
      <c r="Y7" t="n">
        <v>2</v>
      </c>
      <c r="Z7" t="n">
        <v>10</v>
      </c>
      <c r="AA7" t="n">
        <v>1772.959925225286</v>
      </c>
      <c r="AB7" t="n">
        <v>2425.841987164824</v>
      </c>
      <c r="AC7" t="n">
        <v>2194.323032600425</v>
      </c>
      <c r="AD7" t="n">
        <v>1772959.925225286</v>
      </c>
      <c r="AE7" t="n">
        <v>2425841.987164824</v>
      </c>
      <c r="AF7" t="n">
        <v>2.132995098900875e-06</v>
      </c>
      <c r="AG7" t="n">
        <v>13.37727864583333</v>
      </c>
      <c r="AH7" t="n">
        <v>2194323.032600425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1.2388</v>
      </c>
      <c r="E8" t="n">
        <v>80.72</v>
      </c>
      <c r="F8" t="n">
        <v>74.42</v>
      </c>
      <c r="G8" t="n">
        <v>43.35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101</v>
      </c>
      <c r="N8" t="n">
        <v>39.43</v>
      </c>
      <c r="O8" t="n">
        <v>24267.28</v>
      </c>
      <c r="P8" t="n">
        <v>989.72</v>
      </c>
      <c r="Q8" t="n">
        <v>2278.2</v>
      </c>
      <c r="R8" t="n">
        <v>305.78</v>
      </c>
      <c r="S8" t="n">
        <v>175.94</v>
      </c>
      <c r="T8" t="n">
        <v>62700.67</v>
      </c>
      <c r="U8" t="n">
        <v>0.58</v>
      </c>
      <c r="V8" t="n">
        <v>0.84</v>
      </c>
      <c r="W8" t="n">
        <v>36.81</v>
      </c>
      <c r="X8" t="n">
        <v>3.75</v>
      </c>
      <c r="Y8" t="n">
        <v>2</v>
      </c>
      <c r="Z8" t="n">
        <v>10</v>
      </c>
      <c r="AA8" t="n">
        <v>1711.442030775207</v>
      </c>
      <c r="AB8" t="n">
        <v>2341.670490000266</v>
      </c>
      <c r="AC8" t="n">
        <v>2118.184744989815</v>
      </c>
      <c r="AD8" t="n">
        <v>1711442.030775207</v>
      </c>
      <c r="AE8" t="n">
        <v>2341670.490000266</v>
      </c>
      <c r="AF8" t="n">
        <v>2.171917087389778e-06</v>
      </c>
      <c r="AG8" t="n">
        <v>13.13802083333333</v>
      </c>
      <c r="AH8" t="n">
        <v>2118184.744989815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1.2539</v>
      </c>
      <c r="E9" t="n">
        <v>79.75</v>
      </c>
      <c r="F9" t="n">
        <v>73.97</v>
      </c>
      <c r="G9" t="n">
        <v>49.87</v>
      </c>
      <c r="H9" t="n">
        <v>0.72</v>
      </c>
      <c r="I9" t="n">
        <v>89</v>
      </c>
      <c r="J9" t="n">
        <v>196.41</v>
      </c>
      <c r="K9" t="n">
        <v>53.44</v>
      </c>
      <c r="L9" t="n">
        <v>8</v>
      </c>
      <c r="M9" t="n">
        <v>87</v>
      </c>
      <c r="N9" t="n">
        <v>39.98</v>
      </c>
      <c r="O9" t="n">
        <v>24458.36</v>
      </c>
      <c r="P9" t="n">
        <v>976.28</v>
      </c>
      <c r="Q9" t="n">
        <v>2277.71</v>
      </c>
      <c r="R9" t="n">
        <v>289.78</v>
      </c>
      <c r="S9" t="n">
        <v>175.94</v>
      </c>
      <c r="T9" t="n">
        <v>54772.07</v>
      </c>
      <c r="U9" t="n">
        <v>0.61</v>
      </c>
      <c r="V9" t="n">
        <v>0.85</v>
      </c>
      <c r="W9" t="n">
        <v>36.82</v>
      </c>
      <c r="X9" t="n">
        <v>3.3</v>
      </c>
      <c r="Y9" t="n">
        <v>2</v>
      </c>
      <c r="Z9" t="n">
        <v>10</v>
      </c>
      <c r="AA9" t="n">
        <v>1676.753519957125</v>
      </c>
      <c r="AB9" t="n">
        <v>2294.208139149877</v>
      </c>
      <c r="AC9" t="n">
        <v>2075.252134290758</v>
      </c>
      <c r="AD9" t="n">
        <v>1676753.519957125</v>
      </c>
      <c r="AE9" t="n">
        <v>2294208.139149877</v>
      </c>
      <c r="AF9" t="n">
        <v>2.198391052533131e-06</v>
      </c>
      <c r="AG9" t="n">
        <v>12.98014322916667</v>
      </c>
      <c r="AH9" t="n">
        <v>2075252.134290759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1.2673</v>
      </c>
      <c r="E10" t="n">
        <v>78.91</v>
      </c>
      <c r="F10" t="n">
        <v>73.54000000000001</v>
      </c>
      <c r="G10" t="n">
        <v>56.57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964.02</v>
      </c>
      <c r="Q10" t="n">
        <v>2277.8</v>
      </c>
      <c r="R10" t="n">
        <v>276.19</v>
      </c>
      <c r="S10" t="n">
        <v>175.94</v>
      </c>
      <c r="T10" t="n">
        <v>48032.26</v>
      </c>
      <c r="U10" t="n">
        <v>0.64</v>
      </c>
      <c r="V10" t="n">
        <v>0.85</v>
      </c>
      <c r="W10" t="n">
        <v>36.78</v>
      </c>
      <c r="X10" t="n">
        <v>2.87</v>
      </c>
      <c r="Y10" t="n">
        <v>2</v>
      </c>
      <c r="Z10" t="n">
        <v>10</v>
      </c>
      <c r="AA10" t="n">
        <v>1646.299947406523</v>
      </c>
      <c r="AB10" t="n">
        <v>2252.540217669342</v>
      </c>
      <c r="AC10" t="n">
        <v>2037.560940755031</v>
      </c>
      <c r="AD10" t="n">
        <v>1646299.947406523</v>
      </c>
      <c r="AE10" t="n">
        <v>2252540.217669342</v>
      </c>
      <c r="AF10" t="n">
        <v>2.221884505044451e-06</v>
      </c>
      <c r="AG10" t="n">
        <v>12.84342447916667</v>
      </c>
      <c r="AH10" t="n">
        <v>2037560.940755031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1.2773</v>
      </c>
      <c r="E11" t="n">
        <v>78.29000000000001</v>
      </c>
      <c r="F11" t="n">
        <v>73.22</v>
      </c>
      <c r="G11" t="n">
        <v>62.76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952.58</v>
      </c>
      <c r="Q11" t="n">
        <v>2277.16</v>
      </c>
      <c r="R11" t="n">
        <v>265.09</v>
      </c>
      <c r="S11" t="n">
        <v>175.94</v>
      </c>
      <c r="T11" t="n">
        <v>42517.76</v>
      </c>
      <c r="U11" t="n">
        <v>0.66</v>
      </c>
      <c r="V11" t="n">
        <v>0.86</v>
      </c>
      <c r="W11" t="n">
        <v>36.78</v>
      </c>
      <c r="X11" t="n">
        <v>2.56</v>
      </c>
      <c r="Y11" t="n">
        <v>2</v>
      </c>
      <c r="Z11" t="n">
        <v>10</v>
      </c>
      <c r="AA11" t="n">
        <v>1621.554242406992</v>
      </c>
      <c r="AB11" t="n">
        <v>2218.682052385528</v>
      </c>
      <c r="AC11" t="n">
        <v>2006.93415124567</v>
      </c>
      <c r="AD11" t="n">
        <v>1621554.242406992</v>
      </c>
      <c r="AE11" t="n">
        <v>2218682.052385528</v>
      </c>
      <c r="AF11" t="n">
        <v>2.239416932291705e-06</v>
      </c>
      <c r="AG11" t="n">
        <v>12.74251302083333</v>
      </c>
      <c r="AH11" t="n">
        <v>2006934.15124567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1.2852</v>
      </c>
      <c r="E12" t="n">
        <v>77.81</v>
      </c>
      <c r="F12" t="n">
        <v>73</v>
      </c>
      <c r="G12" t="n">
        <v>69.52</v>
      </c>
      <c r="H12" t="n">
        <v>0.97</v>
      </c>
      <c r="I12" t="n">
        <v>63</v>
      </c>
      <c r="J12" t="n">
        <v>201.1</v>
      </c>
      <c r="K12" t="n">
        <v>53.44</v>
      </c>
      <c r="L12" t="n">
        <v>11</v>
      </c>
      <c r="M12" t="n">
        <v>61</v>
      </c>
      <c r="N12" t="n">
        <v>41.66</v>
      </c>
      <c r="O12" t="n">
        <v>25036.12</v>
      </c>
      <c r="P12" t="n">
        <v>941.84</v>
      </c>
      <c r="Q12" t="n">
        <v>2277.28</v>
      </c>
      <c r="R12" t="n">
        <v>257.89</v>
      </c>
      <c r="S12" t="n">
        <v>175.94</v>
      </c>
      <c r="T12" t="n">
        <v>38955.07</v>
      </c>
      <c r="U12" t="n">
        <v>0.68</v>
      </c>
      <c r="V12" t="n">
        <v>0.86</v>
      </c>
      <c r="W12" t="n">
        <v>36.77</v>
      </c>
      <c r="X12" t="n">
        <v>2.33</v>
      </c>
      <c r="Y12" t="n">
        <v>2</v>
      </c>
      <c r="Z12" t="n">
        <v>10</v>
      </c>
      <c r="AA12" t="n">
        <v>1600.636711545392</v>
      </c>
      <c r="AB12" t="n">
        <v>2190.061763844354</v>
      </c>
      <c r="AC12" t="n">
        <v>1981.045342874039</v>
      </c>
      <c r="AD12" t="n">
        <v>1600636.711545391</v>
      </c>
      <c r="AE12" t="n">
        <v>2190061.763844354</v>
      </c>
      <c r="AF12" t="n">
        <v>2.253267549817035e-06</v>
      </c>
      <c r="AG12" t="n">
        <v>12.66438802083333</v>
      </c>
      <c r="AH12" t="n">
        <v>1981045.342874039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1.2929</v>
      </c>
      <c r="E13" t="n">
        <v>77.34999999999999</v>
      </c>
      <c r="F13" t="n">
        <v>72.76000000000001</v>
      </c>
      <c r="G13" t="n">
        <v>76.59</v>
      </c>
      <c r="H13" t="n">
        <v>1.05</v>
      </c>
      <c r="I13" t="n">
        <v>57</v>
      </c>
      <c r="J13" t="n">
        <v>202.67</v>
      </c>
      <c r="K13" t="n">
        <v>53.44</v>
      </c>
      <c r="L13" t="n">
        <v>12</v>
      </c>
      <c r="M13" t="n">
        <v>55</v>
      </c>
      <c r="N13" t="n">
        <v>42.24</v>
      </c>
      <c r="O13" t="n">
        <v>25230.25</v>
      </c>
      <c r="P13" t="n">
        <v>931.58</v>
      </c>
      <c r="Q13" t="n">
        <v>2277.19</v>
      </c>
      <c r="R13" t="n">
        <v>250.24</v>
      </c>
      <c r="S13" t="n">
        <v>175.94</v>
      </c>
      <c r="T13" t="n">
        <v>35160.08</v>
      </c>
      <c r="U13" t="n">
        <v>0.7</v>
      </c>
      <c r="V13" t="n">
        <v>0.86</v>
      </c>
      <c r="W13" t="n">
        <v>36.75</v>
      </c>
      <c r="X13" t="n">
        <v>2.1</v>
      </c>
      <c r="Y13" t="n">
        <v>2</v>
      </c>
      <c r="Z13" t="n">
        <v>10</v>
      </c>
      <c r="AA13" t="n">
        <v>1580.58862259786</v>
      </c>
      <c r="AB13" t="n">
        <v>2162.631084087079</v>
      </c>
      <c r="AC13" t="n">
        <v>1956.232608693598</v>
      </c>
      <c r="AD13" t="n">
        <v>1580588.62259786</v>
      </c>
      <c r="AE13" t="n">
        <v>2162631.084087079</v>
      </c>
      <c r="AF13" t="n">
        <v>2.26676751879742e-06</v>
      </c>
      <c r="AG13" t="n">
        <v>12.58951822916667</v>
      </c>
      <c r="AH13" t="n">
        <v>1956232.608693598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1.2995</v>
      </c>
      <c r="E14" t="n">
        <v>76.95</v>
      </c>
      <c r="F14" t="n">
        <v>72.55</v>
      </c>
      <c r="G14" t="n">
        <v>83.70999999999999</v>
      </c>
      <c r="H14" t="n">
        <v>1.13</v>
      </c>
      <c r="I14" t="n">
        <v>52</v>
      </c>
      <c r="J14" t="n">
        <v>204.25</v>
      </c>
      <c r="K14" t="n">
        <v>53.44</v>
      </c>
      <c r="L14" t="n">
        <v>13</v>
      </c>
      <c r="M14" t="n">
        <v>50</v>
      </c>
      <c r="N14" t="n">
        <v>42.82</v>
      </c>
      <c r="O14" t="n">
        <v>25425.3</v>
      </c>
      <c r="P14" t="n">
        <v>921.2</v>
      </c>
      <c r="Q14" t="n">
        <v>2276.92</v>
      </c>
      <c r="R14" t="n">
        <v>242.75</v>
      </c>
      <c r="S14" t="n">
        <v>175.94</v>
      </c>
      <c r="T14" t="n">
        <v>31441.65</v>
      </c>
      <c r="U14" t="n">
        <v>0.72</v>
      </c>
      <c r="V14" t="n">
        <v>0.86</v>
      </c>
      <c r="W14" t="n">
        <v>36.76</v>
      </c>
      <c r="X14" t="n">
        <v>1.89</v>
      </c>
      <c r="Y14" t="n">
        <v>2</v>
      </c>
      <c r="Z14" t="n">
        <v>10</v>
      </c>
      <c r="AA14" t="n">
        <v>1549.990472636124</v>
      </c>
      <c r="AB14" t="n">
        <v>2120.765345414326</v>
      </c>
      <c r="AC14" t="n">
        <v>1918.362477360839</v>
      </c>
      <c r="AD14" t="n">
        <v>1549990.472636124</v>
      </c>
      <c r="AE14" t="n">
        <v>2120765.345414326</v>
      </c>
      <c r="AF14" t="n">
        <v>2.278338920780608e-06</v>
      </c>
      <c r="AG14" t="n">
        <v>12.5244140625</v>
      </c>
      <c r="AH14" t="n">
        <v>1918362.477360839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1.3045</v>
      </c>
      <c r="E15" t="n">
        <v>76.66</v>
      </c>
      <c r="F15" t="n">
        <v>72.40000000000001</v>
      </c>
      <c r="G15" t="n">
        <v>90.51000000000001</v>
      </c>
      <c r="H15" t="n">
        <v>1.21</v>
      </c>
      <c r="I15" t="n">
        <v>48</v>
      </c>
      <c r="J15" t="n">
        <v>205.84</v>
      </c>
      <c r="K15" t="n">
        <v>53.44</v>
      </c>
      <c r="L15" t="n">
        <v>14</v>
      </c>
      <c r="M15" t="n">
        <v>46</v>
      </c>
      <c r="N15" t="n">
        <v>43.4</v>
      </c>
      <c r="O15" t="n">
        <v>25621.03</v>
      </c>
      <c r="P15" t="n">
        <v>912.49</v>
      </c>
      <c r="Q15" t="n">
        <v>2277.26</v>
      </c>
      <c r="R15" t="n">
        <v>238.4</v>
      </c>
      <c r="S15" t="n">
        <v>175.94</v>
      </c>
      <c r="T15" t="n">
        <v>29283.3</v>
      </c>
      <c r="U15" t="n">
        <v>0.74</v>
      </c>
      <c r="V15" t="n">
        <v>0.87</v>
      </c>
      <c r="W15" t="n">
        <v>36.74</v>
      </c>
      <c r="X15" t="n">
        <v>1.74</v>
      </c>
      <c r="Y15" t="n">
        <v>2</v>
      </c>
      <c r="Z15" t="n">
        <v>10</v>
      </c>
      <c r="AA15" t="n">
        <v>1534.958616403276</v>
      </c>
      <c r="AB15" t="n">
        <v>2100.19809655785</v>
      </c>
      <c r="AC15" t="n">
        <v>1899.75813786891</v>
      </c>
      <c r="AD15" t="n">
        <v>1534958.616403276</v>
      </c>
      <c r="AE15" t="n">
        <v>2100198.09655785</v>
      </c>
      <c r="AF15" t="n">
        <v>2.287105134404235e-06</v>
      </c>
      <c r="AG15" t="n">
        <v>12.47721354166667</v>
      </c>
      <c r="AH15" t="n">
        <v>1899758.13786891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1.308</v>
      </c>
      <c r="E16" t="n">
        <v>76.45</v>
      </c>
      <c r="F16" t="n">
        <v>72.31</v>
      </c>
      <c r="G16" t="n">
        <v>96.41</v>
      </c>
      <c r="H16" t="n">
        <v>1.28</v>
      </c>
      <c r="I16" t="n">
        <v>45</v>
      </c>
      <c r="J16" t="n">
        <v>207.43</v>
      </c>
      <c r="K16" t="n">
        <v>53.44</v>
      </c>
      <c r="L16" t="n">
        <v>15</v>
      </c>
      <c r="M16" t="n">
        <v>43</v>
      </c>
      <c r="N16" t="n">
        <v>44</v>
      </c>
      <c r="O16" t="n">
        <v>25817.56</v>
      </c>
      <c r="P16" t="n">
        <v>902.51</v>
      </c>
      <c r="Q16" t="n">
        <v>2276.95</v>
      </c>
      <c r="R16" t="n">
        <v>235.1</v>
      </c>
      <c r="S16" t="n">
        <v>175.94</v>
      </c>
      <c r="T16" t="n">
        <v>27649.67</v>
      </c>
      <c r="U16" t="n">
        <v>0.75</v>
      </c>
      <c r="V16" t="n">
        <v>0.87</v>
      </c>
      <c r="W16" t="n">
        <v>36.74</v>
      </c>
      <c r="X16" t="n">
        <v>1.65</v>
      </c>
      <c r="Y16" t="n">
        <v>2</v>
      </c>
      <c r="Z16" t="n">
        <v>10</v>
      </c>
      <c r="AA16" t="n">
        <v>1520.657048766727</v>
      </c>
      <c r="AB16" t="n">
        <v>2080.630060776889</v>
      </c>
      <c r="AC16" t="n">
        <v>1882.057647958973</v>
      </c>
      <c r="AD16" t="n">
        <v>1520657.048766727</v>
      </c>
      <c r="AE16" t="n">
        <v>2080630.060776889</v>
      </c>
      <c r="AF16" t="n">
        <v>2.293241483940774e-06</v>
      </c>
      <c r="AG16" t="n">
        <v>12.44303385416667</v>
      </c>
      <c r="AH16" t="n">
        <v>1882057.647958973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1.3131</v>
      </c>
      <c r="E17" t="n">
        <v>76.15000000000001</v>
      </c>
      <c r="F17" t="n">
        <v>72.16</v>
      </c>
      <c r="G17" t="n">
        <v>105.6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893.25</v>
      </c>
      <c r="Q17" t="n">
        <v>2277</v>
      </c>
      <c r="R17" t="n">
        <v>230.27</v>
      </c>
      <c r="S17" t="n">
        <v>175.94</v>
      </c>
      <c r="T17" t="n">
        <v>25254.18</v>
      </c>
      <c r="U17" t="n">
        <v>0.76</v>
      </c>
      <c r="V17" t="n">
        <v>0.87</v>
      </c>
      <c r="W17" t="n">
        <v>36.73</v>
      </c>
      <c r="X17" t="n">
        <v>1.5</v>
      </c>
      <c r="Y17" t="n">
        <v>2</v>
      </c>
      <c r="Z17" t="n">
        <v>10</v>
      </c>
      <c r="AA17" t="n">
        <v>1505.336193578934</v>
      </c>
      <c r="AB17" t="n">
        <v>2059.667390800523</v>
      </c>
      <c r="AC17" t="n">
        <v>1863.095625783859</v>
      </c>
      <c r="AD17" t="n">
        <v>1505336.193578934</v>
      </c>
      <c r="AE17" t="n">
        <v>2059667.390800523</v>
      </c>
      <c r="AF17" t="n">
        <v>2.302183021836873e-06</v>
      </c>
      <c r="AG17" t="n">
        <v>12.39420572916667</v>
      </c>
      <c r="AH17" t="n">
        <v>1863095.625783859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1.316</v>
      </c>
      <c r="E18" t="n">
        <v>75.98999999999999</v>
      </c>
      <c r="F18" t="n">
        <v>72.06999999999999</v>
      </c>
      <c r="G18" t="n">
        <v>110.87</v>
      </c>
      <c r="H18" t="n">
        <v>1.43</v>
      </c>
      <c r="I18" t="n">
        <v>39</v>
      </c>
      <c r="J18" t="n">
        <v>210.64</v>
      </c>
      <c r="K18" t="n">
        <v>53.44</v>
      </c>
      <c r="L18" t="n">
        <v>17</v>
      </c>
      <c r="M18" t="n">
        <v>37</v>
      </c>
      <c r="N18" t="n">
        <v>45.21</v>
      </c>
      <c r="O18" t="n">
        <v>26213.09</v>
      </c>
      <c r="P18" t="n">
        <v>884.78</v>
      </c>
      <c r="Q18" t="n">
        <v>2276.9</v>
      </c>
      <c r="R18" t="n">
        <v>227.1</v>
      </c>
      <c r="S18" t="n">
        <v>175.94</v>
      </c>
      <c r="T18" t="n">
        <v>23677.86</v>
      </c>
      <c r="U18" t="n">
        <v>0.77</v>
      </c>
      <c r="V18" t="n">
        <v>0.87</v>
      </c>
      <c r="W18" t="n">
        <v>36.73</v>
      </c>
      <c r="X18" t="n">
        <v>1.41</v>
      </c>
      <c r="Y18" t="n">
        <v>2</v>
      </c>
      <c r="Z18" t="n">
        <v>10</v>
      </c>
      <c r="AA18" t="n">
        <v>1493.341831946413</v>
      </c>
      <c r="AB18" t="n">
        <v>2043.256176061018</v>
      </c>
      <c r="AC18" t="n">
        <v>1848.250674345808</v>
      </c>
      <c r="AD18" t="n">
        <v>1493341.831946413</v>
      </c>
      <c r="AE18" t="n">
        <v>2043256.176061018</v>
      </c>
      <c r="AF18" t="n">
        <v>2.307267425738577e-06</v>
      </c>
      <c r="AG18" t="n">
        <v>12.3681640625</v>
      </c>
      <c r="AH18" t="n">
        <v>1848250.674345808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1.3198</v>
      </c>
      <c r="E19" t="n">
        <v>75.77</v>
      </c>
      <c r="F19" t="n">
        <v>71.95999999999999</v>
      </c>
      <c r="G19" t="n">
        <v>119.93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876.45</v>
      </c>
      <c r="Q19" t="n">
        <v>2277.07</v>
      </c>
      <c r="R19" t="n">
        <v>223.61</v>
      </c>
      <c r="S19" t="n">
        <v>175.94</v>
      </c>
      <c r="T19" t="n">
        <v>21950.29</v>
      </c>
      <c r="U19" t="n">
        <v>0.79</v>
      </c>
      <c r="V19" t="n">
        <v>0.87</v>
      </c>
      <c r="W19" t="n">
        <v>36.72</v>
      </c>
      <c r="X19" t="n">
        <v>1.3</v>
      </c>
      <c r="Y19" t="n">
        <v>2</v>
      </c>
      <c r="Z19" t="n">
        <v>10</v>
      </c>
      <c r="AA19" t="n">
        <v>1480.596856912891</v>
      </c>
      <c r="AB19" t="n">
        <v>2025.817938951538</v>
      </c>
      <c r="AC19" t="n">
        <v>1832.476718111337</v>
      </c>
      <c r="AD19" t="n">
        <v>1480596.856912891</v>
      </c>
      <c r="AE19" t="n">
        <v>2025817.938951538</v>
      </c>
      <c r="AF19" t="n">
        <v>2.313929748092533e-06</v>
      </c>
      <c r="AG19" t="n">
        <v>12.33235677083333</v>
      </c>
      <c r="AH19" t="n">
        <v>1832476.718111337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1.3224</v>
      </c>
      <c r="E20" t="n">
        <v>75.62</v>
      </c>
      <c r="F20" t="n">
        <v>71.88</v>
      </c>
      <c r="G20" t="n">
        <v>126.85</v>
      </c>
      <c r="H20" t="n">
        <v>1.58</v>
      </c>
      <c r="I20" t="n">
        <v>34</v>
      </c>
      <c r="J20" t="n">
        <v>213.87</v>
      </c>
      <c r="K20" t="n">
        <v>53.44</v>
      </c>
      <c r="L20" t="n">
        <v>19</v>
      </c>
      <c r="M20" t="n">
        <v>32</v>
      </c>
      <c r="N20" t="n">
        <v>46.44</v>
      </c>
      <c r="O20" t="n">
        <v>26611.98</v>
      </c>
      <c r="P20" t="n">
        <v>867.98</v>
      </c>
      <c r="Q20" t="n">
        <v>2276.89</v>
      </c>
      <c r="R20" t="n">
        <v>220.86</v>
      </c>
      <c r="S20" t="n">
        <v>175.94</v>
      </c>
      <c r="T20" t="n">
        <v>20587</v>
      </c>
      <c r="U20" t="n">
        <v>0.8</v>
      </c>
      <c r="V20" t="n">
        <v>0.87</v>
      </c>
      <c r="W20" t="n">
        <v>36.72</v>
      </c>
      <c r="X20" t="n">
        <v>1.23</v>
      </c>
      <c r="Y20" t="n">
        <v>2</v>
      </c>
      <c r="Z20" t="n">
        <v>10</v>
      </c>
      <c r="AA20" t="n">
        <v>1469.045829855311</v>
      </c>
      <c r="AB20" t="n">
        <v>2010.013314136009</v>
      </c>
      <c r="AC20" t="n">
        <v>1818.180464506272</v>
      </c>
      <c r="AD20" t="n">
        <v>1469045.829855311</v>
      </c>
      <c r="AE20" t="n">
        <v>2010013.314136009</v>
      </c>
      <c r="AF20" t="n">
        <v>2.318488179176818e-06</v>
      </c>
      <c r="AG20" t="n">
        <v>12.30794270833333</v>
      </c>
      <c r="AH20" t="n">
        <v>1818180.464506272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1.3249</v>
      </c>
      <c r="E21" t="n">
        <v>75.48</v>
      </c>
      <c r="F21" t="n">
        <v>71.81999999999999</v>
      </c>
      <c r="G21" t="n">
        <v>134.66</v>
      </c>
      <c r="H21" t="n">
        <v>1.65</v>
      </c>
      <c r="I21" t="n">
        <v>32</v>
      </c>
      <c r="J21" t="n">
        <v>215.5</v>
      </c>
      <c r="K21" t="n">
        <v>53.44</v>
      </c>
      <c r="L21" t="n">
        <v>20</v>
      </c>
      <c r="M21" t="n">
        <v>30</v>
      </c>
      <c r="N21" t="n">
        <v>47.07</v>
      </c>
      <c r="O21" t="n">
        <v>26812.71</v>
      </c>
      <c r="P21" t="n">
        <v>857.84</v>
      </c>
      <c r="Q21" t="n">
        <v>2276.82</v>
      </c>
      <c r="R21" t="n">
        <v>218.88</v>
      </c>
      <c r="S21" t="n">
        <v>175.94</v>
      </c>
      <c r="T21" t="n">
        <v>19607.22</v>
      </c>
      <c r="U21" t="n">
        <v>0.8</v>
      </c>
      <c r="V21" t="n">
        <v>0.87</v>
      </c>
      <c r="W21" t="n">
        <v>36.71</v>
      </c>
      <c r="X21" t="n">
        <v>1.16</v>
      </c>
      <c r="Y21" t="n">
        <v>2</v>
      </c>
      <c r="Z21" t="n">
        <v>10</v>
      </c>
      <c r="AA21" t="n">
        <v>1456.013240770216</v>
      </c>
      <c r="AB21" t="n">
        <v>1992.181550792531</v>
      </c>
      <c r="AC21" t="n">
        <v>1802.050539629258</v>
      </c>
      <c r="AD21" t="n">
        <v>1456013.240770216</v>
      </c>
      <c r="AE21" t="n">
        <v>1992181.55079253</v>
      </c>
      <c r="AF21" t="n">
        <v>2.322871285988632e-06</v>
      </c>
      <c r="AG21" t="n">
        <v>12.28515625</v>
      </c>
      <c r="AH21" t="n">
        <v>1802050.539629258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1.3279</v>
      </c>
      <c r="E22" t="n">
        <v>75.31</v>
      </c>
      <c r="F22" t="n">
        <v>71.72</v>
      </c>
      <c r="G22" t="n">
        <v>143.45</v>
      </c>
      <c r="H22" t="n">
        <v>1.72</v>
      </c>
      <c r="I22" t="n">
        <v>30</v>
      </c>
      <c r="J22" t="n">
        <v>217.14</v>
      </c>
      <c r="K22" t="n">
        <v>53.44</v>
      </c>
      <c r="L22" t="n">
        <v>21</v>
      </c>
      <c r="M22" t="n">
        <v>28</v>
      </c>
      <c r="N22" t="n">
        <v>47.7</v>
      </c>
      <c r="O22" t="n">
        <v>27014.3</v>
      </c>
      <c r="P22" t="n">
        <v>848.08</v>
      </c>
      <c r="Q22" t="n">
        <v>2276.92</v>
      </c>
      <c r="R22" t="n">
        <v>215.86</v>
      </c>
      <c r="S22" t="n">
        <v>175.94</v>
      </c>
      <c r="T22" t="n">
        <v>18107.45</v>
      </c>
      <c r="U22" t="n">
        <v>0.82</v>
      </c>
      <c r="V22" t="n">
        <v>0.87</v>
      </c>
      <c r="W22" t="n">
        <v>36.71</v>
      </c>
      <c r="X22" t="n">
        <v>1.07</v>
      </c>
      <c r="Y22" t="n">
        <v>2</v>
      </c>
      <c r="Z22" t="n">
        <v>10</v>
      </c>
      <c r="AA22" t="n">
        <v>1442.772631864296</v>
      </c>
      <c r="AB22" t="n">
        <v>1974.065165553011</v>
      </c>
      <c r="AC22" t="n">
        <v>1785.663156770492</v>
      </c>
      <c r="AD22" t="n">
        <v>1442772.631864296</v>
      </c>
      <c r="AE22" t="n">
        <v>1974065.165553011</v>
      </c>
      <c r="AF22" t="n">
        <v>2.328131014162808e-06</v>
      </c>
      <c r="AG22" t="n">
        <v>12.25748697916667</v>
      </c>
      <c r="AH22" t="n">
        <v>1785663.156770492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1.3289</v>
      </c>
      <c r="E23" t="n">
        <v>75.25</v>
      </c>
      <c r="F23" t="n">
        <v>71.7</v>
      </c>
      <c r="G23" t="n">
        <v>148.35</v>
      </c>
      <c r="H23" t="n">
        <v>1.79</v>
      </c>
      <c r="I23" t="n">
        <v>29</v>
      </c>
      <c r="J23" t="n">
        <v>218.78</v>
      </c>
      <c r="K23" t="n">
        <v>53.44</v>
      </c>
      <c r="L23" t="n">
        <v>22</v>
      </c>
      <c r="M23" t="n">
        <v>27</v>
      </c>
      <c r="N23" t="n">
        <v>48.34</v>
      </c>
      <c r="O23" t="n">
        <v>27216.79</v>
      </c>
      <c r="P23" t="n">
        <v>841.34</v>
      </c>
      <c r="Q23" t="n">
        <v>2276.84</v>
      </c>
      <c r="R23" t="n">
        <v>215.07</v>
      </c>
      <c r="S23" t="n">
        <v>175.94</v>
      </c>
      <c r="T23" t="n">
        <v>17713.03</v>
      </c>
      <c r="U23" t="n">
        <v>0.82</v>
      </c>
      <c r="V23" t="n">
        <v>0.87</v>
      </c>
      <c r="W23" t="n">
        <v>36.71</v>
      </c>
      <c r="X23" t="n">
        <v>1.05</v>
      </c>
      <c r="Y23" t="n">
        <v>2</v>
      </c>
      <c r="Z23" t="n">
        <v>10</v>
      </c>
      <c r="AA23" t="n">
        <v>1434.866295288643</v>
      </c>
      <c r="AB23" t="n">
        <v>1963.24736704725</v>
      </c>
      <c r="AC23" t="n">
        <v>1775.877793771245</v>
      </c>
      <c r="AD23" t="n">
        <v>1434866.295288643</v>
      </c>
      <c r="AE23" t="n">
        <v>1963247.36704725</v>
      </c>
      <c r="AF23" t="n">
        <v>2.329884256887533e-06</v>
      </c>
      <c r="AG23" t="n">
        <v>12.24772135416667</v>
      </c>
      <c r="AH23" t="n">
        <v>1775877.793771246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1.3321</v>
      </c>
      <c r="E24" t="n">
        <v>75.06999999999999</v>
      </c>
      <c r="F24" t="n">
        <v>71.59999999999999</v>
      </c>
      <c r="G24" t="n">
        <v>159.11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831.76</v>
      </c>
      <c r="Q24" t="n">
        <v>2276.93</v>
      </c>
      <c r="R24" t="n">
        <v>211.63</v>
      </c>
      <c r="S24" t="n">
        <v>175.94</v>
      </c>
      <c r="T24" t="n">
        <v>16003.27</v>
      </c>
      <c r="U24" t="n">
        <v>0.83</v>
      </c>
      <c r="V24" t="n">
        <v>0.88</v>
      </c>
      <c r="W24" t="n">
        <v>36.7</v>
      </c>
      <c r="X24" t="n">
        <v>0.9399999999999999</v>
      </c>
      <c r="Y24" t="n">
        <v>2</v>
      </c>
      <c r="Z24" t="n">
        <v>10</v>
      </c>
      <c r="AA24" t="n">
        <v>1421.718334033241</v>
      </c>
      <c r="AB24" t="n">
        <v>1945.257746410496</v>
      </c>
      <c r="AC24" t="n">
        <v>1759.605077279472</v>
      </c>
      <c r="AD24" t="n">
        <v>1421718.334033241</v>
      </c>
      <c r="AE24" t="n">
        <v>1945257.746410496</v>
      </c>
      <c r="AF24" t="n">
        <v>2.335494633606655e-06</v>
      </c>
      <c r="AG24" t="n">
        <v>12.21842447916667</v>
      </c>
      <c r="AH24" t="n">
        <v>1759605.077279472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1.3331</v>
      </c>
      <c r="E25" t="n">
        <v>75.01000000000001</v>
      </c>
      <c r="F25" t="n">
        <v>71.58</v>
      </c>
      <c r="G25" t="n">
        <v>165.18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17</v>
      </c>
      <c r="N25" t="n">
        <v>49.65</v>
      </c>
      <c r="O25" t="n">
        <v>27624.44</v>
      </c>
      <c r="P25" t="n">
        <v>823.71</v>
      </c>
      <c r="Q25" t="n">
        <v>2276.85</v>
      </c>
      <c r="R25" t="n">
        <v>210.63</v>
      </c>
      <c r="S25" t="n">
        <v>175.94</v>
      </c>
      <c r="T25" t="n">
        <v>15509.44</v>
      </c>
      <c r="U25" t="n">
        <v>0.84</v>
      </c>
      <c r="V25" t="n">
        <v>0.88</v>
      </c>
      <c r="W25" t="n">
        <v>36.71</v>
      </c>
      <c r="X25" t="n">
        <v>0.92</v>
      </c>
      <c r="Y25" t="n">
        <v>2</v>
      </c>
      <c r="Z25" t="n">
        <v>10</v>
      </c>
      <c r="AA25" t="n">
        <v>1412.515785231025</v>
      </c>
      <c r="AB25" t="n">
        <v>1932.666413151505</v>
      </c>
      <c r="AC25" t="n">
        <v>1748.215443194672</v>
      </c>
      <c r="AD25" t="n">
        <v>1412515.785231025</v>
      </c>
      <c r="AE25" t="n">
        <v>1932666.413151505</v>
      </c>
      <c r="AF25" t="n">
        <v>2.33724787633138e-06</v>
      </c>
      <c r="AG25" t="n">
        <v>12.20865885416667</v>
      </c>
      <c r="AH25" t="n">
        <v>1748215.443194672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1.3325</v>
      </c>
      <c r="E26" t="n">
        <v>75.05</v>
      </c>
      <c r="F26" t="n">
        <v>71.61</v>
      </c>
      <c r="G26" t="n">
        <v>165.26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4</v>
      </c>
      <c r="N26" t="n">
        <v>50.31</v>
      </c>
      <c r="O26" t="n">
        <v>27829.77</v>
      </c>
      <c r="P26" t="n">
        <v>822.1799999999999</v>
      </c>
      <c r="Q26" t="n">
        <v>2277.16</v>
      </c>
      <c r="R26" t="n">
        <v>211.03</v>
      </c>
      <c r="S26" t="n">
        <v>175.94</v>
      </c>
      <c r="T26" t="n">
        <v>15709.94</v>
      </c>
      <c r="U26" t="n">
        <v>0.83</v>
      </c>
      <c r="V26" t="n">
        <v>0.88</v>
      </c>
      <c r="W26" t="n">
        <v>36.73</v>
      </c>
      <c r="X26" t="n">
        <v>0.96</v>
      </c>
      <c r="Y26" t="n">
        <v>2</v>
      </c>
      <c r="Z26" t="n">
        <v>10</v>
      </c>
      <c r="AA26" t="n">
        <v>1411.627508006896</v>
      </c>
      <c r="AB26" t="n">
        <v>1931.451033065425</v>
      </c>
      <c r="AC26" t="n">
        <v>1747.116057278211</v>
      </c>
      <c r="AD26" t="n">
        <v>1411627.508006896</v>
      </c>
      <c r="AE26" t="n">
        <v>1931451.033065425</v>
      </c>
      <c r="AF26" t="n">
        <v>2.336195930696545e-06</v>
      </c>
      <c r="AG26" t="n">
        <v>12.21516927083333</v>
      </c>
      <c r="AH26" t="n">
        <v>1747116.057278211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1.3338</v>
      </c>
      <c r="E27" t="n">
        <v>74.98</v>
      </c>
      <c r="F27" t="n">
        <v>71.58</v>
      </c>
      <c r="G27" t="n">
        <v>171.78</v>
      </c>
      <c r="H27" t="n">
        <v>2.05</v>
      </c>
      <c r="I27" t="n">
        <v>25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826.25</v>
      </c>
      <c r="Q27" t="n">
        <v>2277.21</v>
      </c>
      <c r="R27" t="n">
        <v>209.5</v>
      </c>
      <c r="S27" t="n">
        <v>175.94</v>
      </c>
      <c r="T27" t="n">
        <v>14951.74</v>
      </c>
      <c r="U27" t="n">
        <v>0.84</v>
      </c>
      <c r="V27" t="n">
        <v>0.88</v>
      </c>
      <c r="W27" t="n">
        <v>36.74</v>
      </c>
      <c r="X27" t="n">
        <v>0.92</v>
      </c>
      <c r="Y27" t="n">
        <v>2</v>
      </c>
      <c r="Z27" t="n">
        <v>10</v>
      </c>
      <c r="AA27" t="n">
        <v>1414.487187590962</v>
      </c>
      <c r="AB27" t="n">
        <v>1935.363772832504</v>
      </c>
      <c r="AC27" t="n">
        <v>1750.655370653484</v>
      </c>
      <c r="AD27" t="n">
        <v>1414487.187590962</v>
      </c>
      <c r="AE27" t="n">
        <v>1935363.772832504</v>
      </c>
      <c r="AF27" t="n">
        <v>2.338475146238688e-06</v>
      </c>
      <c r="AG27" t="n">
        <v>12.20377604166667</v>
      </c>
      <c r="AH27" t="n">
        <v>1750655.370653484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0.845</v>
      </c>
      <c r="E2" t="n">
        <v>118.34</v>
      </c>
      <c r="F2" t="n">
        <v>98.89</v>
      </c>
      <c r="G2" t="n">
        <v>8.16</v>
      </c>
      <c r="H2" t="n">
        <v>0.15</v>
      </c>
      <c r="I2" t="n">
        <v>727</v>
      </c>
      <c r="J2" t="n">
        <v>116.05</v>
      </c>
      <c r="K2" t="n">
        <v>43.4</v>
      </c>
      <c r="L2" t="n">
        <v>1</v>
      </c>
      <c r="M2" t="n">
        <v>725</v>
      </c>
      <c r="N2" t="n">
        <v>16.65</v>
      </c>
      <c r="O2" t="n">
        <v>14546.17</v>
      </c>
      <c r="P2" t="n">
        <v>1001.89</v>
      </c>
      <c r="Q2" t="n">
        <v>2285.86</v>
      </c>
      <c r="R2" t="n">
        <v>1120.62</v>
      </c>
      <c r="S2" t="n">
        <v>175.94</v>
      </c>
      <c r="T2" t="n">
        <v>466997.87</v>
      </c>
      <c r="U2" t="n">
        <v>0.16</v>
      </c>
      <c r="V2" t="n">
        <v>0.64</v>
      </c>
      <c r="W2" t="n">
        <v>37.84</v>
      </c>
      <c r="X2" t="n">
        <v>28.11</v>
      </c>
      <c r="Y2" t="n">
        <v>2</v>
      </c>
      <c r="Z2" t="n">
        <v>10</v>
      </c>
      <c r="AA2" t="n">
        <v>2543.490288039968</v>
      </c>
      <c r="AB2" t="n">
        <v>3480.115622968546</v>
      </c>
      <c r="AC2" t="n">
        <v>3147.97827228525</v>
      </c>
      <c r="AD2" t="n">
        <v>2543490.288039968</v>
      </c>
      <c r="AE2" t="n">
        <v>3480115.622968546</v>
      </c>
      <c r="AF2" t="n">
        <v>1.724546570046748e-06</v>
      </c>
      <c r="AG2" t="n">
        <v>19.26106770833333</v>
      </c>
      <c r="AH2" t="n">
        <v>3147978.27228525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1.1001</v>
      </c>
      <c r="E3" t="n">
        <v>90.90000000000001</v>
      </c>
      <c r="F3" t="n">
        <v>81.77</v>
      </c>
      <c r="G3" t="n">
        <v>16.63</v>
      </c>
      <c r="H3" t="n">
        <v>0.3</v>
      </c>
      <c r="I3" t="n">
        <v>295</v>
      </c>
      <c r="J3" t="n">
        <v>117.34</v>
      </c>
      <c r="K3" t="n">
        <v>43.4</v>
      </c>
      <c r="L3" t="n">
        <v>2</v>
      </c>
      <c r="M3" t="n">
        <v>293</v>
      </c>
      <c r="N3" t="n">
        <v>16.94</v>
      </c>
      <c r="O3" t="n">
        <v>14705.49</v>
      </c>
      <c r="P3" t="n">
        <v>817.89</v>
      </c>
      <c r="Q3" t="n">
        <v>2279.44</v>
      </c>
      <c r="R3" t="n">
        <v>549.89</v>
      </c>
      <c r="S3" t="n">
        <v>175.94</v>
      </c>
      <c r="T3" t="n">
        <v>183796.91</v>
      </c>
      <c r="U3" t="n">
        <v>0.32</v>
      </c>
      <c r="V3" t="n">
        <v>0.77</v>
      </c>
      <c r="W3" t="n">
        <v>37.14</v>
      </c>
      <c r="X3" t="n">
        <v>11.08</v>
      </c>
      <c r="Y3" t="n">
        <v>2</v>
      </c>
      <c r="Z3" t="n">
        <v>10</v>
      </c>
      <c r="AA3" t="n">
        <v>1647.044555767087</v>
      </c>
      <c r="AB3" t="n">
        <v>2253.559023678068</v>
      </c>
      <c r="AC3" t="n">
        <v>2038.482513348187</v>
      </c>
      <c r="AD3" t="n">
        <v>1647044.555767087</v>
      </c>
      <c r="AE3" t="n">
        <v>2253559.023678068</v>
      </c>
      <c r="AF3" t="n">
        <v>2.24517595468453e-06</v>
      </c>
      <c r="AG3" t="n">
        <v>14.794921875</v>
      </c>
      <c r="AH3" t="n">
        <v>2038482.513348187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1.1899</v>
      </c>
      <c r="E4" t="n">
        <v>84.04000000000001</v>
      </c>
      <c r="F4" t="n">
        <v>77.56</v>
      </c>
      <c r="G4" t="n">
        <v>25.29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182</v>
      </c>
      <c r="N4" t="n">
        <v>17.23</v>
      </c>
      <c r="O4" t="n">
        <v>14865.24</v>
      </c>
      <c r="P4" t="n">
        <v>763.26</v>
      </c>
      <c r="Q4" t="n">
        <v>2278.63</v>
      </c>
      <c r="R4" t="n">
        <v>409.73</v>
      </c>
      <c r="S4" t="n">
        <v>175.94</v>
      </c>
      <c r="T4" t="n">
        <v>114269.48</v>
      </c>
      <c r="U4" t="n">
        <v>0.43</v>
      </c>
      <c r="V4" t="n">
        <v>0.8100000000000001</v>
      </c>
      <c r="W4" t="n">
        <v>36.97</v>
      </c>
      <c r="X4" t="n">
        <v>6.88</v>
      </c>
      <c r="Y4" t="n">
        <v>2</v>
      </c>
      <c r="Z4" t="n">
        <v>10</v>
      </c>
      <c r="AA4" t="n">
        <v>1439.59284938203</v>
      </c>
      <c r="AB4" t="n">
        <v>1969.714446878673</v>
      </c>
      <c r="AC4" t="n">
        <v>1781.727664580161</v>
      </c>
      <c r="AD4" t="n">
        <v>1439592.84938203</v>
      </c>
      <c r="AE4" t="n">
        <v>1969714.446878673</v>
      </c>
      <c r="AF4" t="n">
        <v>2.4284472943179e-06</v>
      </c>
      <c r="AG4" t="n">
        <v>13.67838541666667</v>
      </c>
      <c r="AH4" t="n">
        <v>1781727.664580161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1.2381</v>
      </c>
      <c r="E5" t="n">
        <v>80.77</v>
      </c>
      <c r="F5" t="n">
        <v>75.53</v>
      </c>
      <c r="G5" t="n">
        <v>34.33</v>
      </c>
      <c r="H5" t="n">
        <v>0.59</v>
      </c>
      <c r="I5" t="n">
        <v>132</v>
      </c>
      <c r="J5" t="n">
        <v>119.93</v>
      </c>
      <c r="K5" t="n">
        <v>43.4</v>
      </c>
      <c r="L5" t="n">
        <v>4</v>
      </c>
      <c r="M5" t="n">
        <v>130</v>
      </c>
      <c r="N5" t="n">
        <v>17.53</v>
      </c>
      <c r="O5" t="n">
        <v>15025.44</v>
      </c>
      <c r="P5" t="n">
        <v>729.5599999999999</v>
      </c>
      <c r="Q5" t="n">
        <v>2277.94</v>
      </c>
      <c r="R5" t="n">
        <v>342.4</v>
      </c>
      <c r="S5" t="n">
        <v>175.94</v>
      </c>
      <c r="T5" t="n">
        <v>80866.46000000001</v>
      </c>
      <c r="U5" t="n">
        <v>0.51</v>
      </c>
      <c r="V5" t="n">
        <v>0.83</v>
      </c>
      <c r="W5" t="n">
        <v>36.87</v>
      </c>
      <c r="X5" t="n">
        <v>4.86</v>
      </c>
      <c r="Y5" t="n">
        <v>2</v>
      </c>
      <c r="Z5" t="n">
        <v>10</v>
      </c>
      <c r="AA5" t="n">
        <v>1336.272552244522</v>
      </c>
      <c r="AB5" t="n">
        <v>1828.347058165324</v>
      </c>
      <c r="AC5" t="n">
        <v>1653.852181035237</v>
      </c>
      <c r="AD5" t="n">
        <v>1336272.552244522</v>
      </c>
      <c r="AE5" t="n">
        <v>1828347.058165324</v>
      </c>
      <c r="AF5" t="n">
        <v>2.526817879733585e-06</v>
      </c>
      <c r="AG5" t="n">
        <v>13.14615885416667</v>
      </c>
      <c r="AH5" t="n">
        <v>1653852.181035237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1.2653</v>
      </c>
      <c r="E6" t="n">
        <v>79.03</v>
      </c>
      <c r="F6" t="n">
        <v>74.48999999999999</v>
      </c>
      <c r="G6" t="n">
        <v>43.39</v>
      </c>
      <c r="H6" t="n">
        <v>0.73</v>
      </c>
      <c r="I6" t="n">
        <v>103</v>
      </c>
      <c r="J6" t="n">
        <v>121.23</v>
      </c>
      <c r="K6" t="n">
        <v>43.4</v>
      </c>
      <c r="L6" t="n">
        <v>5</v>
      </c>
      <c r="M6" t="n">
        <v>101</v>
      </c>
      <c r="N6" t="n">
        <v>17.83</v>
      </c>
      <c r="O6" t="n">
        <v>15186.08</v>
      </c>
      <c r="P6" t="n">
        <v>706.37</v>
      </c>
      <c r="Q6" t="n">
        <v>2278.07</v>
      </c>
      <c r="R6" t="n">
        <v>307.42</v>
      </c>
      <c r="S6" t="n">
        <v>175.94</v>
      </c>
      <c r="T6" t="n">
        <v>63519.64</v>
      </c>
      <c r="U6" t="n">
        <v>0.57</v>
      </c>
      <c r="V6" t="n">
        <v>0.84</v>
      </c>
      <c r="W6" t="n">
        <v>36.83</v>
      </c>
      <c r="X6" t="n">
        <v>3.82</v>
      </c>
      <c r="Y6" t="n">
        <v>2</v>
      </c>
      <c r="Z6" t="n">
        <v>10</v>
      </c>
      <c r="AA6" t="n">
        <v>1283.109445371681</v>
      </c>
      <c r="AB6" t="n">
        <v>1755.606949951157</v>
      </c>
      <c r="AC6" t="n">
        <v>1588.054286657648</v>
      </c>
      <c r="AD6" t="n">
        <v>1283109.445371681</v>
      </c>
      <c r="AE6" t="n">
        <v>1755606.949951157</v>
      </c>
      <c r="AF6" t="n">
        <v>2.582329911337457e-06</v>
      </c>
      <c r="AG6" t="n">
        <v>12.86295572916667</v>
      </c>
      <c r="AH6" t="n">
        <v>1588054.286657648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1.2853</v>
      </c>
      <c r="E7" t="n">
        <v>77.8</v>
      </c>
      <c r="F7" t="n">
        <v>73.73</v>
      </c>
      <c r="G7" t="n">
        <v>53.3</v>
      </c>
      <c r="H7" t="n">
        <v>0.86</v>
      </c>
      <c r="I7" t="n">
        <v>83</v>
      </c>
      <c r="J7" t="n">
        <v>122.54</v>
      </c>
      <c r="K7" t="n">
        <v>43.4</v>
      </c>
      <c r="L7" t="n">
        <v>6</v>
      </c>
      <c r="M7" t="n">
        <v>81</v>
      </c>
      <c r="N7" t="n">
        <v>18.14</v>
      </c>
      <c r="O7" t="n">
        <v>15347.16</v>
      </c>
      <c r="P7" t="n">
        <v>684.54</v>
      </c>
      <c r="Q7" t="n">
        <v>2277.5</v>
      </c>
      <c r="R7" t="n">
        <v>282.39</v>
      </c>
      <c r="S7" t="n">
        <v>175.94</v>
      </c>
      <c r="T7" t="n">
        <v>51106.65</v>
      </c>
      <c r="U7" t="n">
        <v>0.62</v>
      </c>
      <c r="V7" t="n">
        <v>0.85</v>
      </c>
      <c r="W7" t="n">
        <v>36.8</v>
      </c>
      <c r="X7" t="n">
        <v>3.07</v>
      </c>
      <c r="Y7" t="n">
        <v>2</v>
      </c>
      <c r="Z7" t="n">
        <v>10</v>
      </c>
      <c r="AA7" t="n">
        <v>1240.535778755386</v>
      </c>
      <c r="AB7" t="n">
        <v>1697.355781069129</v>
      </c>
      <c r="AC7" t="n">
        <v>1535.362527577692</v>
      </c>
      <c r="AD7" t="n">
        <v>1240535.778755386</v>
      </c>
      <c r="AE7" t="n">
        <v>1697355.781069129</v>
      </c>
      <c r="AF7" t="n">
        <v>2.623147581634421e-06</v>
      </c>
      <c r="AG7" t="n">
        <v>12.66276041666667</v>
      </c>
      <c r="AH7" t="n">
        <v>1535362.527577692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1.3005</v>
      </c>
      <c r="E8" t="n">
        <v>76.90000000000001</v>
      </c>
      <c r="F8" t="n">
        <v>73.16</v>
      </c>
      <c r="G8" t="n">
        <v>63.62</v>
      </c>
      <c r="H8" t="n">
        <v>1</v>
      </c>
      <c r="I8" t="n">
        <v>69</v>
      </c>
      <c r="J8" t="n">
        <v>123.85</v>
      </c>
      <c r="K8" t="n">
        <v>43.4</v>
      </c>
      <c r="L8" t="n">
        <v>7</v>
      </c>
      <c r="M8" t="n">
        <v>67</v>
      </c>
      <c r="N8" t="n">
        <v>18.45</v>
      </c>
      <c r="O8" t="n">
        <v>15508.69</v>
      </c>
      <c r="P8" t="n">
        <v>664.88</v>
      </c>
      <c r="Q8" t="n">
        <v>2277.57</v>
      </c>
      <c r="R8" t="n">
        <v>263.55</v>
      </c>
      <c r="S8" t="n">
        <v>175.94</v>
      </c>
      <c r="T8" t="n">
        <v>41756.71</v>
      </c>
      <c r="U8" t="n">
        <v>0.67</v>
      </c>
      <c r="V8" t="n">
        <v>0.86</v>
      </c>
      <c r="W8" t="n">
        <v>36.77</v>
      </c>
      <c r="X8" t="n">
        <v>2.5</v>
      </c>
      <c r="Y8" t="n">
        <v>2</v>
      </c>
      <c r="Z8" t="n">
        <v>10</v>
      </c>
      <c r="AA8" t="n">
        <v>1194.924628724876</v>
      </c>
      <c r="AB8" t="n">
        <v>1634.948593375461</v>
      </c>
      <c r="AC8" t="n">
        <v>1478.91139428847</v>
      </c>
      <c r="AD8" t="n">
        <v>1194924.628724876</v>
      </c>
      <c r="AE8" t="n">
        <v>1634948.593375461</v>
      </c>
      <c r="AF8" t="n">
        <v>2.654169011060114e-06</v>
      </c>
      <c r="AG8" t="n">
        <v>12.51627604166667</v>
      </c>
      <c r="AH8" t="n">
        <v>1478911.39428847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1.31</v>
      </c>
      <c r="E9" t="n">
        <v>76.33</v>
      </c>
      <c r="F9" t="n">
        <v>72.84</v>
      </c>
      <c r="G9" t="n">
        <v>74.08</v>
      </c>
      <c r="H9" t="n">
        <v>1.13</v>
      </c>
      <c r="I9" t="n">
        <v>59</v>
      </c>
      <c r="J9" t="n">
        <v>125.16</v>
      </c>
      <c r="K9" t="n">
        <v>43.4</v>
      </c>
      <c r="L9" t="n">
        <v>8</v>
      </c>
      <c r="M9" t="n">
        <v>57</v>
      </c>
      <c r="N9" t="n">
        <v>18.76</v>
      </c>
      <c r="O9" t="n">
        <v>15670.68</v>
      </c>
      <c r="P9" t="n">
        <v>645.6900000000001</v>
      </c>
      <c r="Q9" t="n">
        <v>2277.13</v>
      </c>
      <c r="R9" t="n">
        <v>252.53</v>
      </c>
      <c r="S9" t="n">
        <v>175.94</v>
      </c>
      <c r="T9" t="n">
        <v>36294.64</v>
      </c>
      <c r="U9" t="n">
        <v>0.7</v>
      </c>
      <c r="V9" t="n">
        <v>0.86</v>
      </c>
      <c r="W9" t="n">
        <v>36.77</v>
      </c>
      <c r="X9" t="n">
        <v>2.18</v>
      </c>
      <c r="Y9" t="n">
        <v>2</v>
      </c>
      <c r="Z9" t="n">
        <v>10</v>
      </c>
      <c r="AA9" t="n">
        <v>1166.471023649878</v>
      </c>
      <c r="AB9" t="n">
        <v>1596.017115627388</v>
      </c>
      <c r="AC9" t="n">
        <v>1443.695482136</v>
      </c>
      <c r="AD9" t="n">
        <v>1166471.023649878</v>
      </c>
      <c r="AE9" t="n">
        <v>1596017.115627388</v>
      </c>
      <c r="AF9" t="n">
        <v>2.673557404451172e-06</v>
      </c>
      <c r="AG9" t="n">
        <v>12.42350260416667</v>
      </c>
      <c r="AH9" t="n">
        <v>1443695.482135999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1.3189</v>
      </c>
      <c r="E10" t="n">
        <v>75.81999999999999</v>
      </c>
      <c r="F10" t="n">
        <v>72.52</v>
      </c>
      <c r="G10" t="n">
        <v>85.31</v>
      </c>
      <c r="H10" t="n">
        <v>1.26</v>
      </c>
      <c r="I10" t="n">
        <v>51</v>
      </c>
      <c r="J10" t="n">
        <v>126.48</v>
      </c>
      <c r="K10" t="n">
        <v>43.4</v>
      </c>
      <c r="L10" t="n">
        <v>9</v>
      </c>
      <c r="M10" t="n">
        <v>49</v>
      </c>
      <c r="N10" t="n">
        <v>19.08</v>
      </c>
      <c r="O10" t="n">
        <v>15833.12</v>
      </c>
      <c r="P10" t="n">
        <v>627.04</v>
      </c>
      <c r="Q10" t="n">
        <v>2277.16</v>
      </c>
      <c r="R10" t="n">
        <v>242.15</v>
      </c>
      <c r="S10" t="n">
        <v>175.94</v>
      </c>
      <c r="T10" t="n">
        <v>31145.5</v>
      </c>
      <c r="U10" t="n">
        <v>0.73</v>
      </c>
      <c r="V10" t="n">
        <v>0.86</v>
      </c>
      <c r="W10" t="n">
        <v>36.74</v>
      </c>
      <c r="X10" t="n">
        <v>1.86</v>
      </c>
      <c r="Y10" t="n">
        <v>2</v>
      </c>
      <c r="Z10" t="n">
        <v>10</v>
      </c>
      <c r="AA10" t="n">
        <v>1139.573021392655</v>
      </c>
      <c r="AB10" t="n">
        <v>1559.214082282944</v>
      </c>
      <c r="AC10" t="n">
        <v>1410.404878640568</v>
      </c>
      <c r="AD10" t="n">
        <v>1139573.021392655</v>
      </c>
      <c r="AE10" t="n">
        <v>1559214.082282944</v>
      </c>
      <c r="AF10" t="n">
        <v>2.691721267733321e-06</v>
      </c>
      <c r="AG10" t="n">
        <v>12.34049479166667</v>
      </c>
      <c r="AH10" t="n">
        <v>1410404.878640568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1.3249</v>
      </c>
      <c r="E11" t="n">
        <v>75.48</v>
      </c>
      <c r="F11" t="n">
        <v>72.31999999999999</v>
      </c>
      <c r="G11" t="n">
        <v>96.42</v>
      </c>
      <c r="H11" t="n">
        <v>1.38</v>
      </c>
      <c r="I11" t="n">
        <v>45</v>
      </c>
      <c r="J11" t="n">
        <v>127.8</v>
      </c>
      <c r="K11" t="n">
        <v>43.4</v>
      </c>
      <c r="L11" t="n">
        <v>10</v>
      </c>
      <c r="M11" t="n">
        <v>37</v>
      </c>
      <c r="N11" t="n">
        <v>19.4</v>
      </c>
      <c r="O11" t="n">
        <v>15996.02</v>
      </c>
      <c r="P11" t="n">
        <v>608.3200000000001</v>
      </c>
      <c r="Q11" t="n">
        <v>2277.19</v>
      </c>
      <c r="R11" t="n">
        <v>235.07</v>
      </c>
      <c r="S11" t="n">
        <v>175.94</v>
      </c>
      <c r="T11" t="n">
        <v>27633.1</v>
      </c>
      <c r="U11" t="n">
        <v>0.75</v>
      </c>
      <c r="V11" t="n">
        <v>0.87</v>
      </c>
      <c r="W11" t="n">
        <v>36.75</v>
      </c>
      <c r="X11" t="n">
        <v>1.66</v>
      </c>
      <c r="Y11" t="n">
        <v>2</v>
      </c>
      <c r="Z11" t="n">
        <v>10</v>
      </c>
      <c r="AA11" t="n">
        <v>1115.39162245571</v>
      </c>
      <c r="AB11" t="n">
        <v>1526.128025449387</v>
      </c>
      <c r="AC11" t="n">
        <v>1380.476508634634</v>
      </c>
      <c r="AD11" t="n">
        <v>1115391.62245571</v>
      </c>
      <c r="AE11" t="n">
        <v>1526128.025449387</v>
      </c>
      <c r="AF11" t="n">
        <v>2.70396656882241e-06</v>
      </c>
      <c r="AG11" t="n">
        <v>12.28515625</v>
      </c>
      <c r="AH11" t="n">
        <v>1380476.508634634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1.327</v>
      </c>
      <c r="E12" t="n">
        <v>75.36</v>
      </c>
      <c r="F12" t="n">
        <v>72.23999999999999</v>
      </c>
      <c r="G12" t="n">
        <v>100.81</v>
      </c>
      <c r="H12" t="n">
        <v>1.5</v>
      </c>
      <c r="I12" t="n">
        <v>43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605.6799999999999</v>
      </c>
      <c r="Q12" t="n">
        <v>2277.38</v>
      </c>
      <c r="R12" t="n">
        <v>231.21</v>
      </c>
      <c r="S12" t="n">
        <v>175.94</v>
      </c>
      <c r="T12" t="n">
        <v>25715.59</v>
      </c>
      <c r="U12" t="n">
        <v>0.76</v>
      </c>
      <c r="V12" t="n">
        <v>0.87</v>
      </c>
      <c r="W12" t="n">
        <v>36.78</v>
      </c>
      <c r="X12" t="n">
        <v>1.59</v>
      </c>
      <c r="Y12" t="n">
        <v>2</v>
      </c>
      <c r="Z12" t="n">
        <v>10</v>
      </c>
      <c r="AA12" t="n">
        <v>1110.952285959408</v>
      </c>
      <c r="AB12" t="n">
        <v>1520.053929405443</v>
      </c>
      <c r="AC12" t="n">
        <v>1374.982115792076</v>
      </c>
      <c r="AD12" t="n">
        <v>1110952.285959408</v>
      </c>
      <c r="AE12" t="n">
        <v>1520053.929405443</v>
      </c>
      <c r="AF12" t="n">
        <v>2.708252424203592e-06</v>
      </c>
      <c r="AG12" t="n">
        <v>12.265625</v>
      </c>
      <c r="AH12" t="n">
        <v>1374982.115792076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1.3268</v>
      </c>
      <c r="E13" t="n">
        <v>75.37</v>
      </c>
      <c r="F13" t="n">
        <v>72.26000000000001</v>
      </c>
      <c r="G13" t="n">
        <v>100.83</v>
      </c>
      <c r="H13" t="n">
        <v>1.63</v>
      </c>
      <c r="I13" t="n">
        <v>43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611.08</v>
      </c>
      <c r="Q13" t="n">
        <v>2277.29</v>
      </c>
      <c r="R13" t="n">
        <v>231.56</v>
      </c>
      <c r="S13" t="n">
        <v>175.94</v>
      </c>
      <c r="T13" t="n">
        <v>25890.37</v>
      </c>
      <c r="U13" t="n">
        <v>0.76</v>
      </c>
      <c r="V13" t="n">
        <v>0.87</v>
      </c>
      <c r="W13" t="n">
        <v>36.79</v>
      </c>
      <c r="X13" t="n">
        <v>1.6</v>
      </c>
      <c r="Y13" t="n">
        <v>2</v>
      </c>
      <c r="Z13" t="n">
        <v>10</v>
      </c>
      <c r="AA13" t="n">
        <v>1116.701122972258</v>
      </c>
      <c r="AB13" t="n">
        <v>1527.919741827213</v>
      </c>
      <c r="AC13" t="n">
        <v>1382.097226116049</v>
      </c>
      <c r="AD13" t="n">
        <v>1116701.122972257</v>
      </c>
      <c r="AE13" t="n">
        <v>1527919.741827213</v>
      </c>
      <c r="AF13" t="n">
        <v>2.707844247500622e-06</v>
      </c>
      <c r="AG13" t="n">
        <v>12.26725260416667</v>
      </c>
      <c r="AH13" t="n">
        <v>1382097.226116049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0.9506</v>
      </c>
      <c r="E2" t="n">
        <v>105.19</v>
      </c>
      <c r="F2" t="n">
        <v>92.51000000000001</v>
      </c>
      <c r="G2" t="n">
        <v>9.75</v>
      </c>
      <c r="H2" t="n">
        <v>0.2</v>
      </c>
      <c r="I2" t="n">
        <v>569</v>
      </c>
      <c r="J2" t="n">
        <v>89.87</v>
      </c>
      <c r="K2" t="n">
        <v>37.55</v>
      </c>
      <c r="L2" t="n">
        <v>1</v>
      </c>
      <c r="M2" t="n">
        <v>567</v>
      </c>
      <c r="N2" t="n">
        <v>11.32</v>
      </c>
      <c r="O2" t="n">
        <v>11317.98</v>
      </c>
      <c r="P2" t="n">
        <v>786.03</v>
      </c>
      <c r="Q2" t="n">
        <v>2282.62</v>
      </c>
      <c r="R2" t="n">
        <v>908.23</v>
      </c>
      <c r="S2" t="n">
        <v>175.94</v>
      </c>
      <c r="T2" t="n">
        <v>361593.16</v>
      </c>
      <c r="U2" t="n">
        <v>0.19</v>
      </c>
      <c r="V2" t="n">
        <v>0.68</v>
      </c>
      <c r="W2" t="n">
        <v>37.56</v>
      </c>
      <c r="X2" t="n">
        <v>21.76</v>
      </c>
      <c r="Y2" t="n">
        <v>2</v>
      </c>
      <c r="Z2" t="n">
        <v>10</v>
      </c>
      <c r="AA2" t="n">
        <v>1838.982440461977</v>
      </c>
      <c r="AB2" t="n">
        <v>2516.176905219469</v>
      </c>
      <c r="AC2" t="n">
        <v>2276.036512861789</v>
      </c>
      <c r="AD2" t="n">
        <v>1838982.440461977</v>
      </c>
      <c r="AE2" t="n">
        <v>2516176.905219469</v>
      </c>
      <c r="AF2" t="n">
        <v>2.109185317676373e-06</v>
      </c>
      <c r="AG2" t="n">
        <v>17.12076822916667</v>
      </c>
      <c r="AH2" t="n">
        <v>2276036.512861789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1.1615</v>
      </c>
      <c r="E3" t="n">
        <v>86.09999999999999</v>
      </c>
      <c r="F3" t="n">
        <v>79.64</v>
      </c>
      <c r="G3" t="n">
        <v>19.99</v>
      </c>
      <c r="H3" t="n">
        <v>0.39</v>
      </c>
      <c r="I3" t="n">
        <v>239</v>
      </c>
      <c r="J3" t="n">
        <v>91.09999999999999</v>
      </c>
      <c r="K3" t="n">
        <v>37.55</v>
      </c>
      <c r="L3" t="n">
        <v>2</v>
      </c>
      <c r="M3" t="n">
        <v>237</v>
      </c>
      <c r="N3" t="n">
        <v>11.54</v>
      </c>
      <c r="O3" t="n">
        <v>11468.97</v>
      </c>
      <c r="P3" t="n">
        <v>660.52</v>
      </c>
      <c r="Q3" t="n">
        <v>2279.76</v>
      </c>
      <c r="R3" t="n">
        <v>478.55</v>
      </c>
      <c r="S3" t="n">
        <v>175.94</v>
      </c>
      <c r="T3" t="n">
        <v>148405.58</v>
      </c>
      <c r="U3" t="n">
        <v>0.37</v>
      </c>
      <c r="V3" t="n">
        <v>0.79</v>
      </c>
      <c r="W3" t="n">
        <v>37.05</v>
      </c>
      <c r="X3" t="n">
        <v>8.949999999999999</v>
      </c>
      <c r="Y3" t="n">
        <v>2</v>
      </c>
      <c r="Z3" t="n">
        <v>10</v>
      </c>
      <c r="AA3" t="n">
        <v>1316.489903674473</v>
      </c>
      <c r="AB3" t="n">
        <v>1801.279565642923</v>
      </c>
      <c r="AC3" t="n">
        <v>1629.36797200971</v>
      </c>
      <c r="AD3" t="n">
        <v>1316489.903674473</v>
      </c>
      <c r="AE3" t="n">
        <v>1801279.565642923</v>
      </c>
      <c r="AF3" t="n">
        <v>2.577128914875981e-06</v>
      </c>
      <c r="AG3" t="n">
        <v>14.013671875</v>
      </c>
      <c r="AH3" t="n">
        <v>1629367.97200971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1.2357</v>
      </c>
      <c r="E4" t="n">
        <v>80.93000000000001</v>
      </c>
      <c r="F4" t="n">
        <v>76.19</v>
      </c>
      <c r="G4" t="n">
        <v>30.89</v>
      </c>
      <c r="H4" t="n">
        <v>0.57</v>
      </c>
      <c r="I4" t="n">
        <v>148</v>
      </c>
      <c r="J4" t="n">
        <v>92.31999999999999</v>
      </c>
      <c r="K4" t="n">
        <v>37.55</v>
      </c>
      <c r="L4" t="n">
        <v>3</v>
      </c>
      <c r="M4" t="n">
        <v>146</v>
      </c>
      <c r="N4" t="n">
        <v>11.77</v>
      </c>
      <c r="O4" t="n">
        <v>11620.34</v>
      </c>
      <c r="P4" t="n">
        <v>613.76</v>
      </c>
      <c r="Q4" t="n">
        <v>2278.09</v>
      </c>
      <c r="R4" t="n">
        <v>364.43</v>
      </c>
      <c r="S4" t="n">
        <v>175.94</v>
      </c>
      <c r="T4" t="n">
        <v>91798.64</v>
      </c>
      <c r="U4" t="n">
        <v>0.48</v>
      </c>
      <c r="V4" t="n">
        <v>0.82</v>
      </c>
      <c r="W4" t="n">
        <v>36.9</v>
      </c>
      <c r="X4" t="n">
        <v>5.52</v>
      </c>
      <c r="Y4" t="n">
        <v>2</v>
      </c>
      <c r="Z4" t="n">
        <v>10</v>
      </c>
      <c r="AA4" t="n">
        <v>1166.430103237017</v>
      </c>
      <c r="AB4" t="n">
        <v>1595.961126513229</v>
      </c>
      <c r="AC4" t="n">
        <v>1443.644836544315</v>
      </c>
      <c r="AD4" t="n">
        <v>1166430.103237017</v>
      </c>
      <c r="AE4" t="n">
        <v>1595961.126513229</v>
      </c>
      <c r="AF4" t="n">
        <v>2.741763409481058e-06</v>
      </c>
      <c r="AG4" t="n">
        <v>13.17220052083333</v>
      </c>
      <c r="AH4" t="n">
        <v>1443644.836544315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1.2739</v>
      </c>
      <c r="E5" t="n">
        <v>78.5</v>
      </c>
      <c r="F5" t="n">
        <v>74.56</v>
      </c>
      <c r="G5" t="n">
        <v>42.2</v>
      </c>
      <c r="H5" t="n">
        <v>0.75</v>
      </c>
      <c r="I5" t="n">
        <v>106</v>
      </c>
      <c r="J5" t="n">
        <v>93.55</v>
      </c>
      <c r="K5" t="n">
        <v>37.55</v>
      </c>
      <c r="L5" t="n">
        <v>4</v>
      </c>
      <c r="M5" t="n">
        <v>104</v>
      </c>
      <c r="N5" t="n">
        <v>12</v>
      </c>
      <c r="O5" t="n">
        <v>11772.07</v>
      </c>
      <c r="P5" t="n">
        <v>581.6799999999999</v>
      </c>
      <c r="Q5" t="n">
        <v>2277.5</v>
      </c>
      <c r="R5" t="n">
        <v>309.88</v>
      </c>
      <c r="S5" t="n">
        <v>175.94</v>
      </c>
      <c r="T5" t="n">
        <v>64735.39</v>
      </c>
      <c r="U5" t="n">
        <v>0.57</v>
      </c>
      <c r="V5" t="n">
        <v>0.84</v>
      </c>
      <c r="W5" t="n">
        <v>36.84</v>
      </c>
      <c r="X5" t="n">
        <v>3.89</v>
      </c>
      <c r="Y5" t="n">
        <v>2</v>
      </c>
      <c r="Z5" t="n">
        <v>10</v>
      </c>
      <c r="AA5" t="n">
        <v>1097.77597006566</v>
      </c>
      <c r="AB5" t="n">
        <v>1502.025512701586</v>
      </c>
      <c r="AC5" t="n">
        <v>1358.674305875393</v>
      </c>
      <c r="AD5" t="n">
        <v>1097775.97006566</v>
      </c>
      <c r="AE5" t="n">
        <v>1502025.512701585</v>
      </c>
      <c r="AF5" t="n">
        <v>2.826521329884211e-06</v>
      </c>
      <c r="AG5" t="n">
        <v>12.77669270833333</v>
      </c>
      <c r="AH5" t="n">
        <v>1358674.305875393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1.2968</v>
      </c>
      <c r="E6" t="n">
        <v>77.11</v>
      </c>
      <c r="F6" t="n">
        <v>73.64</v>
      </c>
      <c r="G6" t="n">
        <v>54.55</v>
      </c>
      <c r="H6" t="n">
        <v>0.93</v>
      </c>
      <c r="I6" t="n">
        <v>81</v>
      </c>
      <c r="J6" t="n">
        <v>94.79000000000001</v>
      </c>
      <c r="K6" t="n">
        <v>37.55</v>
      </c>
      <c r="L6" t="n">
        <v>5</v>
      </c>
      <c r="M6" t="n">
        <v>79</v>
      </c>
      <c r="N6" t="n">
        <v>12.23</v>
      </c>
      <c r="O6" t="n">
        <v>11924.18</v>
      </c>
      <c r="P6" t="n">
        <v>553.71</v>
      </c>
      <c r="Q6" t="n">
        <v>2277.3</v>
      </c>
      <c r="R6" t="n">
        <v>279.59</v>
      </c>
      <c r="S6" t="n">
        <v>175.94</v>
      </c>
      <c r="T6" t="n">
        <v>49713.66</v>
      </c>
      <c r="U6" t="n">
        <v>0.63</v>
      </c>
      <c r="V6" t="n">
        <v>0.85</v>
      </c>
      <c r="W6" t="n">
        <v>36.79</v>
      </c>
      <c r="X6" t="n">
        <v>2.98</v>
      </c>
      <c r="Y6" t="n">
        <v>2</v>
      </c>
      <c r="Z6" t="n">
        <v>10</v>
      </c>
      <c r="AA6" t="n">
        <v>1049.684667593423</v>
      </c>
      <c r="AB6" t="n">
        <v>1436.224871020544</v>
      </c>
      <c r="AC6" t="n">
        <v>1299.153585084609</v>
      </c>
      <c r="AD6" t="n">
        <v>1049684.667593424</v>
      </c>
      <c r="AE6" t="n">
        <v>1436224.871020544</v>
      </c>
      <c r="AF6" t="n">
        <v>2.877331706251547e-06</v>
      </c>
      <c r="AG6" t="n">
        <v>12.55045572916667</v>
      </c>
      <c r="AH6" t="n">
        <v>1299153.585084609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1.312</v>
      </c>
      <c r="E7" t="n">
        <v>76.22</v>
      </c>
      <c r="F7" t="n">
        <v>73.05</v>
      </c>
      <c r="G7" t="n">
        <v>67.43000000000001</v>
      </c>
      <c r="H7" t="n">
        <v>1.1</v>
      </c>
      <c r="I7" t="n">
        <v>65</v>
      </c>
      <c r="J7" t="n">
        <v>96.02</v>
      </c>
      <c r="K7" t="n">
        <v>37.55</v>
      </c>
      <c r="L7" t="n">
        <v>6</v>
      </c>
      <c r="M7" t="n">
        <v>60</v>
      </c>
      <c r="N7" t="n">
        <v>12.47</v>
      </c>
      <c r="O7" t="n">
        <v>12076.67</v>
      </c>
      <c r="P7" t="n">
        <v>528.17</v>
      </c>
      <c r="Q7" t="n">
        <v>2277.26</v>
      </c>
      <c r="R7" t="n">
        <v>259.57</v>
      </c>
      <c r="S7" t="n">
        <v>175.94</v>
      </c>
      <c r="T7" t="n">
        <v>39787.28</v>
      </c>
      <c r="U7" t="n">
        <v>0.68</v>
      </c>
      <c r="V7" t="n">
        <v>0.86</v>
      </c>
      <c r="W7" t="n">
        <v>36.77</v>
      </c>
      <c r="X7" t="n">
        <v>2.39</v>
      </c>
      <c r="Y7" t="n">
        <v>2</v>
      </c>
      <c r="Z7" t="n">
        <v>10</v>
      </c>
      <c r="AA7" t="n">
        <v>1000.883326280652</v>
      </c>
      <c r="AB7" t="n">
        <v>1369.45272287318</v>
      </c>
      <c r="AC7" t="n">
        <v>1238.754077041131</v>
      </c>
      <c r="AD7" t="n">
        <v>1000883.326280652</v>
      </c>
      <c r="AE7" t="n">
        <v>1369452.72287318</v>
      </c>
      <c r="AF7" t="n">
        <v>2.911057370914582e-06</v>
      </c>
      <c r="AG7" t="n">
        <v>12.40559895833333</v>
      </c>
      <c r="AH7" t="n">
        <v>1238754.077041131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1.3179</v>
      </c>
      <c r="E8" t="n">
        <v>75.88</v>
      </c>
      <c r="F8" t="n">
        <v>72.84</v>
      </c>
      <c r="G8" t="n">
        <v>75.34999999999999</v>
      </c>
      <c r="H8" t="n">
        <v>1.27</v>
      </c>
      <c r="I8" t="n">
        <v>58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518.39</v>
      </c>
      <c r="Q8" t="n">
        <v>2277.85</v>
      </c>
      <c r="R8" t="n">
        <v>250.41</v>
      </c>
      <c r="S8" t="n">
        <v>175.94</v>
      </c>
      <c r="T8" t="n">
        <v>35242.04</v>
      </c>
      <c r="U8" t="n">
        <v>0.7</v>
      </c>
      <c r="V8" t="n">
        <v>0.86</v>
      </c>
      <c r="W8" t="n">
        <v>36.83</v>
      </c>
      <c r="X8" t="n">
        <v>2.18</v>
      </c>
      <c r="Y8" t="n">
        <v>2</v>
      </c>
      <c r="Z8" t="n">
        <v>10</v>
      </c>
      <c r="AA8" t="n">
        <v>986.5120702765728</v>
      </c>
      <c r="AB8" t="n">
        <v>1349.789336393331</v>
      </c>
      <c r="AC8" t="n">
        <v>1220.967336569183</v>
      </c>
      <c r="AD8" t="n">
        <v>986512.0702765728</v>
      </c>
      <c r="AE8" t="n">
        <v>1349789.336393331</v>
      </c>
      <c r="AF8" t="n">
        <v>2.924148253908786e-06</v>
      </c>
      <c r="AG8" t="n">
        <v>12.35026041666667</v>
      </c>
      <c r="AH8" t="n">
        <v>1220967.336569183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0.5836</v>
      </c>
      <c r="E2" t="n">
        <v>171.34</v>
      </c>
      <c r="F2" t="n">
        <v>120.45</v>
      </c>
      <c r="G2" t="n">
        <v>5.81</v>
      </c>
      <c r="H2" t="n">
        <v>0.09</v>
      </c>
      <c r="I2" t="n">
        <v>1244</v>
      </c>
      <c r="J2" t="n">
        <v>194.77</v>
      </c>
      <c r="K2" t="n">
        <v>54.38</v>
      </c>
      <c r="L2" t="n">
        <v>1</v>
      </c>
      <c r="M2" t="n">
        <v>1242</v>
      </c>
      <c r="N2" t="n">
        <v>39.4</v>
      </c>
      <c r="O2" t="n">
        <v>24256.19</v>
      </c>
      <c r="P2" t="n">
        <v>1706.61</v>
      </c>
      <c r="Q2" t="n">
        <v>2291.59</v>
      </c>
      <c r="R2" t="n">
        <v>1840.33</v>
      </c>
      <c r="S2" t="n">
        <v>175.94</v>
      </c>
      <c r="T2" t="n">
        <v>824270.4300000001</v>
      </c>
      <c r="U2" t="n">
        <v>0.1</v>
      </c>
      <c r="V2" t="n">
        <v>0.52</v>
      </c>
      <c r="W2" t="n">
        <v>38.74</v>
      </c>
      <c r="X2" t="n">
        <v>49.58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0.9278</v>
      </c>
      <c r="E3" t="n">
        <v>107.78</v>
      </c>
      <c r="F3" t="n">
        <v>87.8</v>
      </c>
      <c r="G3" t="n">
        <v>11.73</v>
      </c>
      <c r="H3" t="n">
        <v>0.18</v>
      </c>
      <c r="I3" t="n">
        <v>449</v>
      </c>
      <c r="J3" t="n">
        <v>196.32</v>
      </c>
      <c r="K3" t="n">
        <v>54.38</v>
      </c>
      <c r="L3" t="n">
        <v>2</v>
      </c>
      <c r="M3" t="n">
        <v>447</v>
      </c>
      <c r="N3" t="n">
        <v>39.95</v>
      </c>
      <c r="O3" t="n">
        <v>24447.22</v>
      </c>
      <c r="P3" t="n">
        <v>1242.85</v>
      </c>
      <c r="Q3" t="n">
        <v>2282.19</v>
      </c>
      <c r="R3" t="n">
        <v>749.53</v>
      </c>
      <c r="S3" t="n">
        <v>175.94</v>
      </c>
      <c r="T3" t="n">
        <v>282845.62</v>
      </c>
      <c r="U3" t="n">
        <v>0.23</v>
      </c>
      <c r="V3" t="n">
        <v>0.71</v>
      </c>
      <c r="W3" t="n">
        <v>37.42</v>
      </c>
      <c r="X3" t="n">
        <v>17.07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1.0614</v>
      </c>
      <c r="E4" t="n">
        <v>94.22</v>
      </c>
      <c r="F4" t="n">
        <v>81</v>
      </c>
      <c r="G4" t="n">
        <v>17.67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1141.59</v>
      </c>
      <c r="Q4" t="n">
        <v>2280.04</v>
      </c>
      <c r="R4" t="n">
        <v>523.9299999999999</v>
      </c>
      <c r="S4" t="n">
        <v>175.94</v>
      </c>
      <c r="T4" t="n">
        <v>170915.75</v>
      </c>
      <c r="U4" t="n">
        <v>0.34</v>
      </c>
      <c r="V4" t="n">
        <v>0.77</v>
      </c>
      <c r="W4" t="n">
        <v>37.12</v>
      </c>
      <c r="X4" t="n">
        <v>10.3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1.1331</v>
      </c>
      <c r="E5" t="n">
        <v>88.25</v>
      </c>
      <c r="F5" t="n">
        <v>78.03</v>
      </c>
      <c r="G5" t="n">
        <v>23.65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1093.58</v>
      </c>
      <c r="Q5" t="n">
        <v>2278.98</v>
      </c>
      <c r="R5" t="n">
        <v>425.29</v>
      </c>
      <c r="S5" t="n">
        <v>175.94</v>
      </c>
      <c r="T5" t="n">
        <v>121980.05</v>
      </c>
      <c r="U5" t="n">
        <v>0.41</v>
      </c>
      <c r="V5" t="n">
        <v>0.8</v>
      </c>
      <c r="W5" t="n">
        <v>36.98</v>
      </c>
      <c r="X5" t="n">
        <v>7.35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1.1774</v>
      </c>
      <c r="E6" t="n">
        <v>84.93000000000001</v>
      </c>
      <c r="F6" t="n">
        <v>76.43000000000001</v>
      </c>
      <c r="G6" t="n">
        <v>29.78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1064.65</v>
      </c>
      <c r="Q6" t="n">
        <v>2278.01</v>
      </c>
      <c r="R6" t="n">
        <v>372.09</v>
      </c>
      <c r="S6" t="n">
        <v>175.94</v>
      </c>
      <c r="T6" t="n">
        <v>95598.35000000001</v>
      </c>
      <c r="U6" t="n">
        <v>0.47</v>
      </c>
      <c r="V6" t="n">
        <v>0.82</v>
      </c>
      <c r="W6" t="n">
        <v>36.91</v>
      </c>
      <c r="X6" t="n">
        <v>5.75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1.2088</v>
      </c>
      <c r="E7" t="n">
        <v>82.73</v>
      </c>
      <c r="F7" t="n">
        <v>75.31</v>
      </c>
      <c r="G7" t="n">
        <v>35.86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1042.78</v>
      </c>
      <c r="Q7" t="n">
        <v>2278.06</v>
      </c>
      <c r="R7" t="n">
        <v>334.8</v>
      </c>
      <c r="S7" t="n">
        <v>175.94</v>
      </c>
      <c r="T7" t="n">
        <v>77092.62</v>
      </c>
      <c r="U7" t="n">
        <v>0.53</v>
      </c>
      <c r="V7" t="n">
        <v>0.83</v>
      </c>
      <c r="W7" t="n">
        <v>36.87</v>
      </c>
      <c r="X7" t="n">
        <v>4.64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1.2302</v>
      </c>
      <c r="E8" t="n">
        <v>81.29000000000001</v>
      </c>
      <c r="F8" t="n">
        <v>74.61</v>
      </c>
      <c r="G8" t="n">
        <v>41.84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105</v>
      </c>
      <c r="N8" t="n">
        <v>42.78</v>
      </c>
      <c r="O8" t="n">
        <v>25413.94</v>
      </c>
      <c r="P8" t="n">
        <v>1026.78</v>
      </c>
      <c r="Q8" t="n">
        <v>2278.07</v>
      </c>
      <c r="R8" t="n">
        <v>311.38</v>
      </c>
      <c r="S8" t="n">
        <v>175.94</v>
      </c>
      <c r="T8" t="n">
        <v>65478.71</v>
      </c>
      <c r="U8" t="n">
        <v>0.57</v>
      </c>
      <c r="V8" t="n">
        <v>0.84</v>
      </c>
      <c r="W8" t="n">
        <v>36.84</v>
      </c>
      <c r="X8" t="n">
        <v>3.94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1.2478</v>
      </c>
      <c r="E9" t="n">
        <v>80.14</v>
      </c>
      <c r="F9" t="n">
        <v>74.05</v>
      </c>
      <c r="G9" t="n">
        <v>48.29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1012.74</v>
      </c>
      <c r="Q9" t="n">
        <v>2277.35</v>
      </c>
      <c r="R9" t="n">
        <v>292.67</v>
      </c>
      <c r="S9" t="n">
        <v>175.94</v>
      </c>
      <c r="T9" t="n">
        <v>56199.1</v>
      </c>
      <c r="U9" t="n">
        <v>0.6</v>
      </c>
      <c r="V9" t="n">
        <v>0.85</v>
      </c>
      <c r="W9" t="n">
        <v>36.82</v>
      </c>
      <c r="X9" t="n">
        <v>3.38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1.2611</v>
      </c>
      <c r="E10" t="n">
        <v>79.3</v>
      </c>
      <c r="F10" t="n">
        <v>73.63</v>
      </c>
      <c r="G10" t="n">
        <v>54.54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1000.41</v>
      </c>
      <c r="Q10" t="n">
        <v>2277.5</v>
      </c>
      <c r="R10" t="n">
        <v>278.72</v>
      </c>
      <c r="S10" t="n">
        <v>175.94</v>
      </c>
      <c r="T10" t="n">
        <v>49280.89</v>
      </c>
      <c r="U10" t="n">
        <v>0.63</v>
      </c>
      <c r="V10" t="n">
        <v>0.85</v>
      </c>
      <c r="W10" t="n">
        <v>36.8</v>
      </c>
      <c r="X10" t="n">
        <v>2.96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1.272</v>
      </c>
      <c r="E11" t="n">
        <v>78.62</v>
      </c>
      <c r="F11" t="n">
        <v>73.3</v>
      </c>
      <c r="G11" t="n">
        <v>61.08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989.21</v>
      </c>
      <c r="Q11" t="n">
        <v>2277.33</v>
      </c>
      <c r="R11" t="n">
        <v>268</v>
      </c>
      <c r="S11" t="n">
        <v>175.94</v>
      </c>
      <c r="T11" t="n">
        <v>43966.59</v>
      </c>
      <c r="U11" t="n">
        <v>0.66</v>
      </c>
      <c r="V11" t="n">
        <v>0.86</v>
      </c>
      <c r="W11" t="n">
        <v>36.78</v>
      </c>
      <c r="X11" t="n">
        <v>2.64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1.2806</v>
      </c>
      <c r="E12" t="n">
        <v>78.09</v>
      </c>
      <c r="F12" t="n">
        <v>73.04000000000001</v>
      </c>
      <c r="G12" t="n">
        <v>67.43000000000001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979.13</v>
      </c>
      <c r="Q12" t="n">
        <v>2277.25</v>
      </c>
      <c r="R12" t="n">
        <v>259.56</v>
      </c>
      <c r="S12" t="n">
        <v>175.94</v>
      </c>
      <c r="T12" t="n">
        <v>39781.96</v>
      </c>
      <c r="U12" t="n">
        <v>0.68</v>
      </c>
      <c r="V12" t="n">
        <v>0.86</v>
      </c>
      <c r="W12" t="n">
        <v>36.77</v>
      </c>
      <c r="X12" t="n">
        <v>2.38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72.83</v>
      </c>
      <c r="G13" t="n">
        <v>74.06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969.24</v>
      </c>
      <c r="Q13" t="n">
        <v>2277.11</v>
      </c>
      <c r="R13" t="n">
        <v>252.49</v>
      </c>
      <c r="S13" t="n">
        <v>175.94</v>
      </c>
      <c r="T13" t="n">
        <v>36276.75</v>
      </c>
      <c r="U13" t="n">
        <v>0.7</v>
      </c>
      <c r="V13" t="n">
        <v>0.86</v>
      </c>
      <c r="W13" t="n">
        <v>36.76</v>
      </c>
      <c r="X13" t="n">
        <v>2.17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1.2947</v>
      </c>
      <c r="E14" t="n">
        <v>77.23999999999999</v>
      </c>
      <c r="F14" t="n">
        <v>72.62</v>
      </c>
      <c r="G14" t="n">
        <v>80.69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959.85</v>
      </c>
      <c r="Q14" t="n">
        <v>2277.26</v>
      </c>
      <c r="R14" t="n">
        <v>245.53</v>
      </c>
      <c r="S14" t="n">
        <v>175.94</v>
      </c>
      <c r="T14" t="n">
        <v>32817.99</v>
      </c>
      <c r="U14" t="n">
        <v>0.72</v>
      </c>
      <c r="V14" t="n">
        <v>0.86</v>
      </c>
      <c r="W14" t="n">
        <v>36.75</v>
      </c>
      <c r="X14" t="n">
        <v>1.96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1.2996</v>
      </c>
      <c r="E15" t="n">
        <v>76.95</v>
      </c>
      <c r="F15" t="n">
        <v>72.48999999999999</v>
      </c>
      <c r="G15" t="n">
        <v>86.98999999999999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952.15</v>
      </c>
      <c r="Q15" t="n">
        <v>2277.28</v>
      </c>
      <c r="R15" t="n">
        <v>241.18</v>
      </c>
      <c r="S15" t="n">
        <v>175.94</v>
      </c>
      <c r="T15" t="n">
        <v>30666.84</v>
      </c>
      <c r="U15" t="n">
        <v>0.73</v>
      </c>
      <c r="V15" t="n">
        <v>0.86</v>
      </c>
      <c r="W15" t="n">
        <v>36.74</v>
      </c>
      <c r="X15" t="n">
        <v>1.83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1.3048</v>
      </c>
      <c r="E16" t="n">
        <v>76.64</v>
      </c>
      <c r="F16" t="n">
        <v>72.33</v>
      </c>
      <c r="G16" t="n">
        <v>94.34999999999999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942.42</v>
      </c>
      <c r="Q16" t="n">
        <v>2277.03</v>
      </c>
      <c r="R16" t="n">
        <v>235.95</v>
      </c>
      <c r="S16" t="n">
        <v>175.94</v>
      </c>
      <c r="T16" t="n">
        <v>28071.38</v>
      </c>
      <c r="U16" t="n">
        <v>0.75</v>
      </c>
      <c r="V16" t="n">
        <v>0.87</v>
      </c>
      <c r="W16" t="n">
        <v>36.74</v>
      </c>
      <c r="X16" t="n">
        <v>1.68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1.3087</v>
      </c>
      <c r="E17" t="n">
        <v>76.41</v>
      </c>
      <c r="F17" t="n">
        <v>72.22</v>
      </c>
      <c r="G17" t="n">
        <v>100.77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934.3099999999999</v>
      </c>
      <c r="Q17" t="n">
        <v>2276.98</v>
      </c>
      <c r="R17" t="n">
        <v>232.18</v>
      </c>
      <c r="S17" t="n">
        <v>175.94</v>
      </c>
      <c r="T17" t="n">
        <v>26198.22</v>
      </c>
      <c r="U17" t="n">
        <v>0.76</v>
      </c>
      <c r="V17" t="n">
        <v>0.87</v>
      </c>
      <c r="W17" t="n">
        <v>36.74</v>
      </c>
      <c r="X17" t="n">
        <v>1.56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1.3126</v>
      </c>
      <c r="E18" t="n">
        <v>76.18000000000001</v>
      </c>
      <c r="F18" t="n">
        <v>72.11</v>
      </c>
      <c r="G18" t="n">
        <v>108.17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925.47</v>
      </c>
      <c r="Q18" t="n">
        <v>2277.04</v>
      </c>
      <c r="R18" t="n">
        <v>228.62</v>
      </c>
      <c r="S18" t="n">
        <v>175.94</v>
      </c>
      <c r="T18" t="n">
        <v>24432.88</v>
      </c>
      <c r="U18" t="n">
        <v>0.77</v>
      </c>
      <c r="V18" t="n">
        <v>0.87</v>
      </c>
      <c r="W18" t="n">
        <v>36.73</v>
      </c>
      <c r="X18" t="n">
        <v>1.46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1.3154</v>
      </c>
      <c r="E19" t="n">
        <v>76.02</v>
      </c>
      <c r="F19" t="n">
        <v>72.03</v>
      </c>
      <c r="G19" t="n">
        <v>113.73</v>
      </c>
      <c r="H19" t="n">
        <v>1.44</v>
      </c>
      <c r="I19" t="n">
        <v>38</v>
      </c>
      <c r="J19" t="n">
        <v>221.99</v>
      </c>
      <c r="K19" t="n">
        <v>54.38</v>
      </c>
      <c r="L19" t="n">
        <v>18</v>
      </c>
      <c r="M19" t="n">
        <v>36</v>
      </c>
      <c r="N19" t="n">
        <v>49.61</v>
      </c>
      <c r="O19" t="n">
        <v>27612.53</v>
      </c>
      <c r="P19" t="n">
        <v>918.5599999999999</v>
      </c>
      <c r="Q19" t="n">
        <v>2276.93</v>
      </c>
      <c r="R19" t="n">
        <v>225.85</v>
      </c>
      <c r="S19" t="n">
        <v>175.94</v>
      </c>
      <c r="T19" t="n">
        <v>23057.73</v>
      </c>
      <c r="U19" t="n">
        <v>0.78</v>
      </c>
      <c r="V19" t="n">
        <v>0.87</v>
      </c>
      <c r="W19" t="n">
        <v>36.72</v>
      </c>
      <c r="X19" t="n">
        <v>1.37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1.3183</v>
      </c>
      <c r="E20" t="n">
        <v>75.86</v>
      </c>
      <c r="F20" t="n">
        <v>71.94</v>
      </c>
      <c r="G20" t="n">
        <v>119.9</v>
      </c>
      <c r="H20" t="n">
        <v>1.51</v>
      </c>
      <c r="I20" t="n">
        <v>36</v>
      </c>
      <c r="J20" t="n">
        <v>223.65</v>
      </c>
      <c r="K20" t="n">
        <v>54.38</v>
      </c>
      <c r="L20" t="n">
        <v>19</v>
      </c>
      <c r="M20" t="n">
        <v>34</v>
      </c>
      <c r="N20" t="n">
        <v>50.27</v>
      </c>
      <c r="O20" t="n">
        <v>27817.81</v>
      </c>
      <c r="P20" t="n">
        <v>909.61</v>
      </c>
      <c r="Q20" t="n">
        <v>2277</v>
      </c>
      <c r="R20" t="n">
        <v>222.92</v>
      </c>
      <c r="S20" t="n">
        <v>175.94</v>
      </c>
      <c r="T20" t="n">
        <v>21606.8</v>
      </c>
      <c r="U20" t="n">
        <v>0.79</v>
      </c>
      <c r="V20" t="n">
        <v>0.87</v>
      </c>
      <c r="W20" t="n">
        <v>36.71</v>
      </c>
      <c r="X20" t="n">
        <v>1.28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1.3208</v>
      </c>
      <c r="E21" t="n">
        <v>75.70999999999999</v>
      </c>
      <c r="F21" t="n">
        <v>71.88</v>
      </c>
      <c r="G21" t="n">
        <v>126.84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901.15</v>
      </c>
      <c r="Q21" t="n">
        <v>2276.95</v>
      </c>
      <c r="R21" t="n">
        <v>220.7</v>
      </c>
      <c r="S21" t="n">
        <v>175.94</v>
      </c>
      <c r="T21" t="n">
        <v>20505.51</v>
      </c>
      <c r="U21" t="n">
        <v>0.8</v>
      </c>
      <c r="V21" t="n">
        <v>0.87</v>
      </c>
      <c r="W21" t="n">
        <v>36.72</v>
      </c>
      <c r="X21" t="n">
        <v>1.22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1.3233</v>
      </c>
      <c r="E22" t="n">
        <v>75.56999999999999</v>
      </c>
      <c r="F22" t="n">
        <v>71.81</v>
      </c>
      <c r="G22" t="n">
        <v>134.64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894.33</v>
      </c>
      <c r="Q22" t="n">
        <v>2276.95</v>
      </c>
      <c r="R22" t="n">
        <v>218.47</v>
      </c>
      <c r="S22" t="n">
        <v>175.94</v>
      </c>
      <c r="T22" t="n">
        <v>19402.18</v>
      </c>
      <c r="U22" t="n">
        <v>0.8100000000000001</v>
      </c>
      <c r="V22" t="n">
        <v>0.87</v>
      </c>
      <c r="W22" t="n">
        <v>36.71</v>
      </c>
      <c r="X22" t="n">
        <v>1.15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1.3258</v>
      </c>
      <c r="E23" t="n">
        <v>75.42</v>
      </c>
      <c r="F23" t="n">
        <v>71.73999999999999</v>
      </c>
      <c r="G23" t="n">
        <v>143.48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885.84</v>
      </c>
      <c r="Q23" t="n">
        <v>2276.84</v>
      </c>
      <c r="R23" t="n">
        <v>216.28</v>
      </c>
      <c r="S23" t="n">
        <v>175.94</v>
      </c>
      <c r="T23" t="n">
        <v>18313.19</v>
      </c>
      <c r="U23" t="n">
        <v>0.8100000000000001</v>
      </c>
      <c r="V23" t="n">
        <v>0.87</v>
      </c>
      <c r="W23" t="n">
        <v>36.71</v>
      </c>
      <c r="X23" t="n">
        <v>1.09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1.3272</v>
      </c>
      <c r="E24" t="n">
        <v>75.34999999999999</v>
      </c>
      <c r="F24" t="n">
        <v>71.7</v>
      </c>
      <c r="G24" t="n">
        <v>148.35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878.85</v>
      </c>
      <c r="Q24" t="n">
        <v>2276.91</v>
      </c>
      <c r="R24" t="n">
        <v>215.13</v>
      </c>
      <c r="S24" t="n">
        <v>175.94</v>
      </c>
      <c r="T24" t="n">
        <v>17743.19</v>
      </c>
      <c r="U24" t="n">
        <v>0.82</v>
      </c>
      <c r="V24" t="n">
        <v>0.87</v>
      </c>
      <c r="W24" t="n">
        <v>36.71</v>
      </c>
      <c r="X24" t="n">
        <v>1.05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1.33</v>
      </c>
      <c r="E25" t="n">
        <v>75.19</v>
      </c>
      <c r="F25" t="n">
        <v>71.62</v>
      </c>
      <c r="G25" t="n">
        <v>159.16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25</v>
      </c>
      <c r="N25" t="n">
        <v>53.71</v>
      </c>
      <c r="O25" t="n">
        <v>28857.81</v>
      </c>
      <c r="P25" t="n">
        <v>869.78</v>
      </c>
      <c r="Q25" t="n">
        <v>2276.9</v>
      </c>
      <c r="R25" t="n">
        <v>212.24</v>
      </c>
      <c r="S25" t="n">
        <v>175.94</v>
      </c>
      <c r="T25" t="n">
        <v>16309.49</v>
      </c>
      <c r="U25" t="n">
        <v>0.83</v>
      </c>
      <c r="V25" t="n">
        <v>0.88</v>
      </c>
      <c r="W25" t="n">
        <v>36.71</v>
      </c>
      <c r="X25" t="n">
        <v>0.97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1.3315</v>
      </c>
      <c r="E26" t="n">
        <v>75.09999999999999</v>
      </c>
      <c r="F26" t="n">
        <v>71.58</v>
      </c>
      <c r="G26" t="n">
        <v>165.18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24</v>
      </c>
      <c r="N26" t="n">
        <v>54.42</v>
      </c>
      <c r="O26" t="n">
        <v>29068.74</v>
      </c>
      <c r="P26" t="n">
        <v>860.04</v>
      </c>
      <c r="Q26" t="n">
        <v>2276.93</v>
      </c>
      <c r="R26" t="n">
        <v>210.91</v>
      </c>
      <c r="S26" t="n">
        <v>175.94</v>
      </c>
      <c r="T26" t="n">
        <v>15651.13</v>
      </c>
      <c r="U26" t="n">
        <v>0.83</v>
      </c>
      <c r="V26" t="n">
        <v>0.88</v>
      </c>
      <c r="W26" t="n">
        <v>36.7</v>
      </c>
      <c r="X26" t="n">
        <v>0.92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1.3324</v>
      </c>
      <c r="E27" t="n">
        <v>75.05</v>
      </c>
      <c r="F27" t="n">
        <v>71.56</v>
      </c>
      <c r="G27" t="n">
        <v>171.75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18</v>
      </c>
      <c r="N27" t="n">
        <v>55.14</v>
      </c>
      <c r="O27" t="n">
        <v>29280.69</v>
      </c>
      <c r="P27" t="n">
        <v>855.2</v>
      </c>
      <c r="Q27" t="n">
        <v>2276.96</v>
      </c>
      <c r="R27" t="n">
        <v>210.23</v>
      </c>
      <c r="S27" t="n">
        <v>175.94</v>
      </c>
      <c r="T27" t="n">
        <v>15316.21</v>
      </c>
      <c r="U27" t="n">
        <v>0.84</v>
      </c>
      <c r="V27" t="n">
        <v>0.88</v>
      </c>
      <c r="W27" t="n">
        <v>36.71</v>
      </c>
      <c r="X27" t="n">
        <v>0.91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71.53</v>
      </c>
      <c r="G28" t="n">
        <v>178.82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851.12</v>
      </c>
      <c r="Q28" t="n">
        <v>2276.98</v>
      </c>
      <c r="R28" t="n">
        <v>208.38</v>
      </c>
      <c r="S28" t="n">
        <v>175.94</v>
      </c>
      <c r="T28" t="n">
        <v>14393.9</v>
      </c>
      <c r="U28" t="n">
        <v>0.84</v>
      </c>
      <c r="V28" t="n">
        <v>0.88</v>
      </c>
      <c r="W28" t="n">
        <v>36.73</v>
      </c>
      <c r="X28" t="n">
        <v>0.87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1.3337</v>
      </c>
      <c r="E29" t="n">
        <v>74.98</v>
      </c>
      <c r="F29" t="n">
        <v>71.53</v>
      </c>
      <c r="G29" t="n">
        <v>178.83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856.14</v>
      </c>
      <c r="Q29" t="n">
        <v>2277.01</v>
      </c>
      <c r="R29" t="n">
        <v>208.47</v>
      </c>
      <c r="S29" t="n">
        <v>175.94</v>
      </c>
      <c r="T29" t="n">
        <v>14441.7</v>
      </c>
      <c r="U29" t="n">
        <v>0.84</v>
      </c>
      <c r="V29" t="n">
        <v>0.88</v>
      </c>
      <c r="W29" t="n">
        <v>36.73</v>
      </c>
      <c r="X29" t="n">
        <v>0.88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1.3337</v>
      </c>
      <c r="E30" t="n">
        <v>74.98</v>
      </c>
      <c r="F30" t="n">
        <v>71.53</v>
      </c>
      <c r="G30" t="n">
        <v>178.83</v>
      </c>
      <c r="H30" t="n">
        <v>2.14</v>
      </c>
      <c r="I30" t="n">
        <v>24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861.58</v>
      </c>
      <c r="Q30" t="n">
        <v>2277.03</v>
      </c>
      <c r="R30" t="n">
        <v>208.5</v>
      </c>
      <c r="S30" t="n">
        <v>175.94</v>
      </c>
      <c r="T30" t="n">
        <v>14456.68</v>
      </c>
      <c r="U30" t="n">
        <v>0.84</v>
      </c>
      <c r="V30" t="n">
        <v>0.88</v>
      </c>
      <c r="W30" t="n">
        <v>36.73</v>
      </c>
      <c r="X30" t="n">
        <v>0.88</v>
      </c>
      <c r="Y30" t="n">
        <v>2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0.9506</v>
      </c>
      <c r="E31" t="n">
        <v>105.19</v>
      </c>
      <c r="F31" t="n">
        <v>92.51000000000001</v>
      </c>
      <c r="G31" t="n">
        <v>9.75</v>
      </c>
      <c r="H31" t="n">
        <v>0.2</v>
      </c>
      <c r="I31" t="n">
        <v>569</v>
      </c>
      <c r="J31" t="n">
        <v>89.87</v>
      </c>
      <c r="K31" t="n">
        <v>37.55</v>
      </c>
      <c r="L31" t="n">
        <v>1</v>
      </c>
      <c r="M31" t="n">
        <v>567</v>
      </c>
      <c r="N31" t="n">
        <v>11.32</v>
      </c>
      <c r="O31" t="n">
        <v>11317.98</v>
      </c>
      <c r="P31" t="n">
        <v>786.03</v>
      </c>
      <c r="Q31" t="n">
        <v>2282.62</v>
      </c>
      <c r="R31" t="n">
        <v>908.23</v>
      </c>
      <c r="S31" t="n">
        <v>175.94</v>
      </c>
      <c r="T31" t="n">
        <v>361593.16</v>
      </c>
      <c r="U31" t="n">
        <v>0.19</v>
      </c>
      <c r="V31" t="n">
        <v>0.68</v>
      </c>
      <c r="W31" t="n">
        <v>37.56</v>
      </c>
      <c r="X31" t="n">
        <v>21.76</v>
      </c>
      <c r="Y31" t="n">
        <v>2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1.1615</v>
      </c>
      <c r="E32" t="n">
        <v>86.09999999999999</v>
      </c>
      <c r="F32" t="n">
        <v>79.64</v>
      </c>
      <c r="G32" t="n">
        <v>19.99</v>
      </c>
      <c r="H32" t="n">
        <v>0.39</v>
      </c>
      <c r="I32" t="n">
        <v>239</v>
      </c>
      <c r="J32" t="n">
        <v>91.09999999999999</v>
      </c>
      <c r="K32" t="n">
        <v>37.55</v>
      </c>
      <c r="L32" t="n">
        <v>2</v>
      </c>
      <c r="M32" t="n">
        <v>237</v>
      </c>
      <c r="N32" t="n">
        <v>11.54</v>
      </c>
      <c r="O32" t="n">
        <v>11468.97</v>
      </c>
      <c r="P32" t="n">
        <v>660.52</v>
      </c>
      <c r="Q32" t="n">
        <v>2279.76</v>
      </c>
      <c r="R32" t="n">
        <v>478.55</v>
      </c>
      <c r="S32" t="n">
        <v>175.94</v>
      </c>
      <c r="T32" t="n">
        <v>148405.58</v>
      </c>
      <c r="U32" t="n">
        <v>0.37</v>
      </c>
      <c r="V32" t="n">
        <v>0.79</v>
      </c>
      <c r="W32" t="n">
        <v>37.05</v>
      </c>
      <c r="X32" t="n">
        <v>8.949999999999999</v>
      </c>
      <c r="Y32" t="n">
        <v>2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1.2357</v>
      </c>
      <c r="E33" t="n">
        <v>80.93000000000001</v>
      </c>
      <c r="F33" t="n">
        <v>76.19</v>
      </c>
      <c r="G33" t="n">
        <v>30.89</v>
      </c>
      <c r="H33" t="n">
        <v>0.57</v>
      </c>
      <c r="I33" t="n">
        <v>148</v>
      </c>
      <c r="J33" t="n">
        <v>92.31999999999999</v>
      </c>
      <c r="K33" t="n">
        <v>37.55</v>
      </c>
      <c r="L33" t="n">
        <v>3</v>
      </c>
      <c r="M33" t="n">
        <v>146</v>
      </c>
      <c r="N33" t="n">
        <v>11.77</v>
      </c>
      <c r="O33" t="n">
        <v>11620.34</v>
      </c>
      <c r="P33" t="n">
        <v>613.76</v>
      </c>
      <c r="Q33" t="n">
        <v>2278.09</v>
      </c>
      <c r="R33" t="n">
        <v>364.43</v>
      </c>
      <c r="S33" t="n">
        <v>175.94</v>
      </c>
      <c r="T33" t="n">
        <v>91798.64</v>
      </c>
      <c r="U33" t="n">
        <v>0.48</v>
      </c>
      <c r="V33" t="n">
        <v>0.82</v>
      </c>
      <c r="W33" t="n">
        <v>36.9</v>
      </c>
      <c r="X33" t="n">
        <v>5.52</v>
      </c>
      <c r="Y33" t="n">
        <v>2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1.2739</v>
      </c>
      <c r="E34" t="n">
        <v>78.5</v>
      </c>
      <c r="F34" t="n">
        <v>74.56</v>
      </c>
      <c r="G34" t="n">
        <v>42.2</v>
      </c>
      <c r="H34" t="n">
        <v>0.75</v>
      </c>
      <c r="I34" t="n">
        <v>106</v>
      </c>
      <c r="J34" t="n">
        <v>93.55</v>
      </c>
      <c r="K34" t="n">
        <v>37.55</v>
      </c>
      <c r="L34" t="n">
        <v>4</v>
      </c>
      <c r="M34" t="n">
        <v>104</v>
      </c>
      <c r="N34" t="n">
        <v>12</v>
      </c>
      <c r="O34" t="n">
        <v>11772.07</v>
      </c>
      <c r="P34" t="n">
        <v>581.6799999999999</v>
      </c>
      <c r="Q34" t="n">
        <v>2277.5</v>
      </c>
      <c r="R34" t="n">
        <v>309.88</v>
      </c>
      <c r="S34" t="n">
        <v>175.94</v>
      </c>
      <c r="T34" t="n">
        <v>64735.39</v>
      </c>
      <c r="U34" t="n">
        <v>0.57</v>
      </c>
      <c r="V34" t="n">
        <v>0.84</v>
      </c>
      <c r="W34" t="n">
        <v>36.84</v>
      </c>
      <c r="X34" t="n">
        <v>3.89</v>
      </c>
      <c r="Y34" t="n">
        <v>2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1.2968</v>
      </c>
      <c r="E35" t="n">
        <v>77.11</v>
      </c>
      <c r="F35" t="n">
        <v>73.64</v>
      </c>
      <c r="G35" t="n">
        <v>54.55</v>
      </c>
      <c r="H35" t="n">
        <v>0.93</v>
      </c>
      <c r="I35" t="n">
        <v>81</v>
      </c>
      <c r="J35" t="n">
        <v>94.79000000000001</v>
      </c>
      <c r="K35" t="n">
        <v>37.55</v>
      </c>
      <c r="L35" t="n">
        <v>5</v>
      </c>
      <c r="M35" t="n">
        <v>79</v>
      </c>
      <c r="N35" t="n">
        <v>12.23</v>
      </c>
      <c r="O35" t="n">
        <v>11924.18</v>
      </c>
      <c r="P35" t="n">
        <v>553.71</v>
      </c>
      <c r="Q35" t="n">
        <v>2277.3</v>
      </c>
      <c r="R35" t="n">
        <v>279.59</v>
      </c>
      <c r="S35" t="n">
        <v>175.94</v>
      </c>
      <c r="T35" t="n">
        <v>49713.66</v>
      </c>
      <c r="U35" t="n">
        <v>0.63</v>
      </c>
      <c r="V35" t="n">
        <v>0.85</v>
      </c>
      <c r="W35" t="n">
        <v>36.79</v>
      </c>
      <c r="X35" t="n">
        <v>2.98</v>
      </c>
      <c r="Y35" t="n">
        <v>2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1.312</v>
      </c>
      <c r="E36" t="n">
        <v>76.22</v>
      </c>
      <c r="F36" t="n">
        <v>73.05</v>
      </c>
      <c r="G36" t="n">
        <v>67.43000000000001</v>
      </c>
      <c r="H36" t="n">
        <v>1.1</v>
      </c>
      <c r="I36" t="n">
        <v>65</v>
      </c>
      <c r="J36" t="n">
        <v>96.02</v>
      </c>
      <c r="K36" t="n">
        <v>37.55</v>
      </c>
      <c r="L36" t="n">
        <v>6</v>
      </c>
      <c r="M36" t="n">
        <v>60</v>
      </c>
      <c r="N36" t="n">
        <v>12.47</v>
      </c>
      <c r="O36" t="n">
        <v>12076.67</v>
      </c>
      <c r="P36" t="n">
        <v>528.17</v>
      </c>
      <c r="Q36" t="n">
        <v>2277.26</v>
      </c>
      <c r="R36" t="n">
        <v>259.57</v>
      </c>
      <c r="S36" t="n">
        <v>175.94</v>
      </c>
      <c r="T36" t="n">
        <v>39787.28</v>
      </c>
      <c r="U36" t="n">
        <v>0.68</v>
      </c>
      <c r="V36" t="n">
        <v>0.86</v>
      </c>
      <c r="W36" t="n">
        <v>36.77</v>
      </c>
      <c r="X36" t="n">
        <v>2.39</v>
      </c>
      <c r="Y36" t="n">
        <v>2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1.3179</v>
      </c>
      <c r="E37" t="n">
        <v>75.88</v>
      </c>
      <c r="F37" t="n">
        <v>72.84</v>
      </c>
      <c r="G37" t="n">
        <v>75.34999999999999</v>
      </c>
      <c r="H37" t="n">
        <v>1.27</v>
      </c>
      <c r="I37" t="n">
        <v>58</v>
      </c>
      <c r="J37" t="n">
        <v>97.26000000000001</v>
      </c>
      <c r="K37" t="n">
        <v>37.55</v>
      </c>
      <c r="L37" t="n">
        <v>7</v>
      </c>
      <c r="M37" t="n">
        <v>0</v>
      </c>
      <c r="N37" t="n">
        <v>12.71</v>
      </c>
      <c r="O37" t="n">
        <v>12229.54</v>
      </c>
      <c r="P37" t="n">
        <v>518.39</v>
      </c>
      <c r="Q37" t="n">
        <v>2277.85</v>
      </c>
      <c r="R37" t="n">
        <v>250.41</v>
      </c>
      <c r="S37" t="n">
        <v>175.94</v>
      </c>
      <c r="T37" t="n">
        <v>35242.04</v>
      </c>
      <c r="U37" t="n">
        <v>0.7</v>
      </c>
      <c r="V37" t="n">
        <v>0.86</v>
      </c>
      <c r="W37" t="n">
        <v>36.83</v>
      </c>
      <c r="X37" t="n">
        <v>2.18</v>
      </c>
      <c r="Y37" t="n">
        <v>2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1.0293</v>
      </c>
      <c r="E38" t="n">
        <v>97.15000000000001</v>
      </c>
      <c r="F38" t="n">
        <v>88.17</v>
      </c>
      <c r="G38" t="n">
        <v>11.52</v>
      </c>
      <c r="H38" t="n">
        <v>0.24</v>
      </c>
      <c r="I38" t="n">
        <v>459</v>
      </c>
      <c r="J38" t="n">
        <v>71.52</v>
      </c>
      <c r="K38" t="n">
        <v>32.27</v>
      </c>
      <c r="L38" t="n">
        <v>1</v>
      </c>
      <c r="M38" t="n">
        <v>457</v>
      </c>
      <c r="N38" t="n">
        <v>8.25</v>
      </c>
      <c r="O38" t="n">
        <v>9054.6</v>
      </c>
      <c r="P38" t="n">
        <v>634.23</v>
      </c>
      <c r="Q38" t="n">
        <v>2282.31</v>
      </c>
      <c r="R38" t="n">
        <v>763.0700000000001</v>
      </c>
      <c r="S38" t="n">
        <v>175.94</v>
      </c>
      <c r="T38" t="n">
        <v>289564.83</v>
      </c>
      <c r="U38" t="n">
        <v>0.23</v>
      </c>
      <c r="V38" t="n">
        <v>0.71</v>
      </c>
      <c r="W38" t="n">
        <v>37.39</v>
      </c>
      <c r="X38" t="n">
        <v>17.43</v>
      </c>
      <c r="Y38" t="n">
        <v>2</v>
      </c>
      <c r="Z38" t="n">
        <v>10</v>
      </c>
    </row>
    <row r="39">
      <c r="A39" t="n">
        <v>1</v>
      </c>
      <c r="B39" t="n">
        <v>30</v>
      </c>
      <c r="C39" t="inlineStr">
        <is>
          <t xml:space="preserve">CONCLUIDO	</t>
        </is>
      </c>
      <c r="D39" t="n">
        <v>1.207</v>
      </c>
      <c r="E39" t="n">
        <v>82.84999999999999</v>
      </c>
      <c r="F39" t="n">
        <v>77.97</v>
      </c>
      <c r="G39" t="n">
        <v>23.99</v>
      </c>
      <c r="H39" t="n">
        <v>0.48</v>
      </c>
      <c r="I39" t="n">
        <v>195</v>
      </c>
      <c r="J39" t="n">
        <v>72.7</v>
      </c>
      <c r="K39" t="n">
        <v>32.27</v>
      </c>
      <c r="L39" t="n">
        <v>2</v>
      </c>
      <c r="M39" t="n">
        <v>193</v>
      </c>
      <c r="N39" t="n">
        <v>8.43</v>
      </c>
      <c r="O39" t="n">
        <v>9200.25</v>
      </c>
      <c r="P39" t="n">
        <v>538.5</v>
      </c>
      <c r="Q39" t="n">
        <v>2278.81</v>
      </c>
      <c r="R39" t="n">
        <v>423.35</v>
      </c>
      <c r="S39" t="n">
        <v>175.94</v>
      </c>
      <c r="T39" t="n">
        <v>121022.5</v>
      </c>
      <c r="U39" t="n">
        <v>0.42</v>
      </c>
      <c r="V39" t="n">
        <v>0.8</v>
      </c>
      <c r="W39" t="n">
        <v>36.98</v>
      </c>
      <c r="X39" t="n">
        <v>7.29</v>
      </c>
      <c r="Y39" t="n">
        <v>2</v>
      </c>
      <c r="Z39" t="n">
        <v>10</v>
      </c>
    </row>
    <row r="40">
      <c r="A40" t="n">
        <v>2</v>
      </c>
      <c r="B40" t="n">
        <v>30</v>
      </c>
      <c r="C40" t="inlineStr">
        <is>
          <t xml:space="preserve">CONCLUIDO	</t>
        </is>
      </c>
      <c r="D40" t="n">
        <v>1.2693</v>
      </c>
      <c r="E40" t="n">
        <v>78.78</v>
      </c>
      <c r="F40" t="n">
        <v>75.09</v>
      </c>
      <c r="G40" t="n">
        <v>37.86</v>
      </c>
      <c r="H40" t="n">
        <v>0.71</v>
      </c>
      <c r="I40" t="n">
        <v>119</v>
      </c>
      <c r="J40" t="n">
        <v>73.88</v>
      </c>
      <c r="K40" t="n">
        <v>32.27</v>
      </c>
      <c r="L40" t="n">
        <v>3</v>
      </c>
      <c r="M40" t="n">
        <v>117</v>
      </c>
      <c r="N40" t="n">
        <v>8.609999999999999</v>
      </c>
      <c r="O40" t="n">
        <v>9346.23</v>
      </c>
      <c r="P40" t="n">
        <v>493.37</v>
      </c>
      <c r="Q40" t="n">
        <v>2278.23</v>
      </c>
      <c r="R40" t="n">
        <v>326.91</v>
      </c>
      <c r="S40" t="n">
        <v>175.94</v>
      </c>
      <c r="T40" t="n">
        <v>73185.58</v>
      </c>
      <c r="U40" t="n">
        <v>0.54</v>
      </c>
      <c r="V40" t="n">
        <v>0.83</v>
      </c>
      <c r="W40" t="n">
        <v>36.87</v>
      </c>
      <c r="X40" t="n">
        <v>4.42</v>
      </c>
      <c r="Y40" t="n">
        <v>2</v>
      </c>
      <c r="Z40" t="n">
        <v>10</v>
      </c>
    </row>
    <row r="41">
      <c r="A41" t="n">
        <v>3</v>
      </c>
      <c r="B41" t="n">
        <v>30</v>
      </c>
      <c r="C41" t="inlineStr">
        <is>
          <t xml:space="preserve">CONCLUIDO	</t>
        </is>
      </c>
      <c r="D41" t="n">
        <v>1.3</v>
      </c>
      <c r="E41" t="n">
        <v>76.92</v>
      </c>
      <c r="F41" t="n">
        <v>73.77</v>
      </c>
      <c r="G41" t="n">
        <v>52.7</v>
      </c>
      <c r="H41" t="n">
        <v>0.93</v>
      </c>
      <c r="I41" t="n">
        <v>84</v>
      </c>
      <c r="J41" t="n">
        <v>75.06999999999999</v>
      </c>
      <c r="K41" t="n">
        <v>32.27</v>
      </c>
      <c r="L41" t="n">
        <v>4</v>
      </c>
      <c r="M41" t="n">
        <v>72</v>
      </c>
      <c r="N41" t="n">
        <v>8.800000000000001</v>
      </c>
      <c r="O41" t="n">
        <v>9492.549999999999</v>
      </c>
      <c r="P41" t="n">
        <v>457.27</v>
      </c>
      <c r="Q41" t="n">
        <v>2277.51</v>
      </c>
      <c r="R41" t="n">
        <v>282.9</v>
      </c>
      <c r="S41" t="n">
        <v>175.94</v>
      </c>
      <c r="T41" t="n">
        <v>51352.94</v>
      </c>
      <c r="U41" t="n">
        <v>0.62</v>
      </c>
      <c r="V41" t="n">
        <v>0.85</v>
      </c>
      <c r="W41" t="n">
        <v>36.83</v>
      </c>
      <c r="X41" t="n">
        <v>3.11</v>
      </c>
      <c r="Y41" t="n">
        <v>2</v>
      </c>
      <c r="Z41" t="n">
        <v>10</v>
      </c>
    </row>
    <row r="42">
      <c r="A42" t="n">
        <v>4</v>
      </c>
      <c r="B42" t="n">
        <v>30</v>
      </c>
      <c r="C42" t="inlineStr">
        <is>
          <t xml:space="preserve">CONCLUIDO	</t>
        </is>
      </c>
      <c r="D42" t="n">
        <v>1.3053</v>
      </c>
      <c r="E42" t="n">
        <v>76.61</v>
      </c>
      <c r="F42" t="n">
        <v>73.56999999999999</v>
      </c>
      <c r="G42" t="n">
        <v>57.32</v>
      </c>
      <c r="H42" t="n">
        <v>1.15</v>
      </c>
      <c r="I42" t="n">
        <v>77</v>
      </c>
      <c r="J42" t="n">
        <v>76.26000000000001</v>
      </c>
      <c r="K42" t="n">
        <v>32.27</v>
      </c>
      <c r="L42" t="n">
        <v>5</v>
      </c>
      <c r="M42" t="n">
        <v>0</v>
      </c>
      <c r="N42" t="n">
        <v>8.99</v>
      </c>
      <c r="O42" t="n">
        <v>9639.200000000001</v>
      </c>
      <c r="P42" t="n">
        <v>453.96</v>
      </c>
      <c r="Q42" t="n">
        <v>2278.53</v>
      </c>
      <c r="R42" t="n">
        <v>273.75</v>
      </c>
      <c r="S42" t="n">
        <v>175.94</v>
      </c>
      <c r="T42" t="n">
        <v>46815.63</v>
      </c>
      <c r="U42" t="n">
        <v>0.64</v>
      </c>
      <c r="V42" t="n">
        <v>0.85</v>
      </c>
      <c r="W42" t="n">
        <v>36.88</v>
      </c>
      <c r="X42" t="n">
        <v>2.9</v>
      </c>
      <c r="Y42" t="n">
        <v>2</v>
      </c>
      <c r="Z42" t="n">
        <v>10</v>
      </c>
    </row>
    <row r="43">
      <c r="A43" t="n">
        <v>0</v>
      </c>
      <c r="B43" t="n">
        <v>15</v>
      </c>
      <c r="C43" t="inlineStr">
        <is>
          <t xml:space="preserve">CONCLUIDO	</t>
        </is>
      </c>
      <c r="D43" t="n">
        <v>1.1816</v>
      </c>
      <c r="E43" t="n">
        <v>84.63</v>
      </c>
      <c r="F43" t="n">
        <v>80.13</v>
      </c>
      <c r="G43" t="n">
        <v>19.08</v>
      </c>
      <c r="H43" t="n">
        <v>0.43</v>
      </c>
      <c r="I43" t="n">
        <v>252</v>
      </c>
      <c r="J43" t="n">
        <v>39.78</v>
      </c>
      <c r="K43" t="n">
        <v>19.54</v>
      </c>
      <c r="L43" t="n">
        <v>1</v>
      </c>
      <c r="M43" t="n">
        <v>250</v>
      </c>
      <c r="N43" t="n">
        <v>4.24</v>
      </c>
      <c r="O43" t="n">
        <v>5140</v>
      </c>
      <c r="P43" t="n">
        <v>348.5</v>
      </c>
      <c r="Q43" t="n">
        <v>2279.46</v>
      </c>
      <c r="R43" t="n">
        <v>494.76</v>
      </c>
      <c r="S43" t="n">
        <v>175.94</v>
      </c>
      <c r="T43" t="n">
        <v>156444.96</v>
      </c>
      <c r="U43" t="n">
        <v>0.36</v>
      </c>
      <c r="V43" t="n">
        <v>0.78</v>
      </c>
      <c r="W43" t="n">
        <v>37.08</v>
      </c>
      <c r="X43" t="n">
        <v>9.44</v>
      </c>
      <c r="Y43" t="n">
        <v>2</v>
      </c>
      <c r="Z43" t="n">
        <v>10</v>
      </c>
    </row>
    <row r="44">
      <c r="A44" t="n">
        <v>1</v>
      </c>
      <c r="B44" t="n">
        <v>15</v>
      </c>
      <c r="C44" t="inlineStr">
        <is>
          <t xml:space="preserve">CONCLUIDO	</t>
        </is>
      </c>
      <c r="D44" t="n">
        <v>1.2512</v>
      </c>
      <c r="E44" t="n">
        <v>79.92</v>
      </c>
      <c r="F44" t="n">
        <v>76.52</v>
      </c>
      <c r="G44" t="n">
        <v>30.01</v>
      </c>
      <c r="H44" t="n">
        <v>0.84</v>
      </c>
      <c r="I44" t="n">
        <v>153</v>
      </c>
      <c r="J44" t="n">
        <v>40.89</v>
      </c>
      <c r="K44" t="n">
        <v>19.54</v>
      </c>
      <c r="L44" t="n">
        <v>2</v>
      </c>
      <c r="M44" t="n">
        <v>0</v>
      </c>
      <c r="N44" t="n">
        <v>4.35</v>
      </c>
      <c r="O44" t="n">
        <v>5277.26</v>
      </c>
      <c r="P44" t="n">
        <v>312.89</v>
      </c>
      <c r="Q44" t="n">
        <v>2280.4</v>
      </c>
      <c r="R44" t="n">
        <v>367.6</v>
      </c>
      <c r="S44" t="n">
        <v>175.94</v>
      </c>
      <c r="T44" t="n">
        <v>93362.05</v>
      </c>
      <c r="U44" t="n">
        <v>0.48</v>
      </c>
      <c r="V44" t="n">
        <v>0.82</v>
      </c>
      <c r="W44" t="n">
        <v>37.12</v>
      </c>
      <c r="X44" t="n">
        <v>5.84</v>
      </c>
      <c r="Y44" t="n">
        <v>2</v>
      </c>
      <c r="Z44" t="n">
        <v>10</v>
      </c>
    </row>
    <row r="45">
      <c r="A45" t="n">
        <v>0</v>
      </c>
      <c r="B45" t="n">
        <v>70</v>
      </c>
      <c r="C45" t="inlineStr">
        <is>
          <t xml:space="preserve">CONCLUIDO	</t>
        </is>
      </c>
      <c r="D45" t="n">
        <v>0.7512</v>
      </c>
      <c r="E45" t="n">
        <v>133.12</v>
      </c>
      <c r="F45" t="n">
        <v>105.33</v>
      </c>
      <c r="G45" t="n">
        <v>7.14</v>
      </c>
      <c r="H45" t="n">
        <v>0.12</v>
      </c>
      <c r="I45" t="n">
        <v>885</v>
      </c>
      <c r="J45" t="n">
        <v>141.81</v>
      </c>
      <c r="K45" t="n">
        <v>47.83</v>
      </c>
      <c r="L45" t="n">
        <v>1</v>
      </c>
      <c r="M45" t="n">
        <v>883</v>
      </c>
      <c r="N45" t="n">
        <v>22.98</v>
      </c>
      <c r="O45" t="n">
        <v>17723.39</v>
      </c>
      <c r="P45" t="n">
        <v>1218.33</v>
      </c>
      <c r="Q45" t="n">
        <v>2287.35</v>
      </c>
      <c r="R45" t="n">
        <v>1335.48</v>
      </c>
      <c r="S45" t="n">
        <v>175.94</v>
      </c>
      <c r="T45" t="n">
        <v>573639.14</v>
      </c>
      <c r="U45" t="n">
        <v>0.13</v>
      </c>
      <c r="V45" t="n">
        <v>0.6</v>
      </c>
      <c r="W45" t="n">
        <v>38.11</v>
      </c>
      <c r="X45" t="n">
        <v>34.52</v>
      </c>
      <c r="Y45" t="n">
        <v>2</v>
      </c>
      <c r="Z45" t="n">
        <v>10</v>
      </c>
    </row>
    <row r="46">
      <c r="A46" t="n">
        <v>1</v>
      </c>
      <c r="B46" t="n">
        <v>70</v>
      </c>
      <c r="C46" t="inlineStr">
        <is>
          <t xml:space="preserve">CONCLUIDO	</t>
        </is>
      </c>
      <c r="D46" t="n">
        <v>1.04</v>
      </c>
      <c r="E46" t="n">
        <v>96.15000000000001</v>
      </c>
      <c r="F46" t="n">
        <v>83.87</v>
      </c>
      <c r="G46" t="n">
        <v>14.46</v>
      </c>
      <c r="H46" t="n">
        <v>0.25</v>
      </c>
      <c r="I46" t="n">
        <v>348</v>
      </c>
      <c r="J46" t="n">
        <v>143.17</v>
      </c>
      <c r="K46" t="n">
        <v>47.83</v>
      </c>
      <c r="L46" t="n">
        <v>2</v>
      </c>
      <c r="M46" t="n">
        <v>346</v>
      </c>
      <c r="N46" t="n">
        <v>23.34</v>
      </c>
      <c r="O46" t="n">
        <v>17891.86</v>
      </c>
      <c r="P46" t="n">
        <v>963.42</v>
      </c>
      <c r="Q46" t="n">
        <v>2281.21</v>
      </c>
      <c r="R46" t="n">
        <v>618.37</v>
      </c>
      <c r="S46" t="n">
        <v>175.94</v>
      </c>
      <c r="T46" t="n">
        <v>217770.85</v>
      </c>
      <c r="U46" t="n">
        <v>0.28</v>
      </c>
      <c r="V46" t="n">
        <v>0.75</v>
      </c>
      <c r="W46" t="n">
        <v>37.25</v>
      </c>
      <c r="X46" t="n">
        <v>13.15</v>
      </c>
      <c r="Y46" t="n">
        <v>2</v>
      </c>
      <c r="Z46" t="n">
        <v>10</v>
      </c>
    </row>
    <row r="47">
      <c r="A47" t="n">
        <v>2</v>
      </c>
      <c r="B47" t="n">
        <v>70</v>
      </c>
      <c r="C47" t="inlineStr">
        <is>
          <t xml:space="preserve">CONCLUIDO	</t>
        </is>
      </c>
      <c r="D47" t="n">
        <v>1.1467</v>
      </c>
      <c r="E47" t="n">
        <v>87.20999999999999</v>
      </c>
      <c r="F47" t="n">
        <v>78.73999999999999</v>
      </c>
      <c r="G47" t="n">
        <v>21.87</v>
      </c>
      <c r="H47" t="n">
        <v>0.37</v>
      </c>
      <c r="I47" t="n">
        <v>216</v>
      </c>
      <c r="J47" t="n">
        <v>144.54</v>
      </c>
      <c r="K47" t="n">
        <v>47.83</v>
      </c>
      <c r="L47" t="n">
        <v>3</v>
      </c>
      <c r="M47" t="n">
        <v>214</v>
      </c>
      <c r="N47" t="n">
        <v>23.71</v>
      </c>
      <c r="O47" t="n">
        <v>18060.85</v>
      </c>
      <c r="P47" t="n">
        <v>894.99</v>
      </c>
      <c r="Q47" t="n">
        <v>2278.81</v>
      </c>
      <c r="R47" t="n">
        <v>449.51</v>
      </c>
      <c r="S47" t="n">
        <v>175.94</v>
      </c>
      <c r="T47" t="n">
        <v>133998.27</v>
      </c>
      <c r="U47" t="n">
        <v>0.39</v>
      </c>
      <c r="V47" t="n">
        <v>0.8</v>
      </c>
      <c r="W47" t="n">
        <v>37</v>
      </c>
      <c r="X47" t="n">
        <v>8.050000000000001</v>
      </c>
      <c r="Y47" t="n">
        <v>2</v>
      </c>
      <c r="Z47" t="n">
        <v>10</v>
      </c>
    </row>
    <row r="48">
      <c r="A48" t="n">
        <v>3</v>
      </c>
      <c r="B48" t="n">
        <v>70</v>
      </c>
      <c r="C48" t="inlineStr">
        <is>
          <t xml:space="preserve">CONCLUIDO	</t>
        </is>
      </c>
      <c r="D48" t="n">
        <v>1.2033</v>
      </c>
      <c r="E48" t="n">
        <v>83.09999999999999</v>
      </c>
      <c r="F48" t="n">
        <v>76.40000000000001</v>
      </c>
      <c r="G48" t="n">
        <v>29.57</v>
      </c>
      <c r="H48" t="n">
        <v>0.49</v>
      </c>
      <c r="I48" t="n">
        <v>155</v>
      </c>
      <c r="J48" t="n">
        <v>145.92</v>
      </c>
      <c r="K48" t="n">
        <v>47.83</v>
      </c>
      <c r="L48" t="n">
        <v>4</v>
      </c>
      <c r="M48" t="n">
        <v>153</v>
      </c>
      <c r="N48" t="n">
        <v>24.09</v>
      </c>
      <c r="O48" t="n">
        <v>18230.35</v>
      </c>
      <c r="P48" t="n">
        <v>858.39</v>
      </c>
      <c r="Q48" t="n">
        <v>2277.93</v>
      </c>
      <c r="R48" t="n">
        <v>371.31</v>
      </c>
      <c r="S48" t="n">
        <v>175.94</v>
      </c>
      <c r="T48" t="n">
        <v>95203.89</v>
      </c>
      <c r="U48" t="n">
        <v>0.47</v>
      </c>
      <c r="V48" t="n">
        <v>0.82</v>
      </c>
      <c r="W48" t="n">
        <v>36.9</v>
      </c>
      <c r="X48" t="n">
        <v>5.72</v>
      </c>
      <c r="Y48" t="n">
        <v>2</v>
      </c>
      <c r="Z48" t="n">
        <v>10</v>
      </c>
    </row>
    <row r="49">
      <c r="A49" t="n">
        <v>4</v>
      </c>
      <c r="B49" t="n">
        <v>70</v>
      </c>
      <c r="C49" t="inlineStr">
        <is>
          <t xml:space="preserve">CONCLUIDO	</t>
        </is>
      </c>
      <c r="D49" t="n">
        <v>1.2365</v>
      </c>
      <c r="E49" t="n">
        <v>80.87</v>
      </c>
      <c r="F49" t="n">
        <v>75.15000000000001</v>
      </c>
      <c r="G49" t="n">
        <v>37.26</v>
      </c>
      <c r="H49" t="n">
        <v>0.6</v>
      </c>
      <c r="I49" t="n">
        <v>121</v>
      </c>
      <c r="J49" t="n">
        <v>147.3</v>
      </c>
      <c r="K49" t="n">
        <v>47.83</v>
      </c>
      <c r="L49" t="n">
        <v>5</v>
      </c>
      <c r="M49" t="n">
        <v>119</v>
      </c>
      <c r="N49" t="n">
        <v>24.47</v>
      </c>
      <c r="O49" t="n">
        <v>18400.38</v>
      </c>
      <c r="P49" t="n">
        <v>833.9</v>
      </c>
      <c r="Q49" t="n">
        <v>2278.03</v>
      </c>
      <c r="R49" t="n">
        <v>329.05</v>
      </c>
      <c r="S49" t="n">
        <v>175.94</v>
      </c>
      <c r="T49" t="n">
        <v>74246.31</v>
      </c>
      <c r="U49" t="n">
        <v>0.53</v>
      </c>
      <c r="V49" t="n">
        <v>0.83</v>
      </c>
      <c r="W49" t="n">
        <v>36.87</v>
      </c>
      <c r="X49" t="n">
        <v>4.48</v>
      </c>
      <c r="Y49" t="n">
        <v>2</v>
      </c>
      <c r="Z49" t="n">
        <v>10</v>
      </c>
    </row>
    <row r="50">
      <c r="A50" t="n">
        <v>5</v>
      </c>
      <c r="B50" t="n">
        <v>70</v>
      </c>
      <c r="C50" t="inlineStr">
        <is>
          <t xml:space="preserve">CONCLUIDO	</t>
        </is>
      </c>
      <c r="D50" t="n">
        <v>1.259</v>
      </c>
      <c r="E50" t="n">
        <v>79.43000000000001</v>
      </c>
      <c r="F50" t="n">
        <v>74.34</v>
      </c>
      <c r="G50" t="n">
        <v>45.06</v>
      </c>
      <c r="H50" t="n">
        <v>0.71</v>
      </c>
      <c r="I50" t="n">
        <v>99</v>
      </c>
      <c r="J50" t="n">
        <v>148.68</v>
      </c>
      <c r="K50" t="n">
        <v>47.83</v>
      </c>
      <c r="L50" t="n">
        <v>6</v>
      </c>
      <c r="M50" t="n">
        <v>97</v>
      </c>
      <c r="N50" t="n">
        <v>24.85</v>
      </c>
      <c r="O50" t="n">
        <v>18570.94</v>
      </c>
      <c r="P50" t="n">
        <v>814.7</v>
      </c>
      <c r="Q50" t="n">
        <v>2277.79</v>
      </c>
      <c r="R50" t="n">
        <v>302.31</v>
      </c>
      <c r="S50" t="n">
        <v>175.94</v>
      </c>
      <c r="T50" t="n">
        <v>60983.9</v>
      </c>
      <c r="U50" t="n">
        <v>0.58</v>
      </c>
      <c r="V50" t="n">
        <v>0.84</v>
      </c>
      <c r="W50" t="n">
        <v>36.83</v>
      </c>
      <c r="X50" t="n">
        <v>3.67</v>
      </c>
      <c r="Y50" t="n">
        <v>2</v>
      </c>
      <c r="Z50" t="n">
        <v>10</v>
      </c>
    </row>
    <row r="51">
      <c r="A51" t="n">
        <v>6</v>
      </c>
      <c r="B51" t="n">
        <v>70</v>
      </c>
      <c r="C51" t="inlineStr">
        <is>
          <t xml:space="preserve">CONCLUIDO	</t>
        </is>
      </c>
      <c r="D51" t="n">
        <v>1.276</v>
      </c>
      <c r="E51" t="n">
        <v>78.37</v>
      </c>
      <c r="F51" t="n">
        <v>73.73999999999999</v>
      </c>
      <c r="G51" t="n">
        <v>53.31</v>
      </c>
      <c r="H51" t="n">
        <v>0.83</v>
      </c>
      <c r="I51" t="n">
        <v>83</v>
      </c>
      <c r="J51" t="n">
        <v>150.07</v>
      </c>
      <c r="K51" t="n">
        <v>47.83</v>
      </c>
      <c r="L51" t="n">
        <v>7</v>
      </c>
      <c r="M51" t="n">
        <v>81</v>
      </c>
      <c r="N51" t="n">
        <v>25.24</v>
      </c>
      <c r="O51" t="n">
        <v>18742.03</v>
      </c>
      <c r="P51" t="n">
        <v>797.12</v>
      </c>
      <c r="Q51" t="n">
        <v>2277.51</v>
      </c>
      <c r="R51" t="n">
        <v>282.5</v>
      </c>
      <c r="S51" t="n">
        <v>175.94</v>
      </c>
      <c r="T51" t="n">
        <v>51157.81</v>
      </c>
      <c r="U51" t="n">
        <v>0.62</v>
      </c>
      <c r="V51" t="n">
        <v>0.85</v>
      </c>
      <c r="W51" t="n">
        <v>36.8</v>
      </c>
      <c r="X51" t="n">
        <v>3.08</v>
      </c>
      <c r="Y51" t="n">
        <v>2</v>
      </c>
      <c r="Z51" t="n">
        <v>10</v>
      </c>
    </row>
    <row r="52">
      <c r="A52" t="n">
        <v>7</v>
      </c>
      <c r="B52" t="n">
        <v>70</v>
      </c>
      <c r="C52" t="inlineStr">
        <is>
          <t xml:space="preserve">CONCLUIDO	</t>
        </is>
      </c>
      <c r="D52" t="n">
        <v>1.2897</v>
      </c>
      <c r="E52" t="n">
        <v>77.54000000000001</v>
      </c>
      <c r="F52" t="n">
        <v>73.26000000000001</v>
      </c>
      <c r="G52" t="n">
        <v>61.91</v>
      </c>
      <c r="H52" t="n">
        <v>0.9399999999999999</v>
      </c>
      <c r="I52" t="n">
        <v>71</v>
      </c>
      <c r="J52" t="n">
        <v>151.46</v>
      </c>
      <c r="K52" t="n">
        <v>47.83</v>
      </c>
      <c r="L52" t="n">
        <v>8</v>
      </c>
      <c r="M52" t="n">
        <v>69</v>
      </c>
      <c r="N52" t="n">
        <v>25.63</v>
      </c>
      <c r="O52" t="n">
        <v>18913.66</v>
      </c>
      <c r="P52" t="n">
        <v>780.96</v>
      </c>
      <c r="Q52" t="n">
        <v>2277.4</v>
      </c>
      <c r="R52" t="n">
        <v>266.71</v>
      </c>
      <c r="S52" t="n">
        <v>175.94</v>
      </c>
      <c r="T52" t="n">
        <v>43325.24</v>
      </c>
      <c r="U52" t="n">
        <v>0.66</v>
      </c>
      <c r="V52" t="n">
        <v>0.86</v>
      </c>
      <c r="W52" t="n">
        <v>36.77</v>
      </c>
      <c r="X52" t="n">
        <v>2.59</v>
      </c>
      <c r="Y52" t="n">
        <v>2</v>
      </c>
      <c r="Z52" t="n">
        <v>10</v>
      </c>
    </row>
    <row r="53">
      <c r="A53" t="n">
        <v>8</v>
      </c>
      <c r="B53" t="n">
        <v>70</v>
      </c>
      <c r="C53" t="inlineStr">
        <is>
          <t xml:space="preserve">CONCLUIDO	</t>
        </is>
      </c>
      <c r="D53" t="n">
        <v>1.2992</v>
      </c>
      <c r="E53" t="n">
        <v>76.97</v>
      </c>
      <c r="F53" t="n">
        <v>72.95</v>
      </c>
      <c r="G53" t="n">
        <v>70.59999999999999</v>
      </c>
      <c r="H53" t="n">
        <v>1.04</v>
      </c>
      <c r="I53" t="n">
        <v>62</v>
      </c>
      <c r="J53" t="n">
        <v>152.85</v>
      </c>
      <c r="K53" t="n">
        <v>47.83</v>
      </c>
      <c r="L53" t="n">
        <v>9</v>
      </c>
      <c r="M53" t="n">
        <v>60</v>
      </c>
      <c r="N53" t="n">
        <v>26.03</v>
      </c>
      <c r="O53" t="n">
        <v>19085.83</v>
      </c>
      <c r="P53" t="n">
        <v>766.36</v>
      </c>
      <c r="Q53" t="n">
        <v>2277.07</v>
      </c>
      <c r="R53" t="n">
        <v>256.52</v>
      </c>
      <c r="S53" t="n">
        <v>175.94</v>
      </c>
      <c r="T53" t="n">
        <v>38274.71</v>
      </c>
      <c r="U53" t="n">
        <v>0.6899999999999999</v>
      </c>
      <c r="V53" t="n">
        <v>0.86</v>
      </c>
      <c r="W53" t="n">
        <v>36.76</v>
      </c>
      <c r="X53" t="n">
        <v>2.29</v>
      </c>
      <c r="Y53" t="n">
        <v>2</v>
      </c>
      <c r="Z53" t="n">
        <v>10</v>
      </c>
    </row>
    <row r="54">
      <c r="A54" t="n">
        <v>9</v>
      </c>
      <c r="B54" t="n">
        <v>70</v>
      </c>
      <c r="C54" t="inlineStr">
        <is>
          <t xml:space="preserve">CONCLUIDO	</t>
        </is>
      </c>
      <c r="D54" t="n">
        <v>1.3074</v>
      </c>
      <c r="E54" t="n">
        <v>76.48999999999999</v>
      </c>
      <c r="F54" t="n">
        <v>72.67</v>
      </c>
      <c r="G54" t="n">
        <v>79.28</v>
      </c>
      <c r="H54" t="n">
        <v>1.15</v>
      </c>
      <c r="I54" t="n">
        <v>55</v>
      </c>
      <c r="J54" t="n">
        <v>154.25</v>
      </c>
      <c r="K54" t="n">
        <v>47.83</v>
      </c>
      <c r="L54" t="n">
        <v>10</v>
      </c>
      <c r="M54" t="n">
        <v>53</v>
      </c>
      <c r="N54" t="n">
        <v>26.43</v>
      </c>
      <c r="O54" t="n">
        <v>19258.55</v>
      </c>
      <c r="P54" t="n">
        <v>751.77</v>
      </c>
      <c r="Q54" t="n">
        <v>2277.35</v>
      </c>
      <c r="R54" t="n">
        <v>246.83</v>
      </c>
      <c r="S54" t="n">
        <v>175.94</v>
      </c>
      <c r="T54" t="n">
        <v>33466.61</v>
      </c>
      <c r="U54" t="n">
        <v>0.71</v>
      </c>
      <c r="V54" t="n">
        <v>0.86</v>
      </c>
      <c r="W54" t="n">
        <v>36.76</v>
      </c>
      <c r="X54" t="n">
        <v>2.01</v>
      </c>
      <c r="Y54" t="n">
        <v>2</v>
      </c>
      <c r="Z54" t="n">
        <v>10</v>
      </c>
    </row>
    <row r="55">
      <c r="A55" t="n">
        <v>10</v>
      </c>
      <c r="B55" t="n">
        <v>70</v>
      </c>
      <c r="C55" t="inlineStr">
        <is>
          <t xml:space="preserve">CONCLUIDO	</t>
        </is>
      </c>
      <c r="D55" t="n">
        <v>1.3143</v>
      </c>
      <c r="E55" t="n">
        <v>76.08</v>
      </c>
      <c r="F55" t="n">
        <v>72.44</v>
      </c>
      <c r="G55" t="n">
        <v>88.7</v>
      </c>
      <c r="H55" t="n">
        <v>1.25</v>
      </c>
      <c r="I55" t="n">
        <v>49</v>
      </c>
      <c r="J55" t="n">
        <v>155.66</v>
      </c>
      <c r="K55" t="n">
        <v>47.83</v>
      </c>
      <c r="L55" t="n">
        <v>11</v>
      </c>
      <c r="M55" t="n">
        <v>47</v>
      </c>
      <c r="N55" t="n">
        <v>26.83</v>
      </c>
      <c r="O55" t="n">
        <v>19431.82</v>
      </c>
      <c r="P55" t="n">
        <v>736.98</v>
      </c>
      <c r="Q55" t="n">
        <v>2277.08</v>
      </c>
      <c r="R55" t="n">
        <v>239.69</v>
      </c>
      <c r="S55" t="n">
        <v>175.94</v>
      </c>
      <c r="T55" t="n">
        <v>29923.64</v>
      </c>
      <c r="U55" t="n">
        <v>0.73</v>
      </c>
      <c r="V55" t="n">
        <v>0.87</v>
      </c>
      <c r="W55" t="n">
        <v>36.74</v>
      </c>
      <c r="X55" t="n">
        <v>1.78</v>
      </c>
      <c r="Y55" t="n">
        <v>2</v>
      </c>
      <c r="Z55" t="n">
        <v>10</v>
      </c>
    </row>
    <row r="56">
      <c r="A56" t="n">
        <v>11</v>
      </c>
      <c r="B56" t="n">
        <v>70</v>
      </c>
      <c r="C56" t="inlineStr">
        <is>
          <t xml:space="preserve">CONCLUIDO	</t>
        </is>
      </c>
      <c r="D56" t="n">
        <v>1.3188</v>
      </c>
      <c r="E56" t="n">
        <v>75.83</v>
      </c>
      <c r="F56" t="n">
        <v>72.3</v>
      </c>
      <c r="G56" t="n">
        <v>96.40000000000001</v>
      </c>
      <c r="H56" t="n">
        <v>1.35</v>
      </c>
      <c r="I56" t="n">
        <v>45</v>
      </c>
      <c r="J56" t="n">
        <v>157.07</v>
      </c>
      <c r="K56" t="n">
        <v>47.83</v>
      </c>
      <c r="L56" t="n">
        <v>12</v>
      </c>
      <c r="M56" t="n">
        <v>43</v>
      </c>
      <c r="N56" t="n">
        <v>27.24</v>
      </c>
      <c r="O56" t="n">
        <v>19605.66</v>
      </c>
      <c r="P56" t="n">
        <v>723.48</v>
      </c>
      <c r="Q56" t="n">
        <v>2276.94</v>
      </c>
      <c r="R56" t="n">
        <v>235.03</v>
      </c>
      <c r="S56" t="n">
        <v>175.94</v>
      </c>
      <c r="T56" t="n">
        <v>27614.24</v>
      </c>
      <c r="U56" t="n">
        <v>0.75</v>
      </c>
      <c r="V56" t="n">
        <v>0.87</v>
      </c>
      <c r="W56" t="n">
        <v>36.73</v>
      </c>
      <c r="X56" t="n">
        <v>1.64</v>
      </c>
      <c r="Y56" t="n">
        <v>2</v>
      </c>
      <c r="Z56" t="n">
        <v>10</v>
      </c>
    </row>
    <row r="57">
      <c r="A57" t="n">
        <v>12</v>
      </c>
      <c r="B57" t="n">
        <v>70</v>
      </c>
      <c r="C57" t="inlineStr">
        <is>
          <t xml:space="preserve">CONCLUIDO	</t>
        </is>
      </c>
      <c r="D57" t="n">
        <v>1.3246</v>
      </c>
      <c r="E57" t="n">
        <v>75.48999999999999</v>
      </c>
      <c r="F57" t="n">
        <v>72.11</v>
      </c>
      <c r="G57" t="n">
        <v>108.16</v>
      </c>
      <c r="H57" t="n">
        <v>1.45</v>
      </c>
      <c r="I57" t="n">
        <v>40</v>
      </c>
      <c r="J57" t="n">
        <v>158.48</v>
      </c>
      <c r="K57" t="n">
        <v>47.83</v>
      </c>
      <c r="L57" t="n">
        <v>13</v>
      </c>
      <c r="M57" t="n">
        <v>38</v>
      </c>
      <c r="N57" t="n">
        <v>27.65</v>
      </c>
      <c r="O57" t="n">
        <v>19780.06</v>
      </c>
      <c r="P57" t="n">
        <v>708.67</v>
      </c>
      <c r="Q57" t="n">
        <v>2276.96</v>
      </c>
      <c r="R57" t="n">
        <v>228.34</v>
      </c>
      <c r="S57" t="n">
        <v>175.94</v>
      </c>
      <c r="T57" t="n">
        <v>24295.83</v>
      </c>
      <c r="U57" t="n">
        <v>0.77</v>
      </c>
      <c r="V57" t="n">
        <v>0.87</v>
      </c>
      <c r="W57" t="n">
        <v>36.73</v>
      </c>
      <c r="X57" t="n">
        <v>1.45</v>
      </c>
      <c r="Y57" t="n">
        <v>2</v>
      </c>
      <c r="Z57" t="n">
        <v>10</v>
      </c>
    </row>
    <row r="58">
      <c r="A58" t="n">
        <v>13</v>
      </c>
      <c r="B58" t="n">
        <v>70</v>
      </c>
      <c r="C58" t="inlineStr">
        <is>
          <t xml:space="preserve">CONCLUIDO	</t>
        </is>
      </c>
      <c r="D58" t="n">
        <v>1.3282</v>
      </c>
      <c r="E58" t="n">
        <v>75.29000000000001</v>
      </c>
      <c r="F58" t="n">
        <v>72</v>
      </c>
      <c r="G58" t="n">
        <v>116.75</v>
      </c>
      <c r="H58" t="n">
        <v>1.55</v>
      </c>
      <c r="I58" t="n">
        <v>37</v>
      </c>
      <c r="J58" t="n">
        <v>159.9</v>
      </c>
      <c r="K58" t="n">
        <v>47.83</v>
      </c>
      <c r="L58" t="n">
        <v>14</v>
      </c>
      <c r="M58" t="n">
        <v>33</v>
      </c>
      <c r="N58" t="n">
        <v>28.07</v>
      </c>
      <c r="O58" t="n">
        <v>19955.16</v>
      </c>
      <c r="P58" t="n">
        <v>695.54</v>
      </c>
      <c r="Q58" t="n">
        <v>2277.08</v>
      </c>
      <c r="R58" t="n">
        <v>224.45</v>
      </c>
      <c r="S58" t="n">
        <v>175.94</v>
      </c>
      <c r="T58" t="n">
        <v>22367.16</v>
      </c>
      <c r="U58" t="n">
        <v>0.78</v>
      </c>
      <c r="V58" t="n">
        <v>0.87</v>
      </c>
      <c r="W58" t="n">
        <v>36.73</v>
      </c>
      <c r="X58" t="n">
        <v>1.34</v>
      </c>
      <c r="Y58" t="n">
        <v>2</v>
      </c>
      <c r="Z58" t="n">
        <v>10</v>
      </c>
    </row>
    <row r="59">
      <c r="A59" t="n">
        <v>14</v>
      </c>
      <c r="B59" t="n">
        <v>70</v>
      </c>
      <c r="C59" t="inlineStr">
        <is>
          <t xml:space="preserve">CONCLUIDO	</t>
        </is>
      </c>
      <c r="D59" t="n">
        <v>1.3314</v>
      </c>
      <c r="E59" t="n">
        <v>75.11</v>
      </c>
      <c r="F59" t="n">
        <v>71.90000000000001</v>
      </c>
      <c r="G59" t="n">
        <v>126.88</v>
      </c>
      <c r="H59" t="n">
        <v>1.65</v>
      </c>
      <c r="I59" t="n">
        <v>34</v>
      </c>
      <c r="J59" t="n">
        <v>161.32</v>
      </c>
      <c r="K59" t="n">
        <v>47.83</v>
      </c>
      <c r="L59" t="n">
        <v>15</v>
      </c>
      <c r="M59" t="n">
        <v>12</v>
      </c>
      <c r="N59" t="n">
        <v>28.5</v>
      </c>
      <c r="O59" t="n">
        <v>20130.71</v>
      </c>
      <c r="P59" t="n">
        <v>683.63</v>
      </c>
      <c r="Q59" t="n">
        <v>2277.14</v>
      </c>
      <c r="R59" t="n">
        <v>220.36</v>
      </c>
      <c r="S59" t="n">
        <v>175.94</v>
      </c>
      <c r="T59" t="n">
        <v>20335.18</v>
      </c>
      <c r="U59" t="n">
        <v>0.8</v>
      </c>
      <c r="V59" t="n">
        <v>0.87</v>
      </c>
      <c r="W59" t="n">
        <v>36.75</v>
      </c>
      <c r="X59" t="n">
        <v>1.24</v>
      </c>
      <c r="Y59" t="n">
        <v>2</v>
      </c>
      <c r="Z59" t="n">
        <v>10</v>
      </c>
    </row>
    <row r="60">
      <c r="A60" t="n">
        <v>15</v>
      </c>
      <c r="B60" t="n">
        <v>70</v>
      </c>
      <c r="C60" t="inlineStr">
        <is>
          <t xml:space="preserve">CONCLUIDO	</t>
        </is>
      </c>
      <c r="D60" t="n">
        <v>1.331</v>
      </c>
      <c r="E60" t="n">
        <v>75.13</v>
      </c>
      <c r="F60" t="n">
        <v>71.92</v>
      </c>
      <c r="G60" t="n">
        <v>126.91</v>
      </c>
      <c r="H60" t="n">
        <v>1.74</v>
      </c>
      <c r="I60" t="n">
        <v>34</v>
      </c>
      <c r="J60" t="n">
        <v>162.75</v>
      </c>
      <c r="K60" t="n">
        <v>47.83</v>
      </c>
      <c r="L60" t="n">
        <v>16</v>
      </c>
      <c r="M60" t="n">
        <v>0</v>
      </c>
      <c r="N60" t="n">
        <v>28.92</v>
      </c>
      <c r="O60" t="n">
        <v>20306.85</v>
      </c>
      <c r="P60" t="n">
        <v>689.24</v>
      </c>
      <c r="Q60" t="n">
        <v>2277.33</v>
      </c>
      <c r="R60" t="n">
        <v>220.72</v>
      </c>
      <c r="S60" t="n">
        <v>175.94</v>
      </c>
      <c r="T60" t="n">
        <v>20517.06</v>
      </c>
      <c r="U60" t="n">
        <v>0.8</v>
      </c>
      <c r="V60" t="n">
        <v>0.87</v>
      </c>
      <c r="W60" t="n">
        <v>36.76</v>
      </c>
      <c r="X60" t="n">
        <v>1.26</v>
      </c>
      <c r="Y60" t="n">
        <v>2</v>
      </c>
      <c r="Z60" t="n">
        <v>10</v>
      </c>
    </row>
    <row r="61">
      <c r="A61" t="n">
        <v>0</v>
      </c>
      <c r="B61" t="n">
        <v>90</v>
      </c>
      <c r="C61" t="inlineStr">
        <is>
          <t xml:space="preserve">CONCLUIDO	</t>
        </is>
      </c>
      <c r="D61" t="n">
        <v>0.6364</v>
      </c>
      <c r="E61" t="n">
        <v>157.14</v>
      </c>
      <c r="F61" t="n">
        <v>115.04</v>
      </c>
      <c r="G61" t="n">
        <v>6.19</v>
      </c>
      <c r="H61" t="n">
        <v>0.1</v>
      </c>
      <c r="I61" t="n">
        <v>1116</v>
      </c>
      <c r="J61" t="n">
        <v>176.73</v>
      </c>
      <c r="K61" t="n">
        <v>52.44</v>
      </c>
      <c r="L61" t="n">
        <v>1</v>
      </c>
      <c r="M61" t="n">
        <v>1114</v>
      </c>
      <c r="N61" t="n">
        <v>33.29</v>
      </c>
      <c r="O61" t="n">
        <v>22031.19</v>
      </c>
      <c r="P61" t="n">
        <v>1532.94</v>
      </c>
      <c r="Q61" t="n">
        <v>2289.11</v>
      </c>
      <c r="R61" t="n">
        <v>1658.92</v>
      </c>
      <c r="S61" t="n">
        <v>175.94</v>
      </c>
      <c r="T61" t="n">
        <v>734207.34</v>
      </c>
      <c r="U61" t="n">
        <v>0.11</v>
      </c>
      <c r="V61" t="n">
        <v>0.55</v>
      </c>
      <c r="W61" t="n">
        <v>38.54</v>
      </c>
      <c r="X61" t="n">
        <v>44.2</v>
      </c>
      <c r="Y61" t="n">
        <v>2</v>
      </c>
      <c r="Z61" t="n">
        <v>10</v>
      </c>
    </row>
    <row r="62">
      <c r="A62" t="n">
        <v>1</v>
      </c>
      <c r="B62" t="n">
        <v>90</v>
      </c>
      <c r="C62" t="inlineStr">
        <is>
          <t xml:space="preserve">CONCLUIDO	</t>
        </is>
      </c>
      <c r="D62" t="n">
        <v>0.9651999999999999</v>
      </c>
      <c r="E62" t="n">
        <v>103.61</v>
      </c>
      <c r="F62" t="n">
        <v>86.43000000000001</v>
      </c>
      <c r="G62" t="n">
        <v>12.5</v>
      </c>
      <c r="H62" t="n">
        <v>0.2</v>
      </c>
      <c r="I62" t="n">
        <v>415</v>
      </c>
      <c r="J62" t="n">
        <v>178.21</v>
      </c>
      <c r="K62" t="n">
        <v>52.44</v>
      </c>
      <c r="L62" t="n">
        <v>2</v>
      </c>
      <c r="M62" t="n">
        <v>413</v>
      </c>
      <c r="N62" t="n">
        <v>33.77</v>
      </c>
      <c r="O62" t="n">
        <v>22213.89</v>
      </c>
      <c r="P62" t="n">
        <v>1148.89</v>
      </c>
      <c r="Q62" t="n">
        <v>2281.3</v>
      </c>
      <c r="R62" t="n">
        <v>705.02</v>
      </c>
      <c r="S62" t="n">
        <v>175.94</v>
      </c>
      <c r="T62" t="n">
        <v>260758.36</v>
      </c>
      <c r="U62" t="n">
        <v>0.25</v>
      </c>
      <c r="V62" t="n">
        <v>0.73</v>
      </c>
      <c r="W62" t="n">
        <v>37.34</v>
      </c>
      <c r="X62" t="n">
        <v>15.71</v>
      </c>
      <c r="Y62" t="n">
        <v>2</v>
      </c>
      <c r="Z62" t="n">
        <v>10</v>
      </c>
    </row>
    <row r="63">
      <c r="A63" t="n">
        <v>2</v>
      </c>
      <c r="B63" t="n">
        <v>90</v>
      </c>
      <c r="C63" t="inlineStr">
        <is>
          <t xml:space="preserve">CONCLUIDO	</t>
        </is>
      </c>
      <c r="D63" t="n">
        <v>1.0901</v>
      </c>
      <c r="E63" t="n">
        <v>91.73999999999999</v>
      </c>
      <c r="F63" t="n">
        <v>80.25</v>
      </c>
      <c r="G63" t="n">
        <v>18.88</v>
      </c>
      <c r="H63" t="n">
        <v>0.3</v>
      </c>
      <c r="I63" t="n">
        <v>255</v>
      </c>
      <c r="J63" t="n">
        <v>179.7</v>
      </c>
      <c r="K63" t="n">
        <v>52.44</v>
      </c>
      <c r="L63" t="n">
        <v>3</v>
      </c>
      <c r="M63" t="n">
        <v>253</v>
      </c>
      <c r="N63" t="n">
        <v>34.26</v>
      </c>
      <c r="O63" t="n">
        <v>22397.24</v>
      </c>
      <c r="P63" t="n">
        <v>1060.25</v>
      </c>
      <c r="Q63" t="n">
        <v>2279.79</v>
      </c>
      <c r="R63" t="n">
        <v>498.7</v>
      </c>
      <c r="S63" t="n">
        <v>175.94</v>
      </c>
      <c r="T63" t="n">
        <v>158401.66</v>
      </c>
      <c r="U63" t="n">
        <v>0.35</v>
      </c>
      <c r="V63" t="n">
        <v>0.78</v>
      </c>
      <c r="W63" t="n">
        <v>37.08</v>
      </c>
      <c r="X63" t="n">
        <v>9.550000000000001</v>
      </c>
      <c r="Y63" t="n">
        <v>2</v>
      </c>
      <c r="Z63" t="n">
        <v>10</v>
      </c>
    </row>
    <row r="64">
      <c r="A64" t="n">
        <v>3</v>
      </c>
      <c r="B64" t="n">
        <v>90</v>
      </c>
      <c r="C64" t="inlineStr">
        <is>
          <t xml:space="preserve">CONCLUIDO	</t>
        </is>
      </c>
      <c r="D64" t="n">
        <v>1.1557</v>
      </c>
      <c r="E64" t="n">
        <v>86.53</v>
      </c>
      <c r="F64" t="n">
        <v>77.56</v>
      </c>
      <c r="G64" t="n">
        <v>25.29</v>
      </c>
      <c r="H64" t="n">
        <v>0.39</v>
      </c>
      <c r="I64" t="n">
        <v>184</v>
      </c>
      <c r="J64" t="n">
        <v>181.19</v>
      </c>
      <c r="K64" t="n">
        <v>52.44</v>
      </c>
      <c r="L64" t="n">
        <v>4</v>
      </c>
      <c r="M64" t="n">
        <v>182</v>
      </c>
      <c r="N64" t="n">
        <v>34.75</v>
      </c>
      <c r="O64" t="n">
        <v>22581.25</v>
      </c>
      <c r="P64" t="n">
        <v>1017.75</v>
      </c>
      <c r="Q64" t="n">
        <v>2278.91</v>
      </c>
      <c r="R64" t="n">
        <v>409.84</v>
      </c>
      <c r="S64" t="n">
        <v>175.94</v>
      </c>
      <c r="T64" t="n">
        <v>114325.96</v>
      </c>
      <c r="U64" t="n">
        <v>0.43</v>
      </c>
      <c r="V64" t="n">
        <v>0.8100000000000001</v>
      </c>
      <c r="W64" t="n">
        <v>36.96</v>
      </c>
      <c r="X64" t="n">
        <v>6.88</v>
      </c>
      <c r="Y64" t="n">
        <v>2</v>
      </c>
      <c r="Z64" t="n">
        <v>10</v>
      </c>
    </row>
    <row r="65">
      <c r="A65" t="n">
        <v>4</v>
      </c>
      <c r="B65" t="n">
        <v>90</v>
      </c>
      <c r="C65" t="inlineStr">
        <is>
          <t xml:space="preserve">CONCLUIDO	</t>
        </is>
      </c>
      <c r="D65" t="n">
        <v>1.1975</v>
      </c>
      <c r="E65" t="n">
        <v>83.51000000000001</v>
      </c>
      <c r="F65" t="n">
        <v>76</v>
      </c>
      <c r="G65" t="n">
        <v>31.89</v>
      </c>
      <c r="H65" t="n">
        <v>0.49</v>
      </c>
      <c r="I65" t="n">
        <v>143</v>
      </c>
      <c r="J65" t="n">
        <v>182.69</v>
      </c>
      <c r="K65" t="n">
        <v>52.44</v>
      </c>
      <c r="L65" t="n">
        <v>5</v>
      </c>
      <c r="M65" t="n">
        <v>141</v>
      </c>
      <c r="N65" t="n">
        <v>35.25</v>
      </c>
      <c r="O65" t="n">
        <v>22766.06</v>
      </c>
      <c r="P65" t="n">
        <v>989.66</v>
      </c>
      <c r="Q65" t="n">
        <v>2278.34</v>
      </c>
      <c r="R65" t="n">
        <v>357.5</v>
      </c>
      <c r="S65" t="n">
        <v>175.94</v>
      </c>
      <c r="T65" t="n">
        <v>88361.63</v>
      </c>
      <c r="U65" t="n">
        <v>0.49</v>
      </c>
      <c r="V65" t="n">
        <v>0.82</v>
      </c>
      <c r="W65" t="n">
        <v>36.91</v>
      </c>
      <c r="X65" t="n">
        <v>5.33</v>
      </c>
      <c r="Y65" t="n">
        <v>2</v>
      </c>
      <c r="Z65" t="n">
        <v>10</v>
      </c>
    </row>
    <row r="66">
      <c r="A66" t="n">
        <v>5</v>
      </c>
      <c r="B66" t="n">
        <v>90</v>
      </c>
      <c r="C66" t="inlineStr">
        <is>
          <t xml:space="preserve">CONCLUIDO	</t>
        </is>
      </c>
      <c r="D66" t="n">
        <v>1.2256</v>
      </c>
      <c r="E66" t="n">
        <v>81.59999999999999</v>
      </c>
      <c r="F66" t="n">
        <v>75.02</v>
      </c>
      <c r="G66" t="n">
        <v>38.47</v>
      </c>
      <c r="H66" t="n">
        <v>0.58</v>
      </c>
      <c r="I66" t="n">
        <v>117</v>
      </c>
      <c r="J66" t="n">
        <v>184.19</v>
      </c>
      <c r="K66" t="n">
        <v>52.44</v>
      </c>
      <c r="L66" t="n">
        <v>6</v>
      </c>
      <c r="M66" t="n">
        <v>115</v>
      </c>
      <c r="N66" t="n">
        <v>35.75</v>
      </c>
      <c r="O66" t="n">
        <v>22951.43</v>
      </c>
      <c r="P66" t="n">
        <v>969.49</v>
      </c>
      <c r="Q66" t="n">
        <v>2278.13</v>
      </c>
      <c r="R66" t="n">
        <v>324.56</v>
      </c>
      <c r="S66" t="n">
        <v>175.94</v>
      </c>
      <c r="T66" t="n">
        <v>72021.48</v>
      </c>
      <c r="U66" t="n">
        <v>0.54</v>
      </c>
      <c r="V66" t="n">
        <v>0.84</v>
      </c>
      <c r="W66" t="n">
        <v>36.86</v>
      </c>
      <c r="X66" t="n">
        <v>4.34</v>
      </c>
      <c r="Y66" t="n">
        <v>2</v>
      </c>
      <c r="Z66" t="n">
        <v>10</v>
      </c>
    </row>
    <row r="67">
      <c r="A67" t="n">
        <v>6</v>
      </c>
      <c r="B67" t="n">
        <v>90</v>
      </c>
      <c r="C67" t="inlineStr">
        <is>
          <t xml:space="preserve">CONCLUIDO	</t>
        </is>
      </c>
      <c r="D67" t="n">
        <v>1.2456</v>
      </c>
      <c r="E67" t="n">
        <v>80.29000000000001</v>
      </c>
      <c r="F67" t="n">
        <v>74.34</v>
      </c>
      <c r="G67" t="n">
        <v>45.06</v>
      </c>
      <c r="H67" t="n">
        <v>0.67</v>
      </c>
      <c r="I67" t="n">
        <v>99</v>
      </c>
      <c r="J67" t="n">
        <v>185.7</v>
      </c>
      <c r="K67" t="n">
        <v>52.44</v>
      </c>
      <c r="L67" t="n">
        <v>7</v>
      </c>
      <c r="M67" t="n">
        <v>97</v>
      </c>
      <c r="N67" t="n">
        <v>36.26</v>
      </c>
      <c r="O67" t="n">
        <v>23137.49</v>
      </c>
      <c r="P67" t="n">
        <v>953.54</v>
      </c>
      <c r="Q67" t="n">
        <v>2277.97</v>
      </c>
      <c r="R67" t="n">
        <v>302.35</v>
      </c>
      <c r="S67" t="n">
        <v>175.94</v>
      </c>
      <c r="T67" t="n">
        <v>61006.98</v>
      </c>
      <c r="U67" t="n">
        <v>0.58</v>
      </c>
      <c r="V67" t="n">
        <v>0.84</v>
      </c>
      <c r="W67" t="n">
        <v>36.83</v>
      </c>
      <c r="X67" t="n">
        <v>3.67</v>
      </c>
      <c r="Y67" t="n">
        <v>2</v>
      </c>
      <c r="Z67" t="n">
        <v>10</v>
      </c>
    </row>
    <row r="68">
      <c r="A68" t="n">
        <v>7</v>
      </c>
      <c r="B68" t="n">
        <v>90</v>
      </c>
      <c r="C68" t="inlineStr">
        <is>
          <t xml:space="preserve">CONCLUIDO	</t>
        </is>
      </c>
      <c r="D68" t="n">
        <v>1.2621</v>
      </c>
      <c r="E68" t="n">
        <v>79.23</v>
      </c>
      <c r="F68" t="n">
        <v>73.79000000000001</v>
      </c>
      <c r="G68" t="n">
        <v>52.09</v>
      </c>
      <c r="H68" t="n">
        <v>0.76</v>
      </c>
      <c r="I68" t="n">
        <v>85</v>
      </c>
      <c r="J68" t="n">
        <v>187.22</v>
      </c>
      <c r="K68" t="n">
        <v>52.44</v>
      </c>
      <c r="L68" t="n">
        <v>8</v>
      </c>
      <c r="M68" t="n">
        <v>83</v>
      </c>
      <c r="N68" t="n">
        <v>36.78</v>
      </c>
      <c r="O68" t="n">
        <v>23324.24</v>
      </c>
      <c r="P68" t="n">
        <v>938</v>
      </c>
      <c r="Q68" t="n">
        <v>2277.52</v>
      </c>
      <c r="R68" t="n">
        <v>284.34</v>
      </c>
      <c r="S68" t="n">
        <v>175.94</v>
      </c>
      <c r="T68" t="n">
        <v>52072.22</v>
      </c>
      <c r="U68" t="n">
        <v>0.62</v>
      </c>
      <c r="V68" t="n">
        <v>0.85</v>
      </c>
      <c r="W68" t="n">
        <v>36.8</v>
      </c>
      <c r="X68" t="n">
        <v>3.12</v>
      </c>
      <c r="Y68" t="n">
        <v>2</v>
      </c>
      <c r="Z68" t="n">
        <v>10</v>
      </c>
    </row>
    <row r="69">
      <c r="A69" t="n">
        <v>8</v>
      </c>
      <c r="B69" t="n">
        <v>90</v>
      </c>
      <c r="C69" t="inlineStr">
        <is>
          <t xml:space="preserve">CONCLUIDO	</t>
        </is>
      </c>
      <c r="D69" t="n">
        <v>1.2737</v>
      </c>
      <c r="E69" t="n">
        <v>78.51000000000001</v>
      </c>
      <c r="F69" t="n">
        <v>73.42</v>
      </c>
      <c r="G69" t="n">
        <v>58.74</v>
      </c>
      <c r="H69" t="n">
        <v>0.85</v>
      </c>
      <c r="I69" t="n">
        <v>75</v>
      </c>
      <c r="J69" t="n">
        <v>188.74</v>
      </c>
      <c r="K69" t="n">
        <v>52.44</v>
      </c>
      <c r="L69" t="n">
        <v>9</v>
      </c>
      <c r="M69" t="n">
        <v>73</v>
      </c>
      <c r="N69" t="n">
        <v>37.3</v>
      </c>
      <c r="O69" t="n">
        <v>23511.69</v>
      </c>
      <c r="P69" t="n">
        <v>926.17</v>
      </c>
      <c r="Q69" t="n">
        <v>2277.41</v>
      </c>
      <c r="R69" t="n">
        <v>272.11</v>
      </c>
      <c r="S69" t="n">
        <v>175.94</v>
      </c>
      <c r="T69" t="n">
        <v>46005.86</v>
      </c>
      <c r="U69" t="n">
        <v>0.65</v>
      </c>
      <c r="V69" t="n">
        <v>0.85</v>
      </c>
      <c r="W69" t="n">
        <v>36.79</v>
      </c>
      <c r="X69" t="n">
        <v>2.76</v>
      </c>
      <c r="Y69" t="n">
        <v>2</v>
      </c>
      <c r="Z69" t="n">
        <v>10</v>
      </c>
    </row>
    <row r="70">
      <c r="A70" t="n">
        <v>9</v>
      </c>
      <c r="B70" t="n">
        <v>90</v>
      </c>
      <c r="C70" t="inlineStr">
        <is>
          <t xml:space="preserve">CONCLUIDO	</t>
        </is>
      </c>
      <c r="D70" t="n">
        <v>1.2835</v>
      </c>
      <c r="E70" t="n">
        <v>77.91</v>
      </c>
      <c r="F70" t="n">
        <v>73.11</v>
      </c>
      <c r="G70" t="n">
        <v>65.47</v>
      </c>
      <c r="H70" t="n">
        <v>0.93</v>
      </c>
      <c r="I70" t="n">
        <v>67</v>
      </c>
      <c r="J70" t="n">
        <v>190.26</v>
      </c>
      <c r="K70" t="n">
        <v>52.44</v>
      </c>
      <c r="L70" t="n">
        <v>10</v>
      </c>
      <c r="M70" t="n">
        <v>65</v>
      </c>
      <c r="N70" t="n">
        <v>37.82</v>
      </c>
      <c r="O70" t="n">
        <v>23699.85</v>
      </c>
      <c r="P70" t="n">
        <v>914.1</v>
      </c>
      <c r="Q70" t="n">
        <v>2277.15</v>
      </c>
      <c r="R70" t="n">
        <v>262.17</v>
      </c>
      <c r="S70" t="n">
        <v>175.94</v>
      </c>
      <c r="T70" t="n">
        <v>41074.07</v>
      </c>
      <c r="U70" t="n">
        <v>0.67</v>
      </c>
      <c r="V70" t="n">
        <v>0.86</v>
      </c>
      <c r="W70" t="n">
        <v>36.76</v>
      </c>
      <c r="X70" t="n">
        <v>2.45</v>
      </c>
      <c r="Y70" t="n">
        <v>2</v>
      </c>
      <c r="Z70" t="n">
        <v>10</v>
      </c>
    </row>
    <row r="71">
      <c r="A71" t="n">
        <v>10</v>
      </c>
      <c r="B71" t="n">
        <v>90</v>
      </c>
      <c r="C71" t="inlineStr">
        <is>
          <t xml:space="preserve">CONCLUIDO	</t>
        </is>
      </c>
      <c r="D71" t="n">
        <v>1.2917</v>
      </c>
      <c r="E71" t="n">
        <v>77.42</v>
      </c>
      <c r="F71" t="n">
        <v>72.86</v>
      </c>
      <c r="G71" t="n">
        <v>72.86</v>
      </c>
      <c r="H71" t="n">
        <v>1.02</v>
      </c>
      <c r="I71" t="n">
        <v>60</v>
      </c>
      <c r="J71" t="n">
        <v>191.79</v>
      </c>
      <c r="K71" t="n">
        <v>52.44</v>
      </c>
      <c r="L71" t="n">
        <v>11</v>
      </c>
      <c r="M71" t="n">
        <v>58</v>
      </c>
      <c r="N71" t="n">
        <v>38.35</v>
      </c>
      <c r="O71" t="n">
        <v>23888.73</v>
      </c>
      <c r="P71" t="n">
        <v>903.04</v>
      </c>
      <c r="Q71" t="n">
        <v>2277.39</v>
      </c>
      <c r="R71" t="n">
        <v>253.41</v>
      </c>
      <c r="S71" t="n">
        <v>175.94</v>
      </c>
      <c r="T71" t="n">
        <v>36730.38</v>
      </c>
      <c r="U71" t="n">
        <v>0.6899999999999999</v>
      </c>
      <c r="V71" t="n">
        <v>0.86</v>
      </c>
      <c r="W71" t="n">
        <v>36.77</v>
      </c>
      <c r="X71" t="n">
        <v>2.2</v>
      </c>
      <c r="Y71" t="n">
        <v>2</v>
      </c>
      <c r="Z71" t="n">
        <v>10</v>
      </c>
    </row>
    <row r="72">
      <c r="A72" t="n">
        <v>11</v>
      </c>
      <c r="B72" t="n">
        <v>90</v>
      </c>
      <c r="C72" t="inlineStr">
        <is>
          <t xml:space="preserve">CONCLUIDO	</t>
        </is>
      </c>
      <c r="D72" t="n">
        <v>1.2978</v>
      </c>
      <c r="E72" t="n">
        <v>77.05</v>
      </c>
      <c r="F72" t="n">
        <v>72.68000000000001</v>
      </c>
      <c r="G72" t="n">
        <v>79.28</v>
      </c>
      <c r="H72" t="n">
        <v>1.1</v>
      </c>
      <c r="I72" t="n">
        <v>55</v>
      </c>
      <c r="J72" t="n">
        <v>193.33</v>
      </c>
      <c r="K72" t="n">
        <v>52.44</v>
      </c>
      <c r="L72" t="n">
        <v>12</v>
      </c>
      <c r="M72" t="n">
        <v>53</v>
      </c>
      <c r="N72" t="n">
        <v>38.89</v>
      </c>
      <c r="O72" t="n">
        <v>24078.33</v>
      </c>
      <c r="P72" t="n">
        <v>893.72</v>
      </c>
      <c r="Q72" t="n">
        <v>2277.23</v>
      </c>
      <c r="R72" t="n">
        <v>247.58</v>
      </c>
      <c r="S72" t="n">
        <v>175.94</v>
      </c>
      <c r="T72" t="n">
        <v>33839.61</v>
      </c>
      <c r="U72" t="n">
        <v>0.71</v>
      </c>
      <c r="V72" t="n">
        <v>0.86</v>
      </c>
      <c r="W72" t="n">
        <v>36.74</v>
      </c>
      <c r="X72" t="n">
        <v>2.02</v>
      </c>
      <c r="Y72" t="n">
        <v>2</v>
      </c>
      <c r="Z72" t="n">
        <v>10</v>
      </c>
    </row>
    <row r="73">
      <c r="A73" t="n">
        <v>12</v>
      </c>
      <c r="B73" t="n">
        <v>90</v>
      </c>
      <c r="C73" t="inlineStr">
        <is>
          <t xml:space="preserve">CONCLUIDO	</t>
        </is>
      </c>
      <c r="D73" t="n">
        <v>1.3038</v>
      </c>
      <c r="E73" t="n">
        <v>76.7</v>
      </c>
      <c r="F73" t="n">
        <v>72.5</v>
      </c>
      <c r="G73" t="n">
        <v>87</v>
      </c>
      <c r="H73" t="n">
        <v>1.18</v>
      </c>
      <c r="I73" t="n">
        <v>50</v>
      </c>
      <c r="J73" t="n">
        <v>194.88</v>
      </c>
      <c r="K73" t="n">
        <v>52.44</v>
      </c>
      <c r="L73" t="n">
        <v>13</v>
      </c>
      <c r="M73" t="n">
        <v>48</v>
      </c>
      <c r="N73" t="n">
        <v>39.43</v>
      </c>
      <c r="O73" t="n">
        <v>24268.67</v>
      </c>
      <c r="P73" t="n">
        <v>883.08</v>
      </c>
      <c r="Q73" t="n">
        <v>2277.21</v>
      </c>
      <c r="R73" t="n">
        <v>241.59</v>
      </c>
      <c r="S73" t="n">
        <v>175.94</v>
      </c>
      <c r="T73" t="n">
        <v>30869.38</v>
      </c>
      <c r="U73" t="n">
        <v>0.73</v>
      </c>
      <c r="V73" t="n">
        <v>0.86</v>
      </c>
      <c r="W73" t="n">
        <v>36.74</v>
      </c>
      <c r="X73" t="n">
        <v>1.84</v>
      </c>
      <c r="Y73" t="n">
        <v>2</v>
      </c>
      <c r="Z73" t="n">
        <v>10</v>
      </c>
    </row>
    <row r="74">
      <c r="A74" t="n">
        <v>13</v>
      </c>
      <c r="B74" t="n">
        <v>90</v>
      </c>
      <c r="C74" t="inlineStr">
        <is>
          <t xml:space="preserve">CONCLUIDO	</t>
        </is>
      </c>
      <c r="D74" t="n">
        <v>1.309</v>
      </c>
      <c r="E74" t="n">
        <v>76.39</v>
      </c>
      <c r="F74" t="n">
        <v>72.34</v>
      </c>
      <c r="G74" t="n">
        <v>94.34999999999999</v>
      </c>
      <c r="H74" t="n">
        <v>1.27</v>
      </c>
      <c r="I74" t="n">
        <v>46</v>
      </c>
      <c r="J74" t="n">
        <v>196.42</v>
      </c>
      <c r="K74" t="n">
        <v>52.44</v>
      </c>
      <c r="L74" t="n">
        <v>14</v>
      </c>
      <c r="M74" t="n">
        <v>44</v>
      </c>
      <c r="N74" t="n">
        <v>39.98</v>
      </c>
      <c r="O74" t="n">
        <v>24459.75</v>
      </c>
      <c r="P74" t="n">
        <v>872.77</v>
      </c>
      <c r="Q74" t="n">
        <v>2277.17</v>
      </c>
      <c r="R74" t="n">
        <v>235.77</v>
      </c>
      <c r="S74" t="n">
        <v>175.94</v>
      </c>
      <c r="T74" t="n">
        <v>27978.34</v>
      </c>
      <c r="U74" t="n">
        <v>0.75</v>
      </c>
      <c r="V74" t="n">
        <v>0.87</v>
      </c>
      <c r="W74" t="n">
        <v>36.74</v>
      </c>
      <c r="X74" t="n">
        <v>1.68</v>
      </c>
      <c r="Y74" t="n">
        <v>2</v>
      </c>
      <c r="Z74" t="n">
        <v>10</v>
      </c>
    </row>
    <row r="75">
      <c r="A75" t="n">
        <v>14</v>
      </c>
      <c r="B75" t="n">
        <v>90</v>
      </c>
      <c r="C75" t="inlineStr">
        <is>
          <t xml:space="preserve">CONCLUIDO	</t>
        </is>
      </c>
      <c r="D75" t="n">
        <v>1.3128</v>
      </c>
      <c r="E75" t="n">
        <v>76.17</v>
      </c>
      <c r="F75" t="n">
        <v>72.22</v>
      </c>
      <c r="G75" t="n">
        <v>100.78</v>
      </c>
      <c r="H75" t="n">
        <v>1.35</v>
      </c>
      <c r="I75" t="n">
        <v>43</v>
      </c>
      <c r="J75" t="n">
        <v>197.98</v>
      </c>
      <c r="K75" t="n">
        <v>52.44</v>
      </c>
      <c r="L75" t="n">
        <v>15</v>
      </c>
      <c r="M75" t="n">
        <v>41</v>
      </c>
      <c r="N75" t="n">
        <v>40.54</v>
      </c>
      <c r="O75" t="n">
        <v>24651.58</v>
      </c>
      <c r="P75" t="n">
        <v>862.24</v>
      </c>
      <c r="Q75" t="n">
        <v>2277.05</v>
      </c>
      <c r="R75" t="n">
        <v>232.22</v>
      </c>
      <c r="S75" t="n">
        <v>175.94</v>
      </c>
      <c r="T75" t="n">
        <v>26218.83</v>
      </c>
      <c r="U75" t="n">
        <v>0.76</v>
      </c>
      <c r="V75" t="n">
        <v>0.87</v>
      </c>
      <c r="W75" t="n">
        <v>36.73</v>
      </c>
      <c r="X75" t="n">
        <v>1.57</v>
      </c>
      <c r="Y75" t="n">
        <v>2</v>
      </c>
      <c r="Z75" t="n">
        <v>10</v>
      </c>
    </row>
    <row r="76">
      <c r="A76" t="n">
        <v>15</v>
      </c>
      <c r="B76" t="n">
        <v>90</v>
      </c>
      <c r="C76" t="inlineStr">
        <is>
          <t xml:space="preserve">CONCLUIDO	</t>
        </is>
      </c>
      <c r="D76" t="n">
        <v>1.3168</v>
      </c>
      <c r="E76" t="n">
        <v>75.94</v>
      </c>
      <c r="F76" t="n">
        <v>72.09999999999999</v>
      </c>
      <c r="G76" t="n">
        <v>108.15</v>
      </c>
      <c r="H76" t="n">
        <v>1.42</v>
      </c>
      <c r="I76" t="n">
        <v>40</v>
      </c>
      <c r="J76" t="n">
        <v>199.54</v>
      </c>
      <c r="K76" t="n">
        <v>52.44</v>
      </c>
      <c r="L76" t="n">
        <v>16</v>
      </c>
      <c r="M76" t="n">
        <v>38</v>
      </c>
      <c r="N76" t="n">
        <v>41.1</v>
      </c>
      <c r="O76" t="n">
        <v>24844.17</v>
      </c>
      <c r="P76" t="n">
        <v>852.28</v>
      </c>
      <c r="Q76" t="n">
        <v>2277.07</v>
      </c>
      <c r="R76" t="n">
        <v>228.01</v>
      </c>
      <c r="S76" t="n">
        <v>175.94</v>
      </c>
      <c r="T76" t="n">
        <v>24128.1</v>
      </c>
      <c r="U76" t="n">
        <v>0.77</v>
      </c>
      <c r="V76" t="n">
        <v>0.87</v>
      </c>
      <c r="W76" t="n">
        <v>36.73</v>
      </c>
      <c r="X76" t="n">
        <v>1.44</v>
      </c>
      <c r="Y76" t="n">
        <v>2</v>
      </c>
      <c r="Z76" t="n">
        <v>10</v>
      </c>
    </row>
    <row r="77">
      <c r="A77" t="n">
        <v>16</v>
      </c>
      <c r="B77" t="n">
        <v>90</v>
      </c>
      <c r="C77" t="inlineStr">
        <is>
          <t xml:space="preserve">CONCLUIDO	</t>
        </is>
      </c>
      <c r="D77" t="n">
        <v>1.3205</v>
      </c>
      <c r="E77" t="n">
        <v>75.73</v>
      </c>
      <c r="F77" t="n">
        <v>71.98999999999999</v>
      </c>
      <c r="G77" t="n">
        <v>116.74</v>
      </c>
      <c r="H77" t="n">
        <v>1.5</v>
      </c>
      <c r="I77" t="n">
        <v>37</v>
      </c>
      <c r="J77" t="n">
        <v>201.11</v>
      </c>
      <c r="K77" t="n">
        <v>52.44</v>
      </c>
      <c r="L77" t="n">
        <v>17</v>
      </c>
      <c r="M77" t="n">
        <v>35</v>
      </c>
      <c r="N77" t="n">
        <v>41.67</v>
      </c>
      <c r="O77" t="n">
        <v>25037.53</v>
      </c>
      <c r="P77" t="n">
        <v>841.98</v>
      </c>
      <c r="Q77" t="n">
        <v>2276.83</v>
      </c>
      <c r="R77" t="n">
        <v>224.54</v>
      </c>
      <c r="S77" t="n">
        <v>175.94</v>
      </c>
      <c r="T77" t="n">
        <v>22408.76</v>
      </c>
      <c r="U77" t="n">
        <v>0.78</v>
      </c>
      <c r="V77" t="n">
        <v>0.87</v>
      </c>
      <c r="W77" t="n">
        <v>36.72</v>
      </c>
      <c r="X77" t="n">
        <v>1.33</v>
      </c>
      <c r="Y77" t="n">
        <v>2</v>
      </c>
      <c r="Z77" t="n">
        <v>10</v>
      </c>
    </row>
    <row r="78">
      <c r="A78" t="n">
        <v>17</v>
      </c>
      <c r="B78" t="n">
        <v>90</v>
      </c>
      <c r="C78" t="inlineStr">
        <is>
          <t xml:space="preserve">CONCLUIDO	</t>
        </is>
      </c>
      <c r="D78" t="n">
        <v>1.3231</v>
      </c>
      <c r="E78" t="n">
        <v>75.58</v>
      </c>
      <c r="F78" t="n">
        <v>71.92</v>
      </c>
      <c r="G78" t="n">
        <v>123.29</v>
      </c>
      <c r="H78" t="n">
        <v>1.58</v>
      </c>
      <c r="I78" t="n">
        <v>35</v>
      </c>
      <c r="J78" t="n">
        <v>202.68</v>
      </c>
      <c r="K78" t="n">
        <v>52.44</v>
      </c>
      <c r="L78" t="n">
        <v>18</v>
      </c>
      <c r="M78" t="n">
        <v>33</v>
      </c>
      <c r="N78" t="n">
        <v>42.24</v>
      </c>
      <c r="O78" t="n">
        <v>25231.66</v>
      </c>
      <c r="P78" t="n">
        <v>832.25</v>
      </c>
      <c r="Q78" t="n">
        <v>2277</v>
      </c>
      <c r="R78" t="n">
        <v>221.97</v>
      </c>
      <c r="S78" t="n">
        <v>175.94</v>
      </c>
      <c r="T78" t="n">
        <v>21135.19</v>
      </c>
      <c r="U78" t="n">
        <v>0.79</v>
      </c>
      <c r="V78" t="n">
        <v>0.87</v>
      </c>
      <c r="W78" t="n">
        <v>36.73</v>
      </c>
      <c r="X78" t="n">
        <v>1.26</v>
      </c>
      <c r="Y78" t="n">
        <v>2</v>
      </c>
      <c r="Z78" t="n">
        <v>10</v>
      </c>
    </row>
    <row r="79">
      <c r="A79" t="n">
        <v>18</v>
      </c>
      <c r="B79" t="n">
        <v>90</v>
      </c>
      <c r="C79" t="inlineStr">
        <is>
          <t xml:space="preserve">CONCLUIDO	</t>
        </is>
      </c>
      <c r="D79" t="n">
        <v>1.327</v>
      </c>
      <c r="E79" t="n">
        <v>75.36</v>
      </c>
      <c r="F79" t="n">
        <v>71.8</v>
      </c>
      <c r="G79" t="n">
        <v>134.63</v>
      </c>
      <c r="H79" t="n">
        <v>1.65</v>
      </c>
      <c r="I79" t="n">
        <v>32</v>
      </c>
      <c r="J79" t="n">
        <v>204.26</v>
      </c>
      <c r="K79" t="n">
        <v>52.44</v>
      </c>
      <c r="L79" t="n">
        <v>19</v>
      </c>
      <c r="M79" t="n">
        <v>30</v>
      </c>
      <c r="N79" t="n">
        <v>42.82</v>
      </c>
      <c r="O79" t="n">
        <v>25426.72</v>
      </c>
      <c r="P79" t="n">
        <v>822.48</v>
      </c>
      <c r="Q79" t="n">
        <v>2276.88</v>
      </c>
      <c r="R79" t="n">
        <v>218.31</v>
      </c>
      <c r="S79" t="n">
        <v>175.94</v>
      </c>
      <c r="T79" t="n">
        <v>19320.85</v>
      </c>
      <c r="U79" t="n">
        <v>0.8100000000000001</v>
      </c>
      <c r="V79" t="n">
        <v>0.87</v>
      </c>
      <c r="W79" t="n">
        <v>36.71</v>
      </c>
      <c r="X79" t="n">
        <v>1.14</v>
      </c>
      <c r="Y79" t="n">
        <v>2</v>
      </c>
      <c r="Z79" t="n">
        <v>10</v>
      </c>
    </row>
    <row r="80">
      <c r="A80" t="n">
        <v>19</v>
      </c>
      <c r="B80" t="n">
        <v>90</v>
      </c>
      <c r="C80" t="inlineStr">
        <is>
          <t xml:space="preserve">CONCLUIDO	</t>
        </is>
      </c>
      <c r="D80" t="n">
        <v>1.3295</v>
      </c>
      <c r="E80" t="n">
        <v>75.20999999999999</v>
      </c>
      <c r="F80" t="n">
        <v>71.73</v>
      </c>
      <c r="G80" t="n">
        <v>143.45</v>
      </c>
      <c r="H80" t="n">
        <v>1.73</v>
      </c>
      <c r="I80" t="n">
        <v>30</v>
      </c>
      <c r="J80" t="n">
        <v>205.85</v>
      </c>
      <c r="K80" t="n">
        <v>52.44</v>
      </c>
      <c r="L80" t="n">
        <v>20</v>
      </c>
      <c r="M80" t="n">
        <v>28</v>
      </c>
      <c r="N80" t="n">
        <v>43.41</v>
      </c>
      <c r="O80" t="n">
        <v>25622.45</v>
      </c>
      <c r="P80" t="n">
        <v>810.42</v>
      </c>
      <c r="Q80" t="n">
        <v>2276.87</v>
      </c>
      <c r="R80" t="n">
        <v>215.72</v>
      </c>
      <c r="S80" t="n">
        <v>175.94</v>
      </c>
      <c r="T80" t="n">
        <v>18035.93</v>
      </c>
      <c r="U80" t="n">
        <v>0.82</v>
      </c>
      <c r="V80" t="n">
        <v>0.87</v>
      </c>
      <c r="W80" t="n">
        <v>36.71</v>
      </c>
      <c r="X80" t="n">
        <v>1.07</v>
      </c>
      <c r="Y80" t="n">
        <v>2</v>
      </c>
      <c r="Z80" t="n">
        <v>10</v>
      </c>
    </row>
    <row r="81">
      <c r="A81" t="n">
        <v>20</v>
      </c>
      <c r="B81" t="n">
        <v>90</v>
      </c>
      <c r="C81" t="inlineStr">
        <is>
          <t xml:space="preserve">CONCLUIDO	</t>
        </is>
      </c>
      <c r="D81" t="n">
        <v>1.3304</v>
      </c>
      <c r="E81" t="n">
        <v>75.16</v>
      </c>
      <c r="F81" t="n">
        <v>71.70999999999999</v>
      </c>
      <c r="G81" t="n">
        <v>148.37</v>
      </c>
      <c r="H81" t="n">
        <v>1.8</v>
      </c>
      <c r="I81" t="n">
        <v>29</v>
      </c>
      <c r="J81" t="n">
        <v>207.45</v>
      </c>
      <c r="K81" t="n">
        <v>52.44</v>
      </c>
      <c r="L81" t="n">
        <v>21</v>
      </c>
      <c r="M81" t="n">
        <v>27</v>
      </c>
      <c r="N81" t="n">
        <v>44</v>
      </c>
      <c r="O81" t="n">
        <v>25818.99</v>
      </c>
      <c r="P81" t="n">
        <v>804.22</v>
      </c>
      <c r="Q81" t="n">
        <v>2277.03</v>
      </c>
      <c r="R81" t="n">
        <v>215.29</v>
      </c>
      <c r="S81" t="n">
        <v>175.94</v>
      </c>
      <c r="T81" t="n">
        <v>17826.06</v>
      </c>
      <c r="U81" t="n">
        <v>0.82</v>
      </c>
      <c r="V81" t="n">
        <v>0.87</v>
      </c>
      <c r="W81" t="n">
        <v>36.71</v>
      </c>
      <c r="X81" t="n">
        <v>1.06</v>
      </c>
      <c r="Y81" t="n">
        <v>2</v>
      </c>
      <c r="Z81" t="n">
        <v>10</v>
      </c>
    </row>
    <row r="82">
      <c r="A82" t="n">
        <v>21</v>
      </c>
      <c r="B82" t="n">
        <v>90</v>
      </c>
      <c r="C82" t="inlineStr">
        <is>
          <t xml:space="preserve">CONCLUIDO	</t>
        </is>
      </c>
      <c r="D82" t="n">
        <v>1.3333</v>
      </c>
      <c r="E82" t="n">
        <v>75</v>
      </c>
      <c r="F82" t="n">
        <v>71.62</v>
      </c>
      <c r="G82" t="n">
        <v>159.16</v>
      </c>
      <c r="H82" t="n">
        <v>1.87</v>
      </c>
      <c r="I82" t="n">
        <v>27</v>
      </c>
      <c r="J82" t="n">
        <v>209.05</v>
      </c>
      <c r="K82" t="n">
        <v>52.44</v>
      </c>
      <c r="L82" t="n">
        <v>22</v>
      </c>
      <c r="M82" t="n">
        <v>16</v>
      </c>
      <c r="N82" t="n">
        <v>44.6</v>
      </c>
      <c r="O82" t="n">
        <v>26016.35</v>
      </c>
      <c r="P82" t="n">
        <v>794.79</v>
      </c>
      <c r="Q82" t="n">
        <v>2277.12</v>
      </c>
      <c r="R82" t="n">
        <v>212.12</v>
      </c>
      <c r="S82" t="n">
        <v>175.94</v>
      </c>
      <c r="T82" t="n">
        <v>16251.63</v>
      </c>
      <c r="U82" t="n">
        <v>0.83</v>
      </c>
      <c r="V82" t="n">
        <v>0.88</v>
      </c>
      <c r="W82" t="n">
        <v>36.71</v>
      </c>
      <c r="X82" t="n">
        <v>0.97</v>
      </c>
      <c r="Y82" t="n">
        <v>2</v>
      </c>
      <c r="Z82" t="n">
        <v>10</v>
      </c>
    </row>
    <row r="83">
      <c r="A83" t="n">
        <v>22</v>
      </c>
      <c r="B83" t="n">
        <v>90</v>
      </c>
      <c r="C83" t="inlineStr">
        <is>
          <t xml:space="preserve">CONCLUIDO	</t>
        </is>
      </c>
      <c r="D83" t="n">
        <v>1.3329</v>
      </c>
      <c r="E83" t="n">
        <v>75.02</v>
      </c>
      <c r="F83" t="n">
        <v>71.64</v>
      </c>
      <c r="G83" t="n">
        <v>159.21</v>
      </c>
      <c r="H83" t="n">
        <v>1.94</v>
      </c>
      <c r="I83" t="n">
        <v>27</v>
      </c>
      <c r="J83" t="n">
        <v>210.65</v>
      </c>
      <c r="K83" t="n">
        <v>52.44</v>
      </c>
      <c r="L83" t="n">
        <v>23</v>
      </c>
      <c r="M83" t="n">
        <v>4</v>
      </c>
      <c r="N83" t="n">
        <v>45.21</v>
      </c>
      <c r="O83" t="n">
        <v>26214.54</v>
      </c>
      <c r="P83" t="n">
        <v>796.42</v>
      </c>
      <c r="Q83" t="n">
        <v>2277.1</v>
      </c>
      <c r="R83" t="n">
        <v>212.12</v>
      </c>
      <c r="S83" t="n">
        <v>175.94</v>
      </c>
      <c r="T83" t="n">
        <v>16249.12</v>
      </c>
      <c r="U83" t="n">
        <v>0.83</v>
      </c>
      <c r="V83" t="n">
        <v>0.87</v>
      </c>
      <c r="W83" t="n">
        <v>36.73</v>
      </c>
      <c r="X83" t="n">
        <v>0.99</v>
      </c>
      <c r="Y83" t="n">
        <v>2</v>
      </c>
      <c r="Z83" t="n">
        <v>10</v>
      </c>
    </row>
    <row r="84">
      <c r="A84" t="n">
        <v>23</v>
      </c>
      <c r="B84" t="n">
        <v>90</v>
      </c>
      <c r="C84" t="inlineStr">
        <is>
          <t xml:space="preserve">CONCLUIDO	</t>
        </is>
      </c>
      <c r="D84" t="n">
        <v>1.3329</v>
      </c>
      <c r="E84" t="n">
        <v>75.02</v>
      </c>
      <c r="F84" t="n">
        <v>71.64</v>
      </c>
      <c r="G84" t="n">
        <v>159.21</v>
      </c>
      <c r="H84" t="n">
        <v>2.01</v>
      </c>
      <c r="I84" t="n">
        <v>27</v>
      </c>
      <c r="J84" t="n">
        <v>212.27</v>
      </c>
      <c r="K84" t="n">
        <v>52.44</v>
      </c>
      <c r="L84" t="n">
        <v>24</v>
      </c>
      <c r="M84" t="n">
        <v>0</v>
      </c>
      <c r="N84" t="n">
        <v>45.82</v>
      </c>
      <c r="O84" t="n">
        <v>26413.56</v>
      </c>
      <c r="P84" t="n">
        <v>801.66</v>
      </c>
      <c r="Q84" t="n">
        <v>2277.13</v>
      </c>
      <c r="R84" t="n">
        <v>212.17</v>
      </c>
      <c r="S84" t="n">
        <v>175.94</v>
      </c>
      <c r="T84" t="n">
        <v>16273.16</v>
      </c>
      <c r="U84" t="n">
        <v>0.83</v>
      </c>
      <c r="V84" t="n">
        <v>0.87</v>
      </c>
      <c r="W84" t="n">
        <v>36.73</v>
      </c>
      <c r="X84" t="n">
        <v>0.99</v>
      </c>
      <c r="Y84" t="n">
        <v>2</v>
      </c>
      <c r="Z84" t="n">
        <v>10</v>
      </c>
    </row>
    <row r="85">
      <c r="A85" t="n">
        <v>0</v>
      </c>
      <c r="B85" t="n">
        <v>10</v>
      </c>
      <c r="C85" t="inlineStr">
        <is>
          <t xml:space="preserve">CONCLUIDO	</t>
        </is>
      </c>
      <c r="D85" t="n">
        <v>1.1958</v>
      </c>
      <c r="E85" t="n">
        <v>83.63</v>
      </c>
      <c r="F85" t="n">
        <v>79.44</v>
      </c>
      <c r="G85" t="n">
        <v>20.81</v>
      </c>
      <c r="H85" t="n">
        <v>0.64</v>
      </c>
      <c r="I85" t="n">
        <v>229</v>
      </c>
      <c r="J85" t="n">
        <v>26.11</v>
      </c>
      <c r="K85" t="n">
        <v>12.1</v>
      </c>
      <c r="L85" t="n">
        <v>1</v>
      </c>
      <c r="M85" t="n">
        <v>0</v>
      </c>
      <c r="N85" t="n">
        <v>3.01</v>
      </c>
      <c r="O85" t="n">
        <v>3454.41</v>
      </c>
      <c r="P85" t="n">
        <v>231.18</v>
      </c>
      <c r="Q85" t="n">
        <v>2281.69</v>
      </c>
      <c r="R85" t="n">
        <v>461.56</v>
      </c>
      <c r="S85" t="n">
        <v>175.94</v>
      </c>
      <c r="T85" t="n">
        <v>139957.95</v>
      </c>
      <c r="U85" t="n">
        <v>0.38</v>
      </c>
      <c r="V85" t="n">
        <v>0.79</v>
      </c>
      <c r="W85" t="n">
        <v>37.33</v>
      </c>
      <c r="X85" t="n">
        <v>8.74</v>
      </c>
      <c r="Y85" t="n">
        <v>2</v>
      </c>
      <c r="Z85" t="n">
        <v>10</v>
      </c>
    </row>
    <row r="86">
      <c r="A86" t="n">
        <v>0</v>
      </c>
      <c r="B86" t="n">
        <v>45</v>
      </c>
      <c r="C86" t="inlineStr">
        <is>
          <t xml:space="preserve">CONCLUIDO	</t>
        </is>
      </c>
      <c r="D86" t="n">
        <v>0.9141</v>
      </c>
      <c r="E86" t="n">
        <v>109.4</v>
      </c>
      <c r="F86" t="n">
        <v>94.63</v>
      </c>
      <c r="G86" t="n">
        <v>9.130000000000001</v>
      </c>
      <c r="H86" t="n">
        <v>0.18</v>
      </c>
      <c r="I86" t="n">
        <v>622</v>
      </c>
      <c r="J86" t="n">
        <v>98.70999999999999</v>
      </c>
      <c r="K86" t="n">
        <v>39.72</v>
      </c>
      <c r="L86" t="n">
        <v>1</v>
      </c>
      <c r="M86" t="n">
        <v>620</v>
      </c>
      <c r="N86" t="n">
        <v>12.99</v>
      </c>
      <c r="O86" t="n">
        <v>12407.75</v>
      </c>
      <c r="P86" t="n">
        <v>858.64</v>
      </c>
      <c r="Q86" t="n">
        <v>2283.45</v>
      </c>
      <c r="R86" t="n">
        <v>978.71</v>
      </c>
      <c r="S86" t="n">
        <v>175.94</v>
      </c>
      <c r="T86" t="n">
        <v>396571.35</v>
      </c>
      <c r="U86" t="n">
        <v>0.18</v>
      </c>
      <c r="V86" t="n">
        <v>0.66</v>
      </c>
      <c r="W86" t="n">
        <v>37.66</v>
      </c>
      <c r="X86" t="n">
        <v>23.87</v>
      </c>
      <c r="Y86" t="n">
        <v>2</v>
      </c>
      <c r="Z86" t="n">
        <v>10</v>
      </c>
    </row>
    <row r="87">
      <c r="A87" t="n">
        <v>1</v>
      </c>
      <c r="B87" t="n">
        <v>45</v>
      </c>
      <c r="C87" t="inlineStr">
        <is>
          <t xml:space="preserve">CONCLUIDO	</t>
        </is>
      </c>
      <c r="D87" t="n">
        <v>1.1405</v>
      </c>
      <c r="E87" t="n">
        <v>87.68000000000001</v>
      </c>
      <c r="F87" t="n">
        <v>80.39</v>
      </c>
      <c r="G87" t="n">
        <v>18.69</v>
      </c>
      <c r="H87" t="n">
        <v>0.35</v>
      </c>
      <c r="I87" t="n">
        <v>258</v>
      </c>
      <c r="J87" t="n">
        <v>99.95</v>
      </c>
      <c r="K87" t="n">
        <v>39.72</v>
      </c>
      <c r="L87" t="n">
        <v>2</v>
      </c>
      <c r="M87" t="n">
        <v>256</v>
      </c>
      <c r="N87" t="n">
        <v>13.24</v>
      </c>
      <c r="O87" t="n">
        <v>12561.45</v>
      </c>
      <c r="P87" t="n">
        <v>715.33</v>
      </c>
      <c r="Q87" t="n">
        <v>2279.56</v>
      </c>
      <c r="R87" t="n">
        <v>503.57</v>
      </c>
      <c r="S87" t="n">
        <v>175.94</v>
      </c>
      <c r="T87" t="n">
        <v>160821.03</v>
      </c>
      <c r="U87" t="n">
        <v>0.35</v>
      </c>
      <c r="V87" t="n">
        <v>0.78</v>
      </c>
      <c r="W87" t="n">
        <v>37.08</v>
      </c>
      <c r="X87" t="n">
        <v>9.69</v>
      </c>
      <c r="Y87" t="n">
        <v>2</v>
      </c>
      <c r="Z87" t="n">
        <v>10</v>
      </c>
    </row>
    <row r="88">
      <c r="A88" t="n">
        <v>2</v>
      </c>
      <c r="B88" t="n">
        <v>45</v>
      </c>
      <c r="C88" t="inlineStr">
        <is>
          <t xml:space="preserve">CONCLUIDO	</t>
        </is>
      </c>
      <c r="D88" t="n">
        <v>1.2196</v>
      </c>
      <c r="E88" t="n">
        <v>81.98999999999999</v>
      </c>
      <c r="F88" t="n">
        <v>76.69</v>
      </c>
      <c r="G88" t="n">
        <v>28.58</v>
      </c>
      <c r="H88" t="n">
        <v>0.52</v>
      </c>
      <c r="I88" t="n">
        <v>161</v>
      </c>
      <c r="J88" t="n">
        <v>101.2</v>
      </c>
      <c r="K88" t="n">
        <v>39.72</v>
      </c>
      <c r="L88" t="n">
        <v>3</v>
      </c>
      <c r="M88" t="n">
        <v>159</v>
      </c>
      <c r="N88" t="n">
        <v>13.49</v>
      </c>
      <c r="O88" t="n">
        <v>12715.54</v>
      </c>
      <c r="P88" t="n">
        <v>666.75</v>
      </c>
      <c r="Q88" t="n">
        <v>2278.46</v>
      </c>
      <c r="R88" t="n">
        <v>380.29</v>
      </c>
      <c r="S88" t="n">
        <v>175.94</v>
      </c>
      <c r="T88" t="n">
        <v>99665.33</v>
      </c>
      <c r="U88" t="n">
        <v>0.46</v>
      </c>
      <c r="V88" t="n">
        <v>0.82</v>
      </c>
      <c r="W88" t="n">
        <v>36.94</v>
      </c>
      <c r="X88" t="n">
        <v>6.02</v>
      </c>
      <c r="Y88" t="n">
        <v>2</v>
      </c>
      <c r="Z88" t="n">
        <v>10</v>
      </c>
    </row>
    <row r="89">
      <c r="A89" t="n">
        <v>3</v>
      </c>
      <c r="B89" t="n">
        <v>45</v>
      </c>
      <c r="C89" t="inlineStr">
        <is>
          <t xml:space="preserve">CONCLUIDO	</t>
        </is>
      </c>
      <c r="D89" t="n">
        <v>1.2613</v>
      </c>
      <c r="E89" t="n">
        <v>79.29000000000001</v>
      </c>
      <c r="F89" t="n">
        <v>74.93000000000001</v>
      </c>
      <c r="G89" t="n">
        <v>39.1</v>
      </c>
      <c r="H89" t="n">
        <v>0.6899999999999999</v>
      </c>
      <c r="I89" t="n">
        <v>115</v>
      </c>
      <c r="J89" t="n">
        <v>102.45</v>
      </c>
      <c r="K89" t="n">
        <v>39.72</v>
      </c>
      <c r="L89" t="n">
        <v>4</v>
      </c>
      <c r="M89" t="n">
        <v>113</v>
      </c>
      <c r="N89" t="n">
        <v>13.74</v>
      </c>
      <c r="O89" t="n">
        <v>12870.03</v>
      </c>
      <c r="P89" t="n">
        <v>634.71</v>
      </c>
      <c r="Q89" t="n">
        <v>2277.59</v>
      </c>
      <c r="R89" t="n">
        <v>322.04</v>
      </c>
      <c r="S89" t="n">
        <v>175.94</v>
      </c>
      <c r="T89" t="n">
        <v>70771.83</v>
      </c>
      <c r="U89" t="n">
        <v>0.55</v>
      </c>
      <c r="V89" t="n">
        <v>0.84</v>
      </c>
      <c r="W89" t="n">
        <v>36.85</v>
      </c>
      <c r="X89" t="n">
        <v>4.26</v>
      </c>
      <c r="Y89" t="n">
        <v>2</v>
      </c>
      <c r="Z89" t="n">
        <v>10</v>
      </c>
    </row>
    <row r="90">
      <c r="A90" t="n">
        <v>4</v>
      </c>
      <c r="B90" t="n">
        <v>45</v>
      </c>
      <c r="C90" t="inlineStr">
        <is>
          <t xml:space="preserve">CONCLUIDO	</t>
        </is>
      </c>
      <c r="D90" t="n">
        <v>1.286</v>
      </c>
      <c r="E90" t="n">
        <v>77.76000000000001</v>
      </c>
      <c r="F90" t="n">
        <v>73.94</v>
      </c>
      <c r="G90" t="n">
        <v>49.85</v>
      </c>
      <c r="H90" t="n">
        <v>0.85</v>
      </c>
      <c r="I90" t="n">
        <v>89</v>
      </c>
      <c r="J90" t="n">
        <v>103.71</v>
      </c>
      <c r="K90" t="n">
        <v>39.72</v>
      </c>
      <c r="L90" t="n">
        <v>5</v>
      </c>
      <c r="M90" t="n">
        <v>87</v>
      </c>
      <c r="N90" t="n">
        <v>14</v>
      </c>
      <c r="O90" t="n">
        <v>13024.91</v>
      </c>
      <c r="P90" t="n">
        <v>608.51</v>
      </c>
      <c r="Q90" t="n">
        <v>2277.56</v>
      </c>
      <c r="R90" t="n">
        <v>289.55</v>
      </c>
      <c r="S90" t="n">
        <v>175.94</v>
      </c>
      <c r="T90" t="n">
        <v>54654.08</v>
      </c>
      <c r="U90" t="n">
        <v>0.61</v>
      </c>
      <c r="V90" t="n">
        <v>0.85</v>
      </c>
      <c r="W90" t="n">
        <v>36.8</v>
      </c>
      <c r="X90" t="n">
        <v>3.28</v>
      </c>
      <c r="Y90" t="n">
        <v>2</v>
      </c>
      <c r="Z90" t="n">
        <v>10</v>
      </c>
    </row>
    <row r="91">
      <c r="A91" t="n">
        <v>5</v>
      </c>
      <c r="B91" t="n">
        <v>45</v>
      </c>
      <c r="C91" t="inlineStr">
        <is>
          <t xml:space="preserve">CONCLUIDO	</t>
        </is>
      </c>
      <c r="D91" t="n">
        <v>1.3039</v>
      </c>
      <c r="E91" t="n">
        <v>76.69</v>
      </c>
      <c r="F91" t="n">
        <v>73.25</v>
      </c>
      <c r="G91" t="n">
        <v>61.9</v>
      </c>
      <c r="H91" t="n">
        <v>1.01</v>
      </c>
      <c r="I91" t="n">
        <v>71</v>
      </c>
      <c r="J91" t="n">
        <v>104.97</v>
      </c>
      <c r="K91" t="n">
        <v>39.72</v>
      </c>
      <c r="L91" t="n">
        <v>6</v>
      </c>
      <c r="M91" t="n">
        <v>69</v>
      </c>
      <c r="N91" t="n">
        <v>14.25</v>
      </c>
      <c r="O91" t="n">
        <v>13180.19</v>
      </c>
      <c r="P91" t="n">
        <v>584.42</v>
      </c>
      <c r="Q91" t="n">
        <v>2277.34</v>
      </c>
      <c r="R91" t="n">
        <v>266.4</v>
      </c>
      <c r="S91" t="n">
        <v>175.94</v>
      </c>
      <c r="T91" t="n">
        <v>43167.7</v>
      </c>
      <c r="U91" t="n">
        <v>0.66</v>
      </c>
      <c r="V91" t="n">
        <v>0.86</v>
      </c>
      <c r="W91" t="n">
        <v>36.77</v>
      </c>
      <c r="X91" t="n">
        <v>2.58</v>
      </c>
      <c r="Y91" t="n">
        <v>2</v>
      </c>
      <c r="Z91" t="n">
        <v>10</v>
      </c>
    </row>
    <row r="92">
      <c r="A92" t="n">
        <v>6</v>
      </c>
      <c r="B92" t="n">
        <v>45</v>
      </c>
      <c r="C92" t="inlineStr">
        <is>
          <t xml:space="preserve">CONCLUIDO	</t>
        </is>
      </c>
      <c r="D92" t="n">
        <v>1.3151</v>
      </c>
      <c r="E92" t="n">
        <v>76.04000000000001</v>
      </c>
      <c r="F92" t="n">
        <v>72.84</v>
      </c>
      <c r="G92" t="n">
        <v>74.06999999999999</v>
      </c>
      <c r="H92" t="n">
        <v>1.16</v>
      </c>
      <c r="I92" t="n">
        <v>59</v>
      </c>
      <c r="J92" t="n">
        <v>106.23</v>
      </c>
      <c r="K92" t="n">
        <v>39.72</v>
      </c>
      <c r="L92" t="n">
        <v>7</v>
      </c>
      <c r="M92" t="n">
        <v>57</v>
      </c>
      <c r="N92" t="n">
        <v>14.52</v>
      </c>
      <c r="O92" t="n">
        <v>13335.87</v>
      </c>
      <c r="P92" t="n">
        <v>561.99</v>
      </c>
      <c r="Q92" t="n">
        <v>2277.21</v>
      </c>
      <c r="R92" t="n">
        <v>252.58</v>
      </c>
      <c r="S92" t="n">
        <v>175.94</v>
      </c>
      <c r="T92" t="n">
        <v>36318.66</v>
      </c>
      <c r="U92" t="n">
        <v>0.7</v>
      </c>
      <c r="V92" t="n">
        <v>0.86</v>
      </c>
      <c r="W92" t="n">
        <v>36.76</v>
      </c>
      <c r="X92" t="n">
        <v>2.18</v>
      </c>
      <c r="Y92" t="n">
        <v>2</v>
      </c>
      <c r="Z92" t="n">
        <v>10</v>
      </c>
    </row>
    <row r="93">
      <c r="A93" t="n">
        <v>7</v>
      </c>
      <c r="B93" t="n">
        <v>45</v>
      </c>
      <c r="C93" t="inlineStr">
        <is>
          <t xml:space="preserve">CONCLUIDO	</t>
        </is>
      </c>
      <c r="D93" t="n">
        <v>1.3219</v>
      </c>
      <c r="E93" t="n">
        <v>75.65000000000001</v>
      </c>
      <c r="F93" t="n">
        <v>72.59</v>
      </c>
      <c r="G93" t="n">
        <v>83.76000000000001</v>
      </c>
      <c r="H93" t="n">
        <v>1.31</v>
      </c>
      <c r="I93" t="n">
        <v>52</v>
      </c>
      <c r="J93" t="n">
        <v>107.5</v>
      </c>
      <c r="K93" t="n">
        <v>39.72</v>
      </c>
      <c r="L93" t="n">
        <v>8</v>
      </c>
      <c r="M93" t="n">
        <v>7</v>
      </c>
      <c r="N93" t="n">
        <v>14.78</v>
      </c>
      <c r="O93" t="n">
        <v>13491.96</v>
      </c>
      <c r="P93" t="n">
        <v>548.47</v>
      </c>
      <c r="Q93" t="n">
        <v>2277.5</v>
      </c>
      <c r="R93" t="n">
        <v>242.5</v>
      </c>
      <c r="S93" t="n">
        <v>175.94</v>
      </c>
      <c r="T93" t="n">
        <v>31314.74</v>
      </c>
      <c r="U93" t="n">
        <v>0.73</v>
      </c>
      <c r="V93" t="n">
        <v>0.86</v>
      </c>
      <c r="W93" t="n">
        <v>36.81</v>
      </c>
      <c r="X93" t="n">
        <v>1.93</v>
      </c>
      <c r="Y93" t="n">
        <v>2</v>
      </c>
      <c r="Z93" t="n">
        <v>10</v>
      </c>
    </row>
    <row r="94">
      <c r="A94" t="n">
        <v>8</v>
      </c>
      <c r="B94" t="n">
        <v>45</v>
      </c>
      <c r="C94" t="inlineStr">
        <is>
          <t xml:space="preserve">CONCLUIDO	</t>
        </is>
      </c>
      <c r="D94" t="n">
        <v>1.3215</v>
      </c>
      <c r="E94" t="n">
        <v>75.67</v>
      </c>
      <c r="F94" t="n">
        <v>72.62</v>
      </c>
      <c r="G94" t="n">
        <v>83.79000000000001</v>
      </c>
      <c r="H94" t="n">
        <v>1.46</v>
      </c>
      <c r="I94" t="n">
        <v>52</v>
      </c>
      <c r="J94" t="n">
        <v>108.77</v>
      </c>
      <c r="K94" t="n">
        <v>39.72</v>
      </c>
      <c r="L94" t="n">
        <v>9</v>
      </c>
      <c r="M94" t="n">
        <v>0</v>
      </c>
      <c r="N94" t="n">
        <v>15.05</v>
      </c>
      <c r="O94" t="n">
        <v>13648.58</v>
      </c>
      <c r="P94" t="n">
        <v>554.22</v>
      </c>
      <c r="Q94" t="n">
        <v>2277.85</v>
      </c>
      <c r="R94" t="n">
        <v>242.94</v>
      </c>
      <c r="S94" t="n">
        <v>175.94</v>
      </c>
      <c r="T94" t="n">
        <v>31536.68</v>
      </c>
      <c r="U94" t="n">
        <v>0.72</v>
      </c>
      <c r="V94" t="n">
        <v>0.86</v>
      </c>
      <c r="W94" t="n">
        <v>36.82</v>
      </c>
      <c r="X94" t="n">
        <v>1.96</v>
      </c>
      <c r="Y94" t="n">
        <v>2</v>
      </c>
      <c r="Z94" t="n">
        <v>10</v>
      </c>
    </row>
    <row r="95">
      <c r="A95" t="n">
        <v>0</v>
      </c>
      <c r="B95" t="n">
        <v>60</v>
      </c>
      <c r="C95" t="inlineStr">
        <is>
          <t xml:space="preserve">CONCLUIDO	</t>
        </is>
      </c>
      <c r="D95" t="n">
        <v>0.8134</v>
      </c>
      <c r="E95" t="n">
        <v>122.94</v>
      </c>
      <c r="F95" t="n">
        <v>100.93</v>
      </c>
      <c r="G95" t="n">
        <v>7.78</v>
      </c>
      <c r="H95" t="n">
        <v>0.14</v>
      </c>
      <c r="I95" t="n">
        <v>778</v>
      </c>
      <c r="J95" t="n">
        <v>124.63</v>
      </c>
      <c r="K95" t="n">
        <v>45</v>
      </c>
      <c r="L95" t="n">
        <v>1</v>
      </c>
      <c r="M95" t="n">
        <v>776</v>
      </c>
      <c r="N95" t="n">
        <v>18.64</v>
      </c>
      <c r="O95" t="n">
        <v>15605.44</v>
      </c>
      <c r="P95" t="n">
        <v>1072.51</v>
      </c>
      <c r="Q95" t="n">
        <v>2285.21</v>
      </c>
      <c r="R95" t="n">
        <v>1189.41</v>
      </c>
      <c r="S95" t="n">
        <v>175.94</v>
      </c>
      <c r="T95" t="n">
        <v>501139.12</v>
      </c>
      <c r="U95" t="n">
        <v>0.15</v>
      </c>
      <c r="V95" t="n">
        <v>0.62</v>
      </c>
      <c r="W95" t="n">
        <v>37.91</v>
      </c>
      <c r="X95" t="n">
        <v>30.15</v>
      </c>
      <c r="Y95" t="n">
        <v>2</v>
      </c>
      <c r="Z95" t="n">
        <v>10</v>
      </c>
    </row>
    <row r="96">
      <c r="A96" t="n">
        <v>1</v>
      </c>
      <c r="B96" t="n">
        <v>60</v>
      </c>
      <c r="C96" t="inlineStr">
        <is>
          <t xml:space="preserve">CONCLUIDO	</t>
        </is>
      </c>
      <c r="D96" t="n">
        <v>1.0799</v>
      </c>
      <c r="E96" t="n">
        <v>92.59999999999999</v>
      </c>
      <c r="F96" t="n">
        <v>82.47</v>
      </c>
      <c r="G96" t="n">
        <v>15.81</v>
      </c>
      <c r="H96" t="n">
        <v>0.28</v>
      </c>
      <c r="I96" t="n">
        <v>313</v>
      </c>
      <c r="J96" t="n">
        <v>125.95</v>
      </c>
      <c r="K96" t="n">
        <v>45</v>
      </c>
      <c r="L96" t="n">
        <v>2</v>
      </c>
      <c r="M96" t="n">
        <v>311</v>
      </c>
      <c r="N96" t="n">
        <v>18.95</v>
      </c>
      <c r="O96" t="n">
        <v>15767.7</v>
      </c>
      <c r="P96" t="n">
        <v>867.28</v>
      </c>
      <c r="Q96" t="n">
        <v>2280.22</v>
      </c>
      <c r="R96" t="n">
        <v>572.67</v>
      </c>
      <c r="S96" t="n">
        <v>175.94</v>
      </c>
      <c r="T96" t="n">
        <v>195092.91</v>
      </c>
      <c r="U96" t="n">
        <v>0.31</v>
      </c>
      <c r="V96" t="n">
        <v>0.76</v>
      </c>
      <c r="W96" t="n">
        <v>37.18</v>
      </c>
      <c r="X96" t="n">
        <v>11.77</v>
      </c>
      <c r="Y96" t="n">
        <v>2</v>
      </c>
      <c r="Z96" t="n">
        <v>10</v>
      </c>
    </row>
    <row r="97">
      <c r="A97" t="n">
        <v>2</v>
      </c>
      <c r="B97" t="n">
        <v>60</v>
      </c>
      <c r="C97" t="inlineStr">
        <is>
          <t xml:space="preserve">CONCLUIDO	</t>
        </is>
      </c>
      <c r="D97" t="n">
        <v>1.1755</v>
      </c>
      <c r="E97" t="n">
        <v>85.06999999999999</v>
      </c>
      <c r="F97" t="n">
        <v>77.95</v>
      </c>
      <c r="G97" t="n">
        <v>23.99</v>
      </c>
      <c r="H97" t="n">
        <v>0.42</v>
      </c>
      <c r="I97" t="n">
        <v>195</v>
      </c>
      <c r="J97" t="n">
        <v>127.27</v>
      </c>
      <c r="K97" t="n">
        <v>45</v>
      </c>
      <c r="L97" t="n">
        <v>3</v>
      </c>
      <c r="M97" t="n">
        <v>193</v>
      </c>
      <c r="N97" t="n">
        <v>19.27</v>
      </c>
      <c r="O97" t="n">
        <v>15930.42</v>
      </c>
      <c r="P97" t="n">
        <v>808.46</v>
      </c>
      <c r="Q97" t="n">
        <v>2278.54</v>
      </c>
      <c r="R97" t="n">
        <v>422.14</v>
      </c>
      <c r="S97" t="n">
        <v>175.94</v>
      </c>
      <c r="T97" t="n">
        <v>120418.49</v>
      </c>
      <c r="U97" t="n">
        <v>0.42</v>
      </c>
      <c r="V97" t="n">
        <v>0.8</v>
      </c>
      <c r="W97" t="n">
        <v>36.99</v>
      </c>
      <c r="X97" t="n">
        <v>7.27</v>
      </c>
      <c r="Y97" t="n">
        <v>2</v>
      </c>
      <c r="Z97" t="n">
        <v>10</v>
      </c>
    </row>
    <row r="98">
      <c r="A98" t="n">
        <v>3</v>
      </c>
      <c r="B98" t="n">
        <v>60</v>
      </c>
      <c r="C98" t="inlineStr">
        <is>
          <t xml:space="preserve">CONCLUIDO	</t>
        </is>
      </c>
      <c r="D98" t="n">
        <v>1.2262</v>
      </c>
      <c r="E98" t="n">
        <v>81.55</v>
      </c>
      <c r="F98" t="n">
        <v>75.84</v>
      </c>
      <c r="G98" t="n">
        <v>32.5</v>
      </c>
      <c r="H98" t="n">
        <v>0.55</v>
      </c>
      <c r="I98" t="n">
        <v>140</v>
      </c>
      <c r="J98" t="n">
        <v>128.59</v>
      </c>
      <c r="K98" t="n">
        <v>45</v>
      </c>
      <c r="L98" t="n">
        <v>4</v>
      </c>
      <c r="M98" t="n">
        <v>138</v>
      </c>
      <c r="N98" t="n">
        <v>19.59</v>
      </c>
      <c r="O98" t="n">
        <v>16093.6</v>
      </c>
      <c r="P98" t="n">
        <v>774.24</v>
      </c>
      <c r="Q98" t="n">
        <v>2278.57</v>
      </c>
      <c r="R98" t="n">
        <v>352.23</v>
      </c>
      <c r="S98" t="n">
        <v>175.94</v>
      </c>
      <c r="T98" t="n">
        <v>85741.39</v>
      </c>
      <c r="U98" t="n">
        <v>0.5</v>
      </c>
      <c r="V98" t="n">
        <v>0.83</v>
      </c>
      <c r="W98" t="n">
        <v>36.89</v>
      </c>
      <c r="X98" t="n">
        <v>5.16</v>
      </c>
      <c r="Y98" t="n">
        <v>2</v>
      </c>
      <c r="Z98" t="n">
        <v>10</v>
      </c>
    </row>
    <row r="99">
      <c r="A99" t="n">
        <v>4</v>
      </c>
      <c r="B99" t="n">
        <v>60</v>
      </c>
      <c r="C99" t="inlineStr">
        <is>
          <t xml:space="preserve">CONCLUIDO	</t>
        </is>
      </c>
      <c r="D99" t="n">
        <v>1.2559</v>
      </c>
      <c r="E99" t="n">
        <v>79.62</v>
      </c>
      <c r="F99" t="n">
        <v>74.70999999999999</v>
      </c>
      <c r="G99" t="n">
        <v>41.12</v>
      </c>
      <c r="H99" t="n">
        <v>0.68</v>
      </c>
      <c r="I99" t="n">
        <v>109</v>
      </c>
      <c r="J99" t="n">
        <v>129.92</v>
      </c>
      <c r="K99" t="n">
        <v>45</v>
      </c>
      <c r="L99" t="n">
        <v>5</v>
      </c>
      <c r="M99" t="n">
        <v>107</v>
      </c>
      <c r="N99" t="n">
        <v>19.92</v>
      </c>
      <c r="O99" t="n">
        <v>16257.24</v>
      </c>
      <c r="P99" t="n">
        <v>750.45</v>
      </c>
      <c r="Q99" t="n">
        <v>2277.54</v>
      </c>
      <c r="R99" t="n">
        <v>314.92</v>
      </c>
      <c r="S99" t="n">
        <v>175.94</v>
      </c>
      <c r="T99" t="n">
        <v>67240.92999999999</v>
      </c>
      <c r="U99" t="n">
        <v>0.5600000000000001</v>
      </c>
      <c r="V99" t="n">
        <v>0.84</v>
      </c>
      <c r="W99" t="n">
        <v>36.84</v>
      </c>
      <c r="X99" t="n">
        <v>4.04</v>
      </c>
      <c r="Y99" t="n">
        <v>2</v>
      </c>
      <c r="Z99" t="n">
        <v>10</v>
      </c>
    </row>
    <row r="100">
      <c r="A100" t="n">
        <v>5</v>
      </c>
      <c r="B100" t="n">
        <v>60</v>
      </c>
      <c r="C100" t="inlineStr">
        <is>
          <t xml:space="preserve">CONCLUIDO	</t>
        </is>
      </c>
      <c r="D100" t="n">
        <v>1.2762</v>
      </c>
      <c r="E100" t="n">
        <v>78.36</v>
      </c>
      <c r="F100" t="n">
        <v>73.95</v>
      </c>
      <c r="G100" t="n">
        <v>49.86</v>
      </c>
      <c r="H100" t="n">
        <v>0.8100000000000001</v>
      </c>
      <c r="I100" t="n">
        <v>89</v>
      </c>
      <c r="J100" t="n">
        <v>131.25</v>
      </c>
      <c r="K100" t="n">
        <v>45</v>
      </c>
      <c r="L100" t="n">
        <v>6</v>
      </c>
      <c r="M100" t="n">
        <v>87</v>
      </c>
      <c r="N100" t="n">
        <v>20.25</v>
      </c>
      <c r="O100" t="n">
        <v>16421.36</v>
      </c>
      <c r="P100" t="n">
        <v>729.59</v>
      </c>
      <c r="Q100" t="n">
        <v>2277.67</v>
      </c>
      <c r="R100" t="n">
        <v>289.56</v>
      </c>
      <c r="S100" t="n">
        <v>175.94</v>
      </c>
      <c r="T100" t="n">
        <v>54658.58</v>
      </c>
      <c r="U100" t="n">
        <v>0.61</v>
      </c>
      <c r="V100" t="n">
        <v>0.85</v>
      </c>
      <c r="W100" t="n">
        <v>36.81</v>
      </c>
      <c r="X100" t="n">
        <v>3.29</v>
      </c>
      <c r="Y100" t="n">
        <v>2</v>
      </c>
      <c r="Z100" t="n">
        <v>10</v>
      </c>
    </row>
    <row r="101">
      <c r="A101" t="n">
        <v>6</v>
      </c>
      <c r="B101" t="n">
        <v>60</v>
      </c>
      <c r="C101" t="inlineStr">
        <is>
          <t xml:space="preserve">CONCLUIDO	</t>
        </is>
      </c>
      <c r="D101" t="n">
        <v>1.2916</v>
      </c>
      <c r="E101" t="n">
        <v>77.42</v>
      </c>
      <c r="F101" t="n">
        <v>73.40000000000001</v>
      </c>
      <c r="G101" t="n">
        <v>59.51</v>
      </c>
      <c r="H101" t="n">
        <v>0.93</v>
      </c>
      <c r="I101" t="n">
        <v>74</v>
      </c>
      <c r="J101" t="n">
        <v>132.58</v>
      </c>
      <c r="K101" t="n">
        <v>45</v>
      </c>
      <c r="L101" t="n">
        <v>7</v>
      </c>
      <c r="M101" t="n">
        <v>72</v>
      </c>
      <c r="N101" t="n">
        <v>20.59</v>
      </c>
      <c r="O101" t="n">
        <v>16585.95</v>
      </c>
      <c r="P101" t="n">
        <v>711.11</v>
      </c>
      <c r="Q101" t="n">
        <v>2277.13</v>
      </c>
      <c r="R101" t="n">
        <v>270.94</v>
      </c>
      <c r="S101" t="n">
        <v>175.94</v>
      </c>
      <c r="T101" t="n">
        <v>45427.18</v>
      </c>
      <c r="U101" t="n">
        <v>0.65</v>
      </c>
      <c r="V101" t="n">
        <v>0.85</v>
      </c>
      <c r="W101" t="n">
        <v>36.79</v>
      </c>
      <c r="X101" t="n">
        <v>2.74</v>
      </c>
      <c r="Y101" t="n">
        <v>2</v>
      </c>
      <c r="Z101" t="n">
        <v>10</v>
      </c>
    </row>
    <row r="102">
      <c r="A102" t="n">
        <v>7</v>
      </c>
      <c r="B102" t="n">
        <v>60</v>
      </c>
      <c r="C102" t="inlineStr">
        <is>
          <t xml:space="preserve">CONCLUIDO	</t>
        </is>
      </c>
      <c r="D102" t="n">
        <v>1.3025</v>
      </c>
      <c r="E102" t="n">
        <v>76.78</v>
      </c>
      <c r="F102" t="n">
        <v>73.01000000000001</v>
      </c>
      <c r="G102" t="n">
        <v>68.45</v>
      </c>
      <c r="H102" t="n">
        <v>1.06</v>
      </c>
      <c r="I102" t="n">
        <v>64</v>
      </c>
      <c r="J102" t="n">
        <v>133.92</v>
      </c>
      <c r="K102" t="n">
        <v>45</v>
      </c>
      <c r="L102" t="n">
        <v>8</v>
      </c>
      <c r="M102" t="n">
        <v>62</v>
      </c>
      <c r="N102" t="n">
        <v>20.93</v>
      </c>
      <c r="O102" t="n">
        <v>16751.02</v>
      </c>
      <c r="P102" t="n">
        <v>693.89</v>
      </c>
      <c r="Q102" t="n">
        <v>2277.28</v>
      </c>
      <c r="R102" t="n">
        <v>258.72</v>
      </c>
      <c r="S102" t="n">
        <v>175.94</v>
      </c>
      <c r="T102" t="n">
        <v>39364.26</v>
      </c>
      <c r="U102" t="n">
        <v>0.68</v>
      </c>
      <c r="V102" t="n">
        <v>0.86</v>
      </c>
      <c r="W102" t="n">
        <v>36.76</v>
      </c>
      <c r="X102" t="n">
        <v>2.35</v>
      </c>
      <c r="Y102" t="n">
        <v>2</v>
      </c>
      <c r="Z102" t="n">
        <v>10</v>
      </c>
    </row>
    <row r="103">
      <c r="A103" t="n">
        <v>8</v>
      </c>
      <c r="B103" t="n">
        <v>60</v>
      </c>
      <c r="C103" t="inlineStr">
        <is>
          <t xml:space="preserve">CONCLUIDO	</t>
        </is>
      </c>
      <c r="D103" t="n">
        <v>1.3124</v>
      </c>
      <c r="E103" t="n">
        <v>76.2</v>
      </c>
      <c r="F103" t="n">
        <v>72.66</v>
      </c>
      <c r="G103" t="n">
        <v>79.26000000000001</v>
      </c>
      <c r="H103" t="n">
        <v>1.18</v>
      </c>
      <c r="I103" t="n">
        <v>55</v>
      </c>
      <c r="J103" t="n">
        <v>135.27</v>
      </c>
      <c r="K103" t="n">
        <v>45</v>
      </c>
      <c r="L103" t="n">
        <v>9</v>
      </c>
      <c r="M103" t="n">
        <v>53</v>
      </c>
      <c r="N103" t="n">
        <v>21.27</v>
      </c>
      <c r="O103" t="n">
        <v>16916.71</v>
      </c>
      <c r="P103" t="n">
        <v>676.41</v>
      </c>
      <c r="Q103" t="n">
        <v>2277.06</v>
      </c>
      <c r="R103" t="n">
        <v>247.04</v>
      </c>
      <c r="S103" t="n">
        <v>175.94</v>
      </c>
      <c r="T103" t="n">
        <v>33571.51</v>
      </c>
      <c r="U103" t="n">
        <v>0.71</v>
      </c>
      <c r="V103" t="n">
        <v>0.86</v>
      </c>
      <c r="W103" t="n">
        <v>36.74</v>
      </c>
      <c r="X103" t="n">
        <v>2</v>
      </c>
      <c r="Y103" t="n">
        <v>2</v>
      </c>
      <c r="Z103" t="n">
        <v>10</v>
      </c>
    </row>
    <row r="104">
      <c r="A104" t="n">
        <v>9</v>
      </c>
      <c r="B104" t="n">
        <v>60</v>
      </c>
      <c r="C104" t="inlineStr">
        <is>
          <t xml:space="preserve">CONCLUIDO	</t>
        </is>
      </c>
      <c r="D104" t="n">
        <v>1.3188</v>
      </c>
      <c r="E104" t="n">
        <v>75.83</v>
      </c>
      <c r="F104" t="n">
        <v>72.44</v>
      </c>
      <c r="G104" t="n">
        <v>88.7</v>
      </c>
      <c r="H104" t="n">
        <v>1.29</v>
      </c>
      <c r="I104" t="n">
        <v>49</v>
      </c>
      <c r="J104" t="n">
        <v>136.61</v>
      </c>
      <c r="K104" t="n">
        <v>45</v>
      </c>
      <c r="L104" t="n">
        <v>10</v>
      </c>
      <c r="M104" t="n">
        <v>47</v>
      </c>
      <c r="N104" t="n">
        <v>21.61</v>
      </c>
      <c r="O104" t="n">
        <v>17082.76</v>
      </c>
      <c r="P104" t="n">
        <v>659.77</v>
      </c>
      <c r="Q104" t="n">
        <v>2276.91</v>
      </c>
      <c r="R104" t="n">
        <v>239.59</v>
      </c>
      <c r="S104" t="n">
        <v>175.94</v>
      </c>
      <c r="T104" t="n">
        <v>29873.21</v>
      </c>
      <c r="U104" t="n">
        <v>0.73</v>
      </c>
      <c r="V104" t="n">
        <v>0.87</v>
      </c>
      <c r="W104" t="n">
        <v>36.74</v>
      </c>
      <c r="X104" t="n">
        <v>1.78</v>
      </c>
      <c r="Y104" t="n">
        <v>2</v>
      </c>
      <c r="Z104" t="n">
        <v>10</v>
      </c>
    </row>
    <row r="105">
      <c r="A105" t="n">
        <v>10</v>
      </c>
      <c r="B105" t="n">
        <v>60</v>
      </c>
      <c r="C105" t="inlineStr">
        <is>
          <t xml:space="preserve">CONCLUIDO	</t>
        </is>
      </c>
      <c r="D105" t="n">
        <v>1.3254</v>
      </c>
      <c r="E105" t="n">
        <v>75.45</v>
      </c>
      <c r="F105" t="n">
        <v>72.22</v>
      </c>
      <c r="G105" t="n">
        <v>100.77</v>
      </c>
      <c r="H105" t="n">
        <v>1.41</v>
      </c>
      <c r="I105" t="n">
        <v>43</v>
      </c>
      <c r="J105" t="n">
        <v>137.96</v>
      </c>
      <c r="K105" t="n">
        <v>45</v>
      </c>
      <c r="L105" t="n">
        <v>11</v>
      </c>
      <c r="M105" t="n">
        <v>41</v>
      </c>
      <c r="N105" t="n">
        <v>21.96</v>
      </c>
      <c r="O105" t="n">
        <v>17249.3</v>
      </c>
      <c r="P105" t="n">
        <v>642.5599999999999</v>
      </c>
      <c r="Q105" t="n">
        <v>2277.01</v>
      </c>
      <c r="R105" t="n">
        <v>232.03</v>
      </c>
      <c r="S105" t="n">
        <v>175.94</v>
      </c>
      <c r="T105" t="n">
        <v>26127.07</v>
      </c>
      <c r="U105" t="n">
        <v>0.76</v>
      </c>
      <c r="V105" t="n">
        <v>0.87</v>
      </c>
      <c r="W105" t="n">
        <v>36.73</v>
      </c>
      <c r="X105" t="n">
        <v>1.56</v>
      </c>
      <c r="Y105" t="n">
        <v>2</v>
      </c>
      <c r="Z105" t="n">
        <v>10</v>
      </c>
    </row>
    <row r="106">
      <c r="A106" t="n">
        <v>11</v>
      </c>
      <c r="B106" t="n">
        <v>60</v>
      </c>
      <c r="C106" t="inlineStr">
        <is>
          <t xml:space="preserve">CONCLUIDO	</t>
        </is>
      </c>
      <c r="D106" t="n">
        <v>1.3281</v>
      </c>
      <c r="E106" t="n">
        <v>75.3</v>
      </c>
      <c r="F106" t="n">
        <v>72.14</v>
      </c>
      <c r="G106" t="n">
        <v>108.22</v>
      </c>
      <c r="H106" t="n">
        <v>1.52</v>
      </c>
      <c r="I106" t="n">
        <v>40</v>
      </c>
      <c r="J106" t="n">
        <v>139.32</v>
      </c>
      <c r="K106" t="n">
        <v>45</v>
      </c>
      <c r="L106" t="n">
        <v>12</v>
      </c>
      <c r="M106" t="n">
        <v>10</v>
      </c>
      <c r="N106" t="n">
        <v>22.32</v>
      </c>
      <c r="O106" t="n">
        <v>17416.34</v>
      </c>
      <c r="P106" t="n">
        <v>630.14</v>
      </c>
      <c r="Q106" t="n">
        <v>2277.25</v>
      </c>
      <c r="R106" t="n">
        <v>228.4</v>
      </c>
      <c r="S106" t="n">
        <v>175.94</v>
      </c>
      <c r="T106" t="n">
        <v>24323.43</v>
      </c>
      <c r="U106" t="n">
        <v>0.77</v>
      </c>
      <c r="V106" t="n">
        <v>0.87</v>
      </c>
      <c r="W106" t="n">
        <v>36.77</v>
      </c>
      <c r="X106" t="n">
        <v>1.49</v>
      </c>
      <c r="Y106" t="n">
        <v>2</v>
      </c>
      <c r="Z106" t="n">
        <v>10</v>
      </c>
    </row>
    <row r="107">
      <c r="A107" t="n">
        <v>12</v>
      </c>
      <c r="B107" t="n">
        <v>60</v>
      </c>
      <c r="C107" t="inlineStr">
        <is>
          <t xml:space="preserve">CONCLUIDO	</t>
        </is>
      </c>
      <c r="D107" t="n">
        <v>1.3292</v>
      </c>
      <c r="E107" t="n">
        <v>75.23</v>
      </c>
      <c r="F107" t="n">
        <v>72.11</v>
      </c>
      <c r="G107" t="n">
        <v>110.93</v>
      </c>
      <c r="H107" t="n">
        <v>1.63</v>
      </c>
      <c r="I107" t="n">
        <v>39</v>
      </c>
      <c r="J107" t="n">
        <v>140.67</v>
      </c>
      <c r="K107" t="n">
        <v>45</v>
      </c>
      <c r="L107" t="n">
        <v>13</v>
      </c>
      <c r="M107" t="n">
        <v>0</v>
      </c>
      <c r="N107" t="n">
        <v>22.68</v>
      </c>
      <c r="O107" t="n">
        <v>17583.88</v>
      </c>
      <c r="P107" t="n">
        <v>633.88</v>
      </c>
      <c r="Q107" t="n">
        <v>2277.76</v>
      </c>
      <c r="R107" t="n">
        <v>226.8</v>
      </c>
      <c r="S107" t="n">
        <v>175.94</v>
      </c>
      <c r="T107" t="n">
        <v>23527.76</v>
      </c>
      <c r="U107" t="n">
        <v>0.78</v>
      </c>
      <c r="V107" t="n">
        <v>0.87</v>
      </c>
      <c r="W107" t="n">
        <v>36.77</v>
      </c>
      <c r="X107" t="n">
        <v>1.45</v>
      </c>
      <c r="Y107" t="n">
        <v>2</v>
      </c>
      <c r="Z107" t="n">
        <v>10</v>
      </c>
    </row>
    <row r="108">
      <c r="A108" t="n">
        <v>0</v>
      </c>
      <c r="B108" t="n">
        <v>80</v>
      </c>
      <c r="C108" t="inlineStr">
        <is>
          <t xml:space="preserve">CONCLUIDO	</t>
        </is>
      </c>
      <c r="D108" t="n">
        <v>0.6928</v>
      </c>
      <c r="E108" t="n">
        <v>144.34</v>
      </c>
      <c r="F108" t="n">
        <v>109.92</v>
      </c>
      <c r="G108" t="n">
        <v>6.62</v>
      </c>
      <c r="H108" t="n">
        <v>0.11</v>
      </c>
      <c r="I108" t="n">
        <v>996</v>
      </c>
      <c r="J108" t="n">
        <v>159.12</v>
      </c>
      <c r="K108" t="n">
        <v>50.28</v>
      </c>
      <c r="L108" t="n">
        <v>1</v>
      </c>
      <c r="M108" t="n">
        <v>994</v>
      </c>
      <c r="N108" t="n">
        <v>27.84</v>
      </c>
      <c r="O108" t="n">
        <v>19859.16</v>
      </c>
      <c r="P108" t="n">
        <v>1369.77</v>
      </c>
      <c r="Q108" t="n">
        <v>2287.17</v>
      </c>
      <c r="R108" t="n">
        <v>1489.54</v>
      </c>
      <c r="S108" t="n">
        <v>175.94</v>
      </c>
      <c r="T108" t="n">
        <v>650115.14</v>
      </c>
      <c r="U108" t="n">
        <v>0.12</v>
      </c>
      <c r="V108" t="n">
        <v>0.57</v>
      </c>
      <c r="W108" t="n">
        <v>38.28</v>
      </c>
      <c r="X108" t="n">
        <v>39.1</v>
      </c>
      <c r="Y108" t="n">
        <v>2</v>
      </c>
      <c r="Z108" t="n">
        <v>10</v>
      </c>
    </row>
    <row r="109">
      <c r="A109" t="n">
        <v>1</v>
      </c>
      <c r="B109" t="n">
        <v>80</v>
      </c>
      <c r="C109" t="inlineStr">
        <is>
          <t xml:space="preserve">CONCLUIDO	</t>
        </is>
      </c>
      <c r="D109" t="n">
        <v>1.0021</v>
      </c>
      <c r="E109" t="n">
        <v>99.8</v>
      </c>
      <c r="F109" t="n">
        <v>85.16</v>
      </c>
      <c r="G109" t="n">
        <v>13.38</v>
      </c>
      <c r="H109" t="n">
        <v>0.22</v>
      </c>
      <c r="I109" t="n">
        <v>382</v>
      </c>
      <c r="J109" t="n">
        <v>160.54</v>
      </c>
      <c r="K109" t="n">
        <v>50.28</v>
      </c>
      <c r="L109" t="n">
        <v>2</v>
      </c>
      <c r="M109" t="n">
        <v>380</v>
      </c>
      <c r="N109" t="n">
        <v>28.26</v>
      </c>
      <c r="O109" t="n">
        <v>20034.4</v>
      </c>
      <c r="P109" t="n">
        <v>1056.58</v>
      </c>
      <c r="Q109" t="n">
        <v>2281.5</v>
      </c>
      <c r="R109" t="n">
        <v>662.48</v>
      </c>
      <c r="S109" t="n">
        <v>175.94</v>
      </c>
      <c r="T109" t="n">
        <v>239654.06</v>
      </c>
      <c r="U109" t="n">
        <v>0.27</v>
      </c>
      <c r="V109" t="n">
        <v>0.74</v>
      </c>
      <c r="W109" t="n">
        <v>37.29</v>
      </c>
      <c r="X109" t="n">
        <v>14.44</v>
      </c>
      <c r="Y109" t="n">
        <v>2</v>
      </c>
      <c r="Z109" t="n">
        <v>10</v>
      </c>
    </row>
    <row r="110">
      <c r="A110" t="n">
        <v>2</v>
      </c>
      <c r="B110" t="n">
        <v>80</v>
      </c>
      <c r="C110" t="inlineStr">
        <is>
          <t xml:space="preserve">CONCLUIDO	</t>
        </is>
      </c>
      <c r="D110" t="n">
        <v>1.1179</v>
      </c>
      <c r="E110" t="n">
        <v>89.45999999999999</v>
      </c>
      <c r="F110" t="n">
        <v>79.53</v>
      </c>
      <c r="G110" t="n">
        <v>20.22</v>
      </c>
      <c r="H110" t="n">
        <v>0.33</v>
      </c>
      <c r="I110" t="n">
        <v>236</v>
      </c>
      <c r="J110" t="n">
        <v>161.97</v>
      </c>
      <c r="K110" t="n">
        <v>50.28</v>
      </c>
      <c r="L110" t="n">
        <v>3</v>
      </c>
      <c r="M110" t="n">
        <v>234</v>
      </c>
      <c r="N110" t="n">
        <v>28.69</v>
      </c>
      <c r="O110" t="n">
        <v>20210.21</v>
      </c>
      <c r="P110" t="n">
        <v>978.88</v>
      </c>
      <c r="Q110" t="n">
        <v>2279.37</v>
      </c>
      <c r="R110" t="n">
        <v>475.07</v>
      </c>
      <c r="S110" t="n">
        <v>175.94</v>
      </c>
      <c r="T110" t="n">
        <v>146681.04</v>
      </c>
      <c r="U110" t="n">
        <v>0.37</v>
      </c>
      <c r="V110" t="n">
        <v>0.79</v>
      </c>
      <c r="W110" t="n">
        <v>37.04</v>
      </c>
      <c r="X110" t="n">
        <v>8.83</v>
      </c>
      <c r="Y110" t="n">
        <v>2</v>
      </c>
      <c r="Z110" t="n">
        <v>10</v>
      </c>
    </row>
    <row r="111">
      <c r="A111" t="n">
        <v>3</v>
      </c>
      <c r="B111" t="n">
        <v>80</v>
      </c>
      <c r="C111" t="inlineStr">
        <is>
          <t xml:space="preserve">CONCLUIDO	</t>
        </is>
      </c>
      <c r="D111" t="n">
        <v>1.1794</v>
      </c>
      <c r="E111" t="n">
        <v>84.79000000000001</v>
      </c>
      <c r="F111" t="n">
        <v>76.98999999999999</v>
      </c>
      <c r="G111" t="n">
        <v>27.17</v>
      </c>
      <c r="H111" t="n">
        <v>0.43</v>
      </c>
      <c r="I111" t="n">
        <v>170</v>
      </c>
      <c r="J111" t="n">
        <v>163.4</v>
      </c>
      <c r="K111" t="n">
        <v>50.28</v>
      </c>
      <c r="L111" t="n">
        <v>4</v>
      </c>
      <c r="M111" t="n">
        <v>168</v>
      </c>
      <c r="N111" t="n">
        <v>29.12</v>
      </c>
      <c r="O111" t="n">
        <v>20386.62</v>
      </c>
      <c r="P111" t="n">
        <v>939.02</v>
      </c>
      <c r="Q111" t="n">
        <v>2279.06</v>
      </c>
      <c r="R111" t="n">
        <v>390.64</v>
      </c>
      <c r="S111" t="n">
        <v>175.94</v>
      </c>
      <c r="T111" t="n">
        <v>104797.31</v>
      </c>
      <c r="U111" t="n">
        <v>0.45</v>
      </c>
      <c r="V111" t="n">
        <v>0.8100000000000001</v>
      </c>
      <c r="W111" t="n">
        <v>36.94</v>
      </c>
      <c r="X111" t="n">
        <v>6.31</v>
      </c>
      <c r="Y111" t="n">
        <v>2</v>
      </c>
      <c r="Z111" t="n">
        <v>10</v>
      </c>
    </row>
    <row r="112">
      <c r="A112" t="n">
        <v>4</v>
      </c>
      <c r="B112" t="n">
        <v>80</v>
      </c>
      <c r="C112" t="inlineStr">
        <is>
          <t xml:space="preserve">CONCLUIDO	</t>
        </is>
      </c>
      <c r="D112" t="n">
        <v>1.2177</v>
      </c>
      <c r="E112" t="n">
        <v>82.12</v>
      </c>
      <c r="F112" t="n">
        <v>75.54000000000001</v>
      </c>
      <c r="G112" t="n">
        <v>34.34</v>
      </c>
      <c r="H112" t="n">
        <v>0.54</v>
      </c>
      <c r="I112" t="n">
        <v>132</v>
      </c>
      <c r="J112" t="n">
        <v>164.83</v>
      </c>
      <c r="K112" t="n">
        <v>50.28</v>
      </c>
      <c r="L112" t="n">
        <v>5</v>
      </c>
      <c r="M112" t="n">
        <v>130</v>
      </c>
      <c r="N112" t="n">
        <v>29.55</v>
      </c>
      <c r="O112" t="n">
        <v>20563.61</v>
      </c>
      <c r="P112" t="n">
        <v>912.74</v>
      </c>
      <c r="Q112" t="n">
        <v>2277.91</v>
      </c>
      <c r="R112" t="n">
        <v>342.3</v>
      </c>
      <c r="S112" t="n">
        <v>175.94</v>
      </c>
      <c r="T112" t="n">
        <v>80813.31</v>
      </c>
      <c r="U112" t="n">
        <v>0.51</v>
      </c>
      <c r="V112" t="n">
        <v>0.83</v>
      </c>
      <c r="W112" t="n">
        <v>36.89</v>
      </c>
      <c r="X112" t="n">
        <v>4.87</v>
      </c>
      <c r="Y112" t="n">
        <v>2</v>
      </c>
      <c r="Z112" t="n">
        <v>10</v>
      </c>
    </row>
    <row r="113">
      <c r="A113" t="n">
        <v>5</v>
      </c>
      <c r="B113" t="n">
        <v>80</v>
      </c>
      <c r="C113" t="inlineStr">
        <is>
          <t xml:space="preserve">CONCLUIDO	</t>
        </is>
      </c>
      <c r="D113" t="n">
        <v>1.2427</v>
      </c>
      <c r="E113" t="n">
        <v>80.47</v>
      </c>
      <c r="F113" t="n">
        <v>74.66</v>
      </c>
      <c r="G113" t="n">
        <v>41.48</v>
      </c>
      <c r="H113" t="n">
        <v>0.64</v>
      </c>
      <c r="I113" t="n">
        <v>108</v>
      </c>
      <c r="J113" t="n">
        <v>166.27</v>
      </c>
      <c r="K113" t="n">
        <v>50.28</v>
      </c>
      <c r="L113" t="n">
        <v>6</v>
      </c>
      <c r="M113" t="n">
        <v>106</v>
      </c>
      <c r="N113" t="n">
        <v>29.99</v>
      </c>
      <c r="O113" t="n">
        <v>20741.2</v>
      </c>
      <c r="P113" t="n">
        <v>893.6799999999999</v>
      </c>
      <c r="Q113" t="n">
        <v>2277.86</v>
      </c>
      <c r="R113" t="n">
        <v>312.98</v>
      </c>
      <c r="S113" t="n">
        <v>175.94</v>
      </c>
      <c r="T113" t="n">
        <v>66273.8</v>
      </c>
      <c r="U113" t="n">
        <v>0.5600000000000001</v>
      </c>
      <c r="V113" t="n">
        <v>0.84</v>
      </c>
      <c r="W113" t="n">
        <v>36.85</v>
      </c>
      <c r="X113" t="n">
        <v>4</v>
      </c>
      <c r="Y113" t="n">
        <v>2</v>
      </c>
      <c r="Z113" t="n">
        <v>10</v>
      </c>
    </row>
    <row r="114">
      <c r="A114" t="n">
        <v>6</v>
      </c>
      <c r="B114" t="n">
        <v>80</v>
      </c>
      <c r="C114" t="inlineStr">
        <is>
          <t xml:space="preserve">CONCLUIDO	</t>
        </is>
      </c>
      <c r="D114" t="n">
        <v>1.2615</v>
      </c>
      <c r="E114" t="n">
        <v>79.27</v>
      </c>
      <c r="F114" t="n">
        <v>74.02</v>
      </c>
      <c r="G114" t="n">
        <v>48.8</v>
      </c>
      <c r="H114" t="n">
        <v>0.74</v>
      </c>
      <c r="I114" t="n">
        <v>91</v>
      </c>
      <c r="J114" t="n">
        <v>167.72</v>
      </c>
      <c r="K114" t="n">
        <v>50.28</v>
      </c>
      <c r="L114" t="n">
        <v>7</v>
      </c>
      <c r="M114" t="n">
        <v>89</v>
      </c>
      <c r="N114" t="n">
        <v>30.44</v>
      </c>
      <c r="O114" t="n">
        <v>20919.39</v>
      </c>
      <c r="P114" t="n">
        <v>876.66</v>
      </c>
      <c r="Q114" t="n">
        <v>2277.62</v>
      </c>
      <c r="R114" t="n">
        <v>291.68</v>
      </c>
      <c r="S114" t="n">
        <v>175.94</v>
      </c>
      <c r="T114" t="n">
        <v>55710.96</v>
      </c>
      <c r="U114" t="n">
        <v>0.6</v>
      </c>
      <c r="V114" t="n">
        <v>0.85</v>
      </c>
      <c r="W114" t="n">
        <v>36.81</v>
      </c>
      <c r="X114" t="n">
        <v>3.35</v>
      </c>
      <c r="Y114" t="n">
        <v>2</v>
      </c>
      <c r="Z114" t="n">
        <v>10</v>
      </c>
    </row>
    <row r="115">
      <c r="A115" t="n">
        <v>7</v>
      </c>
      <c r="B115" t="n">
        <v>80</v>
      </c>
      <c r="C115" t="inlineStr">
        <is>
          <t xml:space="preserve">CONCLUIDO	</t>
        </is>
      </c>
      <c r="D115" t="n">
        <v>1.2746</v>
      </c>
      <c r="E115" t="n">
        <v>78.45</v>
      </c>
      <c r="F115" t="n">
        <v>73.58</v>
      </c>
      <c r="G115" t="n">
        <v>55.89</v>
      </c>
      <c r="H115" t="n">
        <v>0.84</v>
      </c>
      <c r="I115" t="n">
        <v>79</v>
      </c>
      <c r="J115" t="n">
        <v>169.17</v>
      </c>
      <c r="K115" t="n">
        <v>50.28</v>
      </c>
      <c r="L115" t="n">
        <v>8</v>
      </c>
      <c r="M115" t="n">
        <v>77</v>
      </c>
      <c r="N115" t="n">
        <v>30.89</v>
      </c>
      <c r="O115" t="n">
        <v>21098.19</v>
      </c>
      <c r="P115" t="n">
        <v>862.1900000000001</v>
      </c>
      <c r="Q115" t="n">
        <v>2277.21</v>
      </c>
      <c r="R115" t="n">
        <v>277.32</v>
      </c>
      <c r="S115" t="n">
        <v>175.94</v>
      </c>
      <c r="T115" t="n">
        <v>48589.74</v>
      </c>
      <c r="U115" t="n">
        <v>0.63</v>
      </c>
      <c r="V115" t="n">
        <v>0.85</v>
      </c>
      <c r="W115" t="n">
        <v>36.8</v>
      </c>
      <c r="X115" t="n">
        <v>2.92</v>
      </c>
      <c r="Y115" t="n">
        <v>2</v>
      </c>
      <c r="Z115" t="n">
        <v>10</v>
      </c>
    </row>
    <row r="116">
      <c r="A116" t="n">
        <v>8</v>
      </c>
      <c r="B116" t="n">
        <v>80</v>
      </c>
      <c r="C116" t="inlineStr">
        <is>
          <t xml:space="preserve">CONCLUIDO	</t>
        </is>
      </c>
      <c r="D116" t="n">
        <v>1.286</v>
      </c>
      <c r="E116" t="n">
        <v>77.76000000000001</v>
      </c>
      <c r="F116" t="n">
        <v>73.20999999999999</v>
      </c>
      <c r="G116" t="n">
        <v>63.66</v>
      </c>
      <c r="H116" t="n">
        <v>0.9399999999999999</v>
      </c>
      <c r="I116" t="n">
        <v>69</v>
      </c>
      <c r="J116" t="n">
        <v>170.62</v>
      </c>
      <c r="K116" t="n">
        <v>50.28</v>
      </c>
      <c r="L116" t="n">
        <v>9</v>
      </c>
      <c r="M116" t="n">
        <v>67</v>
      </c>
      <c r="N116" t="n">
        <v>31.34</v>
      </c>
      <c r="O116" t="n">
        <v>21277.6</v>
      </c>
      <c r="P116" t="n">
        <v>849.03</v>
      </c>
      <c r="Q116" t="n">
        <v>2277.32</v>
      </c>
      <c r="R116" t="n">
        <v>265.1</v>
      </c>
      <c r="S116" t="n">
        <v>175.94</v>
      </c>
      <c r="T116" t="n">
        <v>42530.51</v>
      </c>
      <c r="U116" t="n">
        <v>0.66</v>
      </c>
      <c r="V116" t="n">
        <v>0.86</v>
      </c>
      <c r="W116" t="n">
        <v>36.78</v>
      </c>
      <c r="X116" t="n">
        <v>2.55</v>
      </c>
      <c r="Y116" t="n">
        <v>2</v>
      </c>
      <c r="Z116" t="n">
        <v>10</v>
      </c>
    </row>
    <row r="117">
      <c r="A117" t="n">
        <v>9</v>
      </c>
      <c r="B117" t="n">
        <v>80</v>
      </c>
      <c r="C117" t="inlineStr">
        <is>
          <t xml:space="preserve">CONCLUIDO	</t>
        </is>
      </c>
      <c r="D117" t="n">
        <v>1.2961</v>
      </c>
      <c r="E117" t="n">
        <v>77.15000000000001</v>
      </c>
      <c r="F117" t="n">
        <v>72.86</v>
      </c>
      <c r="G117" t="n">
        <v>71.67</v>
      </c>
      <c r="H117" t="n">
        <v>1.03</v>
      </c>
      <c r="I117" t="n">
        <v>61</v>
      </c>
      <c r="J117" t="n">
        <v>172.08</v>
      </c>
      <c r="K117" t="n">
        <v>50.28</v>
      </c>
      <c r="L117" t="n">
        <v>10</v>
      </c>
      <c r="M117" t="n">
        <v>59</v>
      </c>
      <c r="N117" t="n">
        <v>31.8</v>
      </c>
      <c r="O117" t="n">
        <v>21457.64</v>
      </c>
      <c r="P117" t="n">
        <v>834.83</v>
      </c>
      <c r="Q117" t="n">
        <v>2277.26</v>
      </c>
      <c r="R117" t="n">
        <v>253.55</v>
      </c>
      <c r="S117" t="n">
        <v>175.94</v>
      </c>
      <c r="T117" t="n">
        <v>36794.26</v>
      </c>
      <c r="U117" t="n">
        <v>0.6899999999999999</v>
      </c>
      <c r="V117" t="n">
        <v>0.86</v>
      </c>
      <c r="W117" t="n">
        <v>36.76</v>
      </c>
      <c r="X117" t="n">
        <v>2.2</v>
      </c>
      <c r="Y117" t="n">
        <v>2</v>
      </c>
      <c r="Z117" t="n">
        <v>10</v>
      </c>
    </row>
    <row r="118">
      <c r="A118" t="n">
        <v>10</v>
      </c>
      <c r="B118" t="n">
        <v>80</v>
      </c>
      <c r="C118" t="inlineStr">
        <is>
          <t xml:space="preserve">CONCLUIDO	</t>
        </is>
      </c>
      <c r="D118" t="n">
        <v>1.3028</v>
      </c>
      <c r="E118" t="n">
        <v>76.76000000000001</v>
      </c>
      <c r="F118" t="n">
        <v>72.66</v>
      </c>
      <c r="G118" t="n">
        <v>79.27</v>
      </c>
      <c r="H118" t="n">
        <v>1.12</v>
      </c>
      <c r="I118" t="n">
        <v>55</v>
      </c>
      <c r="J118" t="n">
        <v>173.55</v>
      </c>
      <c r="K118" t="n">
        <v>50.28</v>
      </c>
      <c r="L118" t="n">
        <v>11</v>
      </c>
      <c r="M118" t="n">
        <v>53</v>
      </c>
      <c r="N118" t="n">
        <v>32.27</v>
      </c>
      <c r="O118" t="n">
        <v>21638.31</v>
      </c>
      <c r="P118" t="n">
        <v>823.9</v>
      </c>
      <c r="Q118" t="n">
        <v>2277.23</v>
      </c>
      <c r="R118" t="n">
        <v>246.92</v>
      </c>
      <c r="S118" t="n">
        <v>175.94</v>
      </c>
      <c r="T118" t="n">
        <v>33510.63</v>
      </c>
      <c r="U118" t="n">
        <v>0.71</v>
      </c>
      <c r="V118" t="n">
        <v>0.86</v>
      </c>
      <c r="W118" t="n">
        <v>36.75</v>
      </c>
      <c r="X118" t="n">
        <v>2</v>
      </c>
      <c r="Y118" t="n">
        <v>2</v>
      </c>
      <c r="Z118" t="n">
        <v>10</v>
      </c>
    </row>
    <row r="119">
      <c r="A119" t="n">
        <v>11</v>
      </c>
      <c r="B119" t="n">
        <v>80</v>
      </c>
      <c r="C119" t="inlineStr">
        <is>
          <t xml:space="preserve">CONCLUIDO	</t>
        </is>
      </c>
      <c r="D119" t="n">
        <v>1.3086</v>
      </c>
      <c r="E119" t="n">
        <v>76.42</v>
      </c>
      <c r="F119" t="n">
        <v>72.48</v>
      </c>
      <c r="G119" t="n">
        <v>86.98</v>
      </c>
      <c r="H119" t="n">
        <v>1.22</v>
      </c>
      <c r="I119" t="n">
        <v>50</v>
      </c>
      <c r="J119" t="n">
        <v>175.02</v>
      </c>
      <c r="K119" t="n">
        <v>50.28</v>
      </c>
      <c r="L119" t="n">
        <v>12</v>
      </c>
      <c r="M119" t="n">
        <v>48</v>
      </c>
      <c r="N119" t="n">
        <v>32.74</v>
      </c>
      <c r="O119" t="n">
        <v>21819.6</v>
      </c>
      <c r="P119" t="n">
        <v>811.88</v>
      </c>
      <c r="Q119" t="n">
        <v>2277.18</v>
      </c>
      <c r="R119" t="n">
        <v>241.21</v>
      </c>
      <c r="S119" t="n">
        <v>175.94</v>
      </c>
      <c r="T119" t="n">
        <v>30681.15</v>
      </c>
      <c r="U119" t="n">
        <v>0.73</v>
      </c>
      <c r="V119" t="n">
        <v>0.86</v>
      </c>
      <c r="W119" t="n">
        <v>36.74</v>
      </c>
      <c r="X119" t="n">
        <v>1.83</v>
      </c>
      <c r="Y119" t="n">
        <v>2</v>
      </c>
      <c r="Z119" t="n">
        <v>10</v>
      </c>
    </row>
    <row r="120">
      <c r="A120" t="n">
        <v>12</v>
      </c>
      <c r="B120" t="n">
        <v>80</v>
      </c>
      <c r="C120" t="inlineStr">
        <is>
          <t xml:space="preserve">CONCLUIDO	</t>
        </is>
      </c>
      <c r="D120" t="n">
        <v>1.3143</v>
      </c>
      <c r="E120" t="n">
        <v>76.08</v>
      </c>
      <c r="F120" t="n">
        <v>72.31</v>
      </c>
      <c r="G120" t="n">
        <v>96.41</v>
      </c>
      <c r="H120" t="n">
        <v>1.31</v>
      </c>
      <c r="I120" t="n">
        <v>45</v>
      </c>
      <c r="J120" t="n">
        <v>176.49</v>
      </c>
      <c r="K120" t="n">
        <v>50.28</v>
      </c>
      <c r="L120" t="n">
        <v>13</v>
      </c>
      <c r="M120" t="n">
        <v>43</v>
      </c>
      <c r="N120" t="n">
        <v>33.21</v>
      </c>
      <c r="O120" t="n">
        <v>22001.54</v>
      </c>
      <c r="P120" t="n">
        <v>798.65</v>
      </c>
      <c r="Q120" t="n">
        <v>2277.1</v>
      </c>
      <c r="R120" t="n">
        <v>235.35</v>
      </c>
      <c r="S120" t="n">
        <v>175.94</v>
      </c>
      <c r="T120" t="n">
        <v>27773.72</v>
      </c>
      <c r="U120" t="n">
        <v>0.75</v>
      </c>
      <c r="V120" t="n">
        <v>0.87</v>
      </c>
      <c r="W120" t="n">
        <v>36.73</v>
      </c>
      <c r="X120" t="n">
        <v>1.65</v>
      </c>
      <c r="Y120" t="n">
        <v>2</v>
      </c>
      <c r="Z120" t="n">
        <v>10</v>
      </c>
    </row>
    <row r="121">
      <c r="A121" t="n">
        <v>13</v>
      </c>
      <c r="B121" t="n">
        <v>80</v>
      </c>
      <c r="C121" t="inlineStr">
        <is>
          <t xml:space="preserve">CONCLUIDO	</t>
        </is>
      </c>
      <c r="D121" t="n">
        <v>1.318</v>
      </c>
      <c r="E121" t="n">
        <v>75.87</v>
      </c>
      <c r="F121" t="n">
        <v>72.19</v>
      </c>
      <c r="G121" t="n">
        <v>103.13</v>
      </c>
      <c r="H121" t="n">
        <v>1.4</v>
      </c>
      <c r="I121" t="n">
        <v>42</v>
      </c>
      <c r="J121" t="n">
        <v>177.97</v>
      </c>
      <c r="K121" t="n">
        <v>50.28</v>
      </c>
      <c r="L121" t="n">
        <v>14</v>
      </c>
      <c r="M121" t="n">
        <v>40</v>
      </c>
      <c r="N121" t="n">
        <v>33.69</v>
      </c>
      <c r="O121" t="n">
        <v>22184.13</v>
      </c>
      <c r="P121" t="n">
        <v>786.86</v>
      </c>
      <c r="Q121" t="n">
        <v>2277.09</v>
      </c>
      <c r="R121" t="n">
        <v>231.31</v>
      </c>
      <c r="S121" t="n">
        <v>175.94</v>
      </c>
      <c r="T121" t="n">
        <v>25772.27</v>
      </c>
      <c r="U121" t="n">
        <v>0.76</v>
      </c>
      <c r="V121" t="n">
        <v>0.87</v>
      </c>
      <c r="W121" t="n">
        <v>36.73</v>
      </c>
      <c r="X121" t="n">
        <v>1.53</v>
      </c>
      <c r="Y121" t="n">
        <v>2</v>
      </c>
      <c r="Z121" t="n">
        <v>10</v>
      </c>
    </row>
    <row r="122">
      <c r="A122" t="n">
        <v>14</v>
      </c>
      <c r="B122" t="n">
        <v>80</v>
      </c>
      <c r="C122" t="inlineStr">
        <is>
          <t xml:space="preserve">CONCLUIDO	</t>
        </is>
      </c>
      <c r="D122" t="n">
        <v>1.3231</v>
      </c>
      <c r="E122" t="n">
        <v>75.58</v>
      </c>
      <c r="F122" t="n">
        <v>72.03</v>
      </c>
      <c r="G122" t="n">
        <v>113.73</v>
      </c>
      <c r="H122" t="n">
        <v>1.48</v>
      </c>
      <c r="I122" t="n">
        <v>38</v>
      </c>
      <c r="J122" t="n">
        <v>179.46</v>
      </c>
      <c r="K122" t="n">
        <v>50.28</v>
      </c>
      <c r="L122" t="n">
        <v>15</v>
      </c>
      <c r="M122" t="n">
        <v>36</v>
      </c>
      <c r="N122" t="n">
        <v>34.18</v>
      </c>
      <c r="O122" t="n">
        <v>22367.38</v>
      </c>
      <c r="P122" t="n">
        <v>775.28</v>
      </c>
      <c r="Q122" t="n">
        <v>2276.96</v>
      </c>
      <c r="R122" t="n">
        <v>225.75</v>
      </c>
      <c r="S122" t="n">
        <v>175.94</v>
      </c>
      <c r="T122" t="n">
        <v>23008.57</v>
      </c>
      <c r="U122" t="n">
        <v>0.78</v>
      </c>
      <c r="V122" t="n">
        <v>0.87</v>
      </c>
      <c r="W122" t="n">
        <v>36.73</v>
      </c>
      <c r="X122" t="n">
        <v>1.37</v>
      </c>
      <c r="Y122" t="n">
        <v>2</v>
      </c>
      <c r="Z122" t="n">
        <v>10</v>
      </c>
    </row>
    <row r="123">
      <c r="A123" t="n">
        <v>15</v>
      </c>
      <c r="B123" t="n">
        <v>80</v>
      </c>
      <c r="C123" t="inlineStr">
        <is>
          <t xml:space="preserve">CONCLUIDO	</t>
        </is>
      </c>
      <c r="D123" t="n">
        <v>1.3258</v>
      </c>
      <c r="E123" t="n">
        <v>75.43000000000001</v>
      </c>
      <c r="F123" t="n">
        <v>71.94</v>
      </c>
      <c r="G123" t="n">
        <v>119.91</v>
      </c>
      <c r="H123" t="n">
        <v>1.57</v>
      </c>
      <c r="I123" t="n">
        <v>36</v>
      </c>
      <c r="J123" t="n">
        <v>180.95</v>
      </c>
      <c r="K123" t="n">
        <v>50.28</v>
      </c>
      <c r="L123" t="n">
        <v>16</v>
      </c>
      <c r="M123" t="n">
        <v>34</v>
      </c>
      <c r="N123" t="n">
        <v>34.67</v>
      </c>
      <c r="O123" t="n">
        <v>22551.28</v>
      </c>
      <c r="P123" t="n">
        <v>763.64</v>
      </c>
      <c r="Q123" t="n">
        <v>2277.04</v>
      </c>
      <c r="R123" t="n">
        <v>223.02</v>
      </c>
      <c r="S123" t="n">
        <v>175.94</v>
      </c>
      <c r="T123" t="n">
        <v>21653.41</v>
      </c>
      <c r="U123" t="n">
        <v>0.79</v>
      </c>
      <c r="V123" t="n">
        <v>0.87</v>
      </c>
      <c r="W123" t="n">
        <v>36.72</v>
      </c>
      <c r="X123" t="n">
        <v>1.29</v>
      </c>
      <c r="Y123" t="n">
        <v>2</v>
      </c>
      <c r="Z123" t="n">
        <v>10</v>
      </c>
    </row>
    <row r="124">
      <c r="A124" t="n">
        <v>16</v>
      </c>
      <c r="B124" t="n">
        <v>80</v>
      </c>
      <c r="C124" t="inlineStr">
        <is>
          <t xml:space="preserve">CONCLUIDO	</t>
        </is>
      </c>
      <c r="D124" t="n">
        <v>1.329</v>
      </c>
      <c r="E124" t="n">
        <v>75.25</v>
      </c>
      <c r="F124" t="n">
        <v>71.86</v>
      </c>
      <c r="G124" t="n">
        <v>130.65</v>
      </c>
      <c r="H124" t="n">
        <v>1.65</v>
      </c>
      <c r="I124" t="n">
        <v>33</v>
      </c>
      <c r="J124" t="n">
        <v>182.45</v>
      </c>
      <c r="K124" t="n">
        <v>50.28</v>
      </c>
      <c r="L124" t="n">
        <v>17</v>
      </c>
      <c r="M124" t="n">
        <v>31</v>
      </c>
      <c r="N124" t="n">
        <v>35.17</v>
      </c>
      <c r="O124" t="n">
        <v>22735.98</v>
      </c>
      <c r="P124" t="n">
        <v>751.96</v>
      </c>
      <c r="Q124" t="n">
        <v>2276.9</v>
      </c>
      <c r="R124" t="n">
        <v>220.12</v>
      </c>
      <c r="S124" t="n">
        <v>175.94</v>
      </c>
      <c r="T124" t="n">
        <v>20219.44</v>
      </c>
      <c r="U124" t="n">
        <v>0.8</v>
      </c>
      <c r="V124" t="n">
        <v>0.87</v>
      </c>
      <c r="W124" t="n">
        <v>36.72</v>
      </c>
      <c r="X124" t="n">
        <v>1.2</v>
      </c>
      <c r="Y124" t="n">
        <v>2</v>
      </c>
      <c r="Z124" t="n">
        <v>10</v>
      </c>
    </row>
    <row r="125">
      <c r="A125" t="n">
        <v>17</v>
      </c>
      <c r="B125" t="n">
        <v>80</v>
      </c>
      <c r="C125" t="inlineStr">
        <is>
          <t xml:space="preserve">CONCLUIDO	</t>
        </is>
      </c>
      <c r="D125" t="n">
        <v>1.3316</v>
      </c>
      <c r="E125" t="n">
        <v>75.09999999999999</v>
      </c>
      <c r="F125" t="n">
        <v>71.77</v>
      </c>
      <c r="G125" t="n">
        <v>138.91</v>
      </c>
      <c r="H125" t="n">
        <v>1.74</v>
      </c>
      <c r="I125" t="n">
        <v>31</v>
      </c>
      <c r="J125" t="n">
        <v>183.95</v>
      </c>
      <c r="K125" t="n">
        <v>50.28</v>
      </c>
      <c r="L125" t="n">
        <v>18</v>
      </c>
      <c r="M125" t="n">
        <v>23</v>
      </c>
      <c r="N125" t="n">
        <v>35.67</v>
      </c>
      <c r="O125" t="n">
        <v>22921.24</v>
      </c>
      <c r="P125" t="n">
        <v>740.75</v>
      </c>
      <c r="Q125" t="n">
        <v>2277.05</v>
      </c>
      <c r="R125" t="n">
        <v>217.25</v>
      </c>
      <c r="S125" t="n">
        <v>175.94</v>
      </c>
      <c r="T125" t="n">
        <v>18794.9</v>
      </c>
      <c r="U125" t="n">
        <v>0.8100000000000001</v>
      </c>
      <c r="V125" t="n">
        <v>0.87</v>
      </c>
      <c r="W125" t="n">
        <v>36.71</v>
      </c>
      <c r="X125" t="n">
        <v>1.12</v>
      </c>
      <c r="Y125" t="n">
        <v>2</v>
      </c>
      <c r="Z125" t="n">
        <v>10</v>
      </c>
    </row>
    <row r="126">
      <c r="A126" t="n">
        <v>18</v>
      </c>
      <c r="B126" t="n">
        <v>80</v>
      </c>
      <c r="C126" t="inlineStr">
        <is>
          <t xml:space="preserve">CONCLUIDO	</t>
        </is>
      </c>
      <c r="D126" t="n">
        <v>1.3324</v>
      </c>
      <c r="E126" t="n">
        <v>75.05</v>
      </c>
      <c r="F126" t="n">
        <v>71.76000000000001</v>
      </c>
      <c r="G126" t="n">
        <v>143.52</v>
      </c>
      <c r="H126" t="n">
        <v>1.82</v>
      </c>
      <c r="I126" t="n">
        <v>30</v>
      </c>
      <c r="J126" t="n">
        <v>185.46</v>
      </c>
      <c r="K126" t="n">
        <v>50.28</v>
      </c>
      <c r="L126" t="n">
        <v>19</v>
      </c>
      <c r="M126" t="n">
        <v>4</v>
      </c>
      <c r="N126" t="n">
        <v>36.18</v>
      </c>
      <c r="O126" t="n">
        <v>23107.19</v>
      </c>
      <c r="P126" t="n">
        <v>739.5700000000001</v>
      </c>
      <c r="Q126" t="n">
        <v>2277.38</v>
      </c>
      <c r="R126" t="n">
        <v>215.95</v>
      </c>
      <c r="S126" t="n">
        <v>175.94</v>
      </c>
      <c r="T126" t="n">
        <v>18151.67</v>
      </c>
      <c r="U126" t="n">
        <v>0.8100000000000001</v>
      </c>
      <c r="V126" t="n">
        <v>0.87</v>
      </c>
      <c r="W126" t="n">
        <v>36.74</v>
      </c>
      <c r="X126" t="n">
        <v>1.1</v>
      </c>
      <c r="Y126" t="n">
        <v>2</v>
      </c>
      <c r="Z126" t="n">
        <v>10</v>
      </c>
    </row>
    <row r="127">
      <c r="A127" t="n">
        <v>19</v>
      </c>
      <c r="B127" t="n">
        <v>80</v>
      </c>
      <c r="C127" t="inlineStr">
        <is>
          <t xml:space="preserve">CONCLUIDO	</t>
        </is>
      </c>
      <c r="D127" t="n">
        <v>1.3323</v>
      </c>
      <c r="E127" t="n">
        <v>75.06</v>
      </c>
      <c r="F127" t="n">
        <v>71.77</v>
      </c>
      <c r="G127" t="n">
        <v>143.54</v>
      </c>
      <c r="H127" t="n">
        <v>1.9</v>
      </c>
      <c r="I127" t="n">
        <v>30</v>
      </c>
      <c r="J127" t="n">
        <v>186.97</v>
      </c>
      <c r="K127" t="n">
        <v>50.28</v>
      </c>
      <c r="L127" t="n">
        <v>20</v>
      </c>
      <c r="M127" t="n">
        <v>0</v>
      </c>
      <c r="N127" t="n">
        <v>36.69</v>
      </c>
      <c r="O127" t="n">
        <v>23293.82</v>
      </c>
      <c r="P127" t="n">
        <v>744.86</v>
      </c>
      <c r="Q127" t="n">
        <v>2277.29</v>
      </c>
      <c r="R127" t="n">
        <v>215.93</v>
      </c>
      <c r="S127" t="n">
        <v>175.94</v>
      </c>
      <c r="T127" t="n">
        <v>18138.76</v>
      </c>
      <c r="U127" t="n">
        <v>0.8100000000000001</v>
      </c>
      <c r="V127" t="n">
        <v>0.87</v>
      </c>
      <c r="W127" t="n">
        <v>36.75</v>
      </c>
      <c r="X127" t="n">
        <v>1.11</v>
      </c>
      <c r="Y127" t="n">
        <v>2</v>
      </c>
      <c r="Z127" t="n">
        <v>10</v>
      </c>
    </row>
    <row r="128">
      <c r="A128" t="n">
        <v>0</v>
      </c>
      <c r="B128" t="n">
        <v>35</v>
      </c>
      <c r="C128" t="inlineStr">
        <is>
          <t xml:space="preserve">CONCLUIDO	</t>
        </is>
      </c>
      <c r="D128" t="n">
        <v>0.9886</v>
      </c>
      <c r="E128" t="n">
        <v>101.15</v>
      </c>
      <c r="F128" t="n">
        <v>90.39</v>
      </c>
      <c r="G128" t="n">
        <v>10.53</v>
      </c>
      <c r="H128" t="n">
        <v>0.22</v>
      </c>
      <c r="I128" t="n">
        <v>515</v>
      </c>
      <c r="J128" t="n">
        <v>80.84</v>
      </c>
      <c r="K128" t="n">
        <v>35.1</v>
      </c>
      <c r="L128" t="n">
        <v>1</v>
      </c>
      <c r="M128" t="n">
        <v>513</v>
      </c>
      <c r="N128" t="n">
        <v>9.74</v>
      </c>
      <c r="O128" t="n">
        <v>10204.21</v>
      </c>
      <c r="P128" t="n">
        <v>711.8200000000001</v>
      </c>
      <c r="Q128" t="n">
        <v>2282.64</v>
      </c>
      <c r="R128" t="n">
        <v>836.96</v>
      </c>
      <c r="S128" t="n">
        <v>175.94</v>
      </c>
      <c r="T128" t="n">
        <v>326231.52</v>
      </c>
      <c r="U128" t="n">
        <v>0.21</v>
      </c>
      <c r="V128" t="n">
        <v>0.6899999999999999</v>
      </c>
      <c r="W128" t="n">
        <v>37.49</v>
      </c>
      <c r="X128" t="n">
        <v>19.65</v>
      </c>
      <c r="Y128" t="n">
        <v>2</v>
      </c>
      <c r="Z128" t="n">
        <v>10</v>
      </c>
    </row>
    <row r="129">
      <c r="A129" t="n">
        <v>1</v>
      </c>
      <c r="B129" t="n">
        <v>35</v>
      </c>
      <c r="C129" t="inlineStr">
        <is>
          <t xml:space="preserve">CONCLUIDO	</t>
        </is>
      </c>
      <c r="D129" t="n">
        <v>1.1839</v>
      </c>
      <c r="E129" t="n">
        <v>84.47</v>
      </c>
      <c r="F129" t="n">
        <v>78.81999999999999</v>
      </c>
      <c r="G129" t="n">
        <v>21.69</v>
      </c>
      <c r="H129" t="n">
        <v>0.43</v>
      </c>
      <c r="I129" t="n">
        <v>218</v>
      </c>
      <c r="J129" t="n">
        <v>82.04000000000001</v>
      </c>
      <c r="K129" t="n">
        <v>35.1</v>
      </c>
      <c r="L129" t="n">
        <v>2</v>
      </c>
      <c r="M129" t="n">
        <v>216</v>
      </c>
      <c r="N129" t="n">
        <v>9.94</v>
      </c>
      <c r="O129" t="n">
        <v>10352.53</v>
      </c>
      <c r="P129" t="n">
        <v>602.08</v>
      </c>
      <c r="Q129" t="n">
        <v>2278.93</v>
      </c>
      <c r="R129" t="n">
        <v>451.44</v>
      </c>
      <c r="S129" t="n">
        <v>175.94</v>
      </c>
      <c r="T129" t="n">
        <v>134953.08</v>
      </c>
      <c r="U129" t="n">
        <v>0.39</v>
      </c>
      <c r="V129" t="n">
        <v>0.8</v>
      </c>
      <c r="W129" t="n">
        <v>37.02</v>
      </c>
      <c r="X129" t="n">
        <v>8.140000000000001</v>
      </c>
      <c r="Y129" t="n">
        <v>2</v>
      </c>
      <c r="Z129" t="n">
        <v>10</v>
      </c>
    </row>
    <row r="130">
      <c r="A130" t="n">
        <v>2</v>
      </c>
      <c r="B130" t="n">
        <v>35</v>
      </c>
      <c r="C130" t="inlineStr">
        <is>
          <t xml:space="preserve">CONCLUIDO	</t>
        </is>
      </c>
      <c r="D130" t="n">
        <v>1.2529</v>
      </c>
      <c r="E130" t="n">
        <v>79.81999999999999</v>
      </c>
      <c r="F130" t="n">
        <v>75.62</v>
      </c>
      <c r="G130" t="n">
        <v>33.86</v>
      </c>
      <c r="H130" t="n">
        <v>0.63</v>
      </c>
      <c r="I130" t="n">
        <v>134</v>
      </c>
      <c r="J130" t="n">
        <v>83.25</v>
      </c>
      <c r="K130" t="n">
        <v>35.1</v>
      </c>
      <c r="L130" t="n">
        <v>3</v>
      </c>
      <c r="M130" t="n">
        <v>132</v>
      </c>
      <c r="N130" t="n">
        <v>10.15</v>
      </c>
      <c r="O130" t="n">
        <v>10501.19</v>
      </c>
      <c r="P130" t="n">
        <v>556.2</v>
      </c>
      <c r="Q130" t="n">
        <v>2277.97</v>
      </c>
      <c r="R130" t="n">
        <v>344.64</v>
      </c>
      <c r="S130" t="n">
        <v>175.94</v>
      </c>
      <c r="T130" t="n">
        <v>81977.16</v>
      </c>
      <c r="U130" t="n">
        <v>0.51</v>
      </c>
      <c r="V130" t="n">
        <v>0.83</v>
      </c>
      <c r="W130" t="n">
        <v>36.89</v>
      </c>
      <c r="X130" t="n">
        <v>4.94</v>
      </c>
      <c r="Y130" t="n">
        <v>2</v>
      </c>
      <c r="Z130" t="n">
        <v>10</v>
      </c>
    </row>
    <row r="131">
      <c r="A131" t="n">
        <v>3</v>
      </c>
      <c r="B131" t="n">
        <v>35</v>
      </c>
      <c r="C131" t="inlineStr">
        <is>
          <t xml:space="preserve">CONCLUIDO	</t>
        </is>
      </c>
      <c r="D131" t="n">
        <v>1.287</v>
      </c>
      <c r="E131" t="n">
        <v>77.7</v>
      </c>
      <c r="F131" t="n">
        <v>74.17</v>
      </c>
      <c r="G131" t="n">
        <v>46.85</v>
      </c>
      <c r="H131" t="n">
        <v>0.83</v>
      </c>
      <c r="I131" t="n">
        <v>95</v>
      </c>
      <c r="J131" t="n">
        <v>84.45999999999999</v>
      </c>
      <c r="K131" t="n">
        <v>35.1</v>
      </c>
      <c r="L131" t="n">
        <v>4</v>
      </c>
      <c r="M131" t="n">
        <v>93</v>
      </c>
      <c r="N131" t="n">
        <v>10.36</v>
      </c>
      <c r="O131" t="n">
        <v>10650.22</v>
      </c>
      <c r="P131" t="n">
        <v>523.66</v>
      </c>
      <c r="Q131" t="n">
        <v>2277.59</v>
      </c>
      <c r="R131" t="n">
        <v>296.88</v>
      </c>
      <c r="S131" t="n">
        <v>175.94</v>
      </c>
      <c r="T131" t="n">
        <v>58289.87</v>
      </c>
      <c r="U131" t="n">
        <v>0.59</v>
      </c>
      <c r="V131" t="n">
        <v>0.85</v>
      </c>
      <c r="W131" t="n">
        <v>36.82</v>
      </c>
      <c r="X131" t="n">
        <v>3.51</v>
      </c>
      <c r="Y131" t="n">
        <v>2</v>
      </c>
      <c r="Z131" t="n">
        <v>10</v>
      </c>
    </row>
    <row r="132">
      <c r="A132" t="n">
        <v>4</v>
      </c>
      <c r="B132" t="n">
        <v>35</v>
      </c>
      <c r="C132" t="inlineStr">
        <is>
          <t xml:space="preserve">CONCLUIDO	</t>
        </is>
      </c>
      <c r="D132" t="n">
        <v>1.3084</v>
      </c>
      <c r="E132" t="n">
        <v>76.43000000000001</v>
      </c>
      <c r="F132" t="n">
        <v>73.3</v>
      </c>
      <c r="G132" t="n">
        <v>61.08</v>
      </c>
      <c r="H132" t="n">
        <v>1.02</v>
      </c>
      <c r="I132" t="n">
        <v>72</v>
      </c>
      <c r="J132" t="n">
        <v>85.67</v>
      </c>
      <c r="K132" t="n">
        <v>35.1</v>
      </c>
      <c r="L132" t="n">
        <v>5</v>
      </c>
      <c r="M132" t="n">
        <v>65</v>
      </c>
      <c r="N132" t="n">
        <v>10.57</v>
      </c>
      <c r="O132" t="n">
        <v>10799.59</v>
      </c>
      <c r="P132" t="n">
        <v>492.85</v>
      </c>
      <c r="Q132" t="n">
        <v>2277.4</v>
      </c>
      <c r="R132" t="n">
        <v>267.68</v>
      </c>
      <c r="S132" t="n">
        <v>175.94</v>
      </c>
      <c r="T132" t="n">
        <v>43807.39</v>
      </c>
      <c r="U132" t="n">
        <v>0.66</v>
      </c>
      <c r="V132" t="n">
        <v>0.86</v>
      </c>
      <c r="W132" t="n">
        <v>36.78</v>
      </c>
      <c r="X132" t="n">
        <v>2.63</v>
      </c>
      <c r="Y132" t="n">
        <v>2</v>
      </c>
      <c r="Z132" t="n">
        <v>10</v>
      </c>
    </row>
    <row r="133">
      <c r="A133" t="n">
        <v>5</v>
      </c>
      <c r="B133" t="n">
        <v>35</v>
      </c>
      <c r="C133" t="inlineStr">
        <is>
          <t xml:space="preserve">CONCLUIDO	</t>
        </is>
      </c>
      <c r="D133" t="n">
        <v>1.312</v>
      </c>
      <c r="E133" t="n">
        <v>76.22</v>
      </c>
      <c r="F133" t="n">
        <v>73.17</v>
      </c>
      <c r="G133" t="n">
        <v>65.53</v>
      </c>
      <c r="H133" t="n">
        <v>1.21</v>
      </c>
      <c r="I133" t="n">
        <v>67</v>
      </c>
      <c r="J133" t="n">
        <v>86.88</v>
      </c>
      <c r="K133" t="n">
        <v>35.1</v>
      </c>
      <c r="L133" t="n">
        <v>6</v>
      </c>
      <c r="M133" t="n">
        <v>0</v>
      </c>
      <c r="N133" t="n">
        <v>10.78</v>
      </c>
      <c r="O133" t="n">
        <v>10949.33</v>
      </c>
      <c r="P133" t="n">
        <v>488.41</v>
      </c>
      <c r="Q133" t="n">
        <v>2277.9</v>
      </c>
      <c r="R133" t="n">
        <v>260.94</v>
      </c>
      <c r="S133" t="n">
        <v>175.94</v>
      </c>
      <c r="T133" t="n">
        <v>40461.57</v>
      </c>
      <c r="U133" t="n">
        <v>0.67</v>
      </c>
      <c r="V133" t="n">
        <v>0.86</v>
      </c>
      <c r="W133" t="n">
        <v>36.86</v>
      </c>
      <c r="X133" t="n">
        <v>2.51</v>
      </c>
      <c r="Y133" t="n">
        <v>2</v>
      </c>
      <c r="Z133" t="n">
        <v>10</v>
      </c>
    </row>
    <row r="134">
      <c r="A134" t="n">
        <v>0</v>
      </c>
      <c r="B134" t="n">
        <v>50</v>
      </c>
      <c r="C134" t="inlineStr">
        <is>
          <t xml:space="preserve">CONCLUIDO	</t>
        </is>
      </c>
      <c r="D134" t="n">
        <v>0.8784</v>
      </c>
      <c r="E134" t="n">
        <v>113.84</v>
      </c>
      <c r="F134" t="n">
        <v>96.81</v>
      </c>
      <c r="G134" t="n">
        <v>8.6</v>
      </c>
      <c r="H134" t="n">
        <v>0.16</v>
      </c>
      <c r="I134" t="n">
        <v>675</v>
      </c>
      <c r="J134" t="n">
        <v>107.41</v>
      </c>
      <c r="K134" t="n">
        <v>41.65</v>
      </c>
      <c r="L134" t="n">
        <v>1</v>
      </c>
      <c r="M134" t="n">
        <v>673</v>
      </c>
      <c r="N134" t="n">
        <v>14.77</v>
      </c>
      <c r="O134" t="n">
        <v>13481.73</v>
      </c>
      <c r="P134" t="n">
        <v>930.89</v>
      </c>
      <c r="Q134" t="n">
        <v>2285.31</v>
      </c>
      <c r="R134" t="n">
        <v>1049.91</v>
      </c>
      <c r="S134" t="n">
        <v>175.94</v>
      </c>
      <c r="T134" t="n">
        <v>431906.92</v>
      </c>
      <c r="U134" t="n">
        <v>0.17</v>
      </c>
      <c r="V134" t="n">
        <v>0.65</v>
      </c>
      <c r="W134" t="n">
        <v>37.79</v>
      </c>
      <c r="X134" t="n">
        <v>26.03</v>
      </c>
      <c r="Y134" t="n">
        <v>2</v>
      </c>
      <c r="Z134" t="n">
        <v>10</v>
      </c>
    </row>
    <row r="135">
      <c r="A135" t="n">
        <v>1</v>
      </c>
      <c r="B135" t="n">
        <v>50</v>
      </c>
      <c r="C135" t="inlineStr">
        <is>
          <t xml:space="preserve">CONCLUIDO	</t>
        </is>
      </c>
      <c r="D135" t="n">
        <v>1.1201</v>
      </c>
      <c r="E135" t="n">
        <v>89.28</v>
      </c>
      <c r="F135" t="n">
        <v>81.09</v>
      </c>
      <c r="G135" t="n">
        <v>17.56</v>
      </c>
      <c r="H135" t="n">
        <v>0.32</v>
      </c>
      <c r="I135" t="n">
        <v>277</v>
      </c>
      <c r="J135" t="n">
        <v>108.68</v>
      </c>
      <c r="K135" t="n">
        <v>41.65</v>
      </c>
      <c r="L135" t="n">
        <v>2</v>
      </c>
      <c r="M135" t="n">
        <v>275</v>
      </c>
      <c r="N135" t="n">
        <v>15.03</v>
      </c>
      <c r="O135" t="n">
        <v>13638.32</v>
      </c>
      <c r="P135" t="n">
        <v>767.59</v>
      </c>
      <c r="Q135" t="n">
        <v>2279.46</v>
      </c>
      <c r="R135" t="n">
        <v>526.89</v>
      </c>
      <c r="S135" t="n">
        <v>175.94</v>
      </c>
      <c r="T135" t="n">
        <v>172382.96</v>
      </c>
      <c r="U135" t="n">
        <v>0.33</v>
      </c>
      <c r="V135" t="n">
        <v>0.77</v>
      </c>
      <c r="W135" t="n">
        <v>37.11</v>
      </c>
      <c r="X135" t="n">
        <v>10.39</v>
      </c>
      <c r="Y135" t="n">
        <v>2</v>
      </c>
      <c r="Z135" t="n">
        <v>10</v>
      </c>
    </row>
    <row r="136">
      <c r="A136" t="n">
        <v>2</v>
      </c>
      <c r="B136" t="n">
        <v>50</v>
      </c>
      <c r="C136" t="inlineStr">
        <is>
          <t xml:space="preserve">CONCLUIDO	</t>
        </is>
      </c>
      <c r="D136" t="n">
        <v>1.2051</v>
      </c>
      <c r="E136" t="n">
        <v>82.98</v>
      </c>
      <c r="F136" t="n">
        <v>77.09999999999999</v>
      </c>
      <c r="G136" t="n">
        <v>26.74</v>
      </c>
      <c r="H136" t="n">
        <v>0.48</v>
      </c>
      <c r="I136" t="n">
        <v>173</v>
      </c>
      <c r="J136" t="n">
        <v>109.96</v>
      </c>
      <c r="K136" t="n">
        <v>41.65</v>
      </c>
      <c r="L136" t="n">
        <v>3</v>
      </c>
      <c r="M136" t="n">
        <v>171</v>
      </c>
      <c r="N136" t="n">
        <v>15.31</v>
      </c>
      <c r="O136" t="n">
        <v>13795.21</v>
      </c>
      <c r="P136" t="n">
        <v>715.66</v>
      </c>
      <c r="Q136" t="n">
        <v>2278.68</v>
      </c>
      <c r="R136" t="n">
        <v>395.06</v>
      </c>
      <c r="S136" t="n">
        <v>175.94</v>
      </c>
      <c r="T136" t="n">
        <v>106989.41</v>
      </c>
      <c r="U136" t="n">
        <v>0.45</v>
      </c>
      <c r="V136" t="n">
        <v>0.8100000000000001</v>
      </c>
      <c r="W136" t="n">
        <v>36.93</v>
      </c>
      <c r="X136" t="n">
        <v>6.42</v>
      </c>
      <c r="Y136" t="n">
        <v>2</v>
      </c>
      <c r="Z136" t="n">
        <v>10</v>
      </c>
    </row>
    <row r="137">
      <c r="A137" t="n">
        <v>3</v>
      </c>
      <c r="B137" t="n">
        <v>50</v>
      </c>
      <c r="C137" t="inlineStr">
        <is>
          <t xml:space="preserve">CONCLUIDO	</t>
        </is>
      </c>
      <c r="D137" t="n">
        <v>1.2494</v>
      </c>
      <c r="E137" t="n">
        <v>80.04000000000001</v>
      </c>
      <c r="F137" t="n">
        <v>75.25</v>
      </c>
      <c r="G137" t="n">
        <v>36.41</v>
      </c>
      <c r="H137" t="n">
        <v>0.63</v>
      </c>
      <c r="I137" t="n">
        <v>124</v>
      </c>
      <c r="J137" t="n">
        <v>111.23</v>
      </c>
      <c r="K137" t="n">
        <v>41.65</v>
      </c>
      <c r="L137" t="n">
        <v>4</v>
      </c>
      <c r="M137" t="n">
        <v>122</v>
      </c>
      <c r="N137" t="n">
        <v>15.58</v>
      </c>
      <c r="O137" t="n">
        <v>13952.52</v>
      </c>
      <c r="P137" t="n">
        <v>684.22</v>
      </c>
      <c r="Q137" t="n">
        <v>2277.93</v>
      </c>
      <c r="R137" t="n">
        <v>333.18</v>
      </c>
      <c r="S137" t="n">
        <v>175.94</v>
      </c>
      <c r="T137" t="n">
        <v>76293.53</v>
      </c>
      <c r="U137" t="n">
        <v>0.53</v>
      </c>
      <c r="V137" t="n">
        <v>0.83</v>
      </c>
      <c r="W137" t="n">
        <v>36.85</v>
      </c>
      <c r="X137" t="n">
        <v>4.58</v>
      </c>
      <c r="Y137" t="n">
        <v>2</v>
      </c>
      <c r="Z137" t="n">
        <v>10</v>
      </c>
    </row>
    <row r="138">
      <c r="A138" t="n">
        <v>4</v>
      </c>
      <c r="B138" t="n">
        <v>50</v>
      </c>
      <c r="C138" t="inlineStr">
        <is>
          <t xml:space="preserve">CONCLUIDO	</t>
        </is>
      </c>
      <c r="D138" t="n">
        <v>1.276</v>
      </c>
      <c r="E138" t="n">
        <v>78.37</v>
      </c>
      <c r="F138" t="n">
        <v>74.2</v>
      </c>
      <c r="G138" t="n">
        <v>46.37</v>
      </c>
      <c r="H138" t="n">
        <v>0.78</v>
      </c>
      <c r="I138" t="n">
        <v>96</v>
      </c>
      <c r="J138" t="n">
        <v>112.51</v>
      </c>
      <c r="K138" t="n">
        <v>41.65</v>
      </c>
      <c r="L138" t="n">
        <v>5</v>
      </c>
      <c r="M138" t="n">
        <v>94</v>
      </c>
      <c r="N138" t="n">
        <v>15.86</v>
      </c>
      <c r="O138" t="n">
        <v>14110.24</v>
      </c>
      <c r="P138" t="n">
        <v>658.79</v>
      </c>
      <c r="Q138" t="n">
        <v>2277.7</v>
      </c>
      <c r="R138" t="n">
        <v>297.52</v>
      </c>
      <c r="S138" t="n">
        <v>175.94</v>
      </c>
      <c r="T138" t="n">
        <v>58605.56</v>
      </c>
      <c r="U138" t="n">
        <v>0.59</v>
      </c>
      <c r="V138" t="n">
        <v>0.84</v>
      </c>
      <c r="W138" t="n">
        <v>36.82</v>
      </c>
      <c r="X138" t="n">
        <v>3.53</v>
      </c>
      <c r="Y138" t="n">
        <v>2</v>
      </c>
      <c r="Z138" t="n">
        <v>10</v>
      </c>
    </row>
    <row r="139">
      <c r="A139" t="n">
        <v>5</v>
      </c>
      <c r="B139" t="n">
        <v>50</v>
      </c>
      <c r="C139" t="inlineStr">
        <is>
          <t xml:space="preserve">CONCLUIDO	</t>
        </is>
      </c>
      <c r="D139" t="n">
        <v>1.295</v>
      </c>
      <c r="E139" t="n">
        <v>77.22</v>
      </c>
      <c r="F139" t="n">
        <v>73.47</v>
      </c>
      <c r="G139" t="n">
        <v>57.25</v>
      </c>
      <c r="H139" t="n">
        <v>0.93</v>
      </c>
      <c r="I139" t="n">
        <v>77</v>
      </c>
      <c r="J139" t="n">
        <v>113.79</v>
      </c>
      <c r="K139" t="n">
        <v>41.65</v>
      </c>
      <c r="L139" t="n">
        <v>6</v>
      </c>
      <c r="M139" t="n">
        <v>75</v>
      </c>
      <c r="N139" t="n">
        <v>16.14</v>
      </c>
      <c r="O139" t="n">
        <v>14268.39</v>
      </c>
      <c r="P139" t="n">
        <v>635.98</v>
      </c>
      <c r="Q139" t="n">
        <v>2277.46</v>
      </c>
      <c r="R139" t="n">
        <v>273.61</v>
      </c>
      <c r="S139" t="n">
        <v>175.94</v>
      </c>
      <c r="T139" t="n">
        <v>46742.94</v>
      </c>
      <c r="U139" t="n">
        <v>0.64</v>
      </c>
      <c r="V139" t="n">
        <v>0.85</v>
      </c>
      <c r="W139" t="n">
        <v>36.79</v>
      </c>
      <c r="X139" t="n">
        <v>2.81</v>
      </c>
      <c r="Y139" t="n">
        <v>2</v>
      </c>
      <c r="Z139" t="n">
        <v>10</v>
      </c>
    </row>
    <row r="140">
      <c r="A140" t="n">
        <v>6</v>
      </c>
      <c r="B140" t="n">
        <v>50</v>
      </c>
      <c r="C140" t="inlineStr">
        <is>
          <t xml:space="preserve">CONCLUIDO	</t>
        </is>
      </c>
      <c r="D140" t="n">
        <v>1.3079</v>
      </c>
      <c r="E140" t="n">
        <v>76.45999999999999</v>
      </c>
      <c r="F140" t="n">
        <v>73</v>
      </c>
      <c r="G140" t="n">
        <v>68.44</v>
      </c>
      <c r="H140" t="n">
        <v>1.07</v>
      </c>
      <c r="I140" t="n">
        <v>64</v>
      </c>
      <c r="J140" t="n">
        <v>115.08</v>
      </c>
      <c r="K140" t="n">
        <v>41.65</v>
      </c>
      <c r="L140" t="n">
        <v>7</v>
      </c>
      <c r="M140" t="n">
        <v>62</v>
      </c>
      <c r="N140" t="n">
        <v>16.43</v>
      </c>
      <c r="O140" t="n">
        <v>14426.96</v>
      </c>
      <c r="P140" t="n">
        <v>614.9</v>
      </c>
      <c r="Q140" t="n">
        <v>2277.33</v>
      </c>
      <c r="R140" t="n">
        <v>257.96</v>
      </c>
      <c r="S140" t="n">
        <v>175.94</v>
      </c>
      <c r="T140" t="n">
        <v>38986.06</v>
      </c>
      <c r="U140" t="n">
        <v>0.68</v>
      </c>
      <c r="V140" t="n">
        <v>0.86</v>
      </c>
      <c r="W140" t="n">
        <v>36.77</v>
      </c>
      <c r="X140" t="n">
        <v>2.34</v>
      </c>
      <c r="Y140" t="n">
        <v>2</v>
      </c>
      <c r="Z140" t="n">
        <v>10</v>
      </c>
    </row>
    <row r="141">
      <c r="A141" t="n">
        <v>7</v>
      </c>
      <c r="B141" t="n">
        <v>50</v>
      </c>
      <c r="C141" t="inlineStr">
        <is>
          <t xml:space="preserve">CONCLUIDO	</t>
        </is>
      </c>
      <c r="D141" t="n">
        <v>1.3167</v>
      </c>
      <c r="E141" t="n">
        <v>75.95</v>
      </c>
      <c r="F141" t="n">
        <v>72.69</v>
      </c>
      <c r="G141" t="n">
        <v>79.3</v>
      </c>
      <c r="H141" t="n">
        <v>1.21</v>
      </c>
      <c r="I141" t="n">
        <v>55</v>
      </c>
      <c r="J141" t="n">
        <v>116.37</v>
      </c>
      <c r="K141" t="n">
        <v>41.65</v>
      </c>
      <c r="L141" t="n">
        <v>8</v>
      </c>
      <c r="M141" t="n">
        <v>53</v>
      </c>
      <c r="N141" t="n">
        <v>16.72</v>
      </c>
      <c r="O141" t="n">
        <v>14585.96</v>
      </c>
      <c r="P141" t="n">
        <v>596.11</v>
      </c>
      <c r="Q141" t="n">
        <v>2277.25</v>
      </c>
      <c r="R141" t="n">
        <v>247.8</v>
      </c>
      <c r="S141" t="n">
        <v>175.94</v>
      </c>
      <c r="T141" t="n">
        <v>33949</v>
      </c>
      <c r="U141" t="n">
        <v>0.71</v>
      </c>
      <c r="V141" t="n">
        <v>0.86</v>
      </c>
      <c r="W141" t="n">
        <v>36.75</v>
      </c>
      <c r="X141" t="n">
        <v>2.03</v>
      </c>
      <c r="Y141" t="n">
        <v>2</v>
      </c>
      <c r="Z141" t="n">
        <v>10</v>
      </c>
    </row>
    <row r="142">
      <c r="A142" t="n">
        <v>8</v>
      </c>
      <c r="B142" t="n">
        <v>50</v>
      </c>
      <c r="C142" t="inlineStr">
        <is>
          <t xml:space="preserve">CONCLUIDO	</t>
        </is>
      </c>
      <c r="D142" t="n">
        <v>1.3234</v>
      </c>
      <c r="E142" t="n">
        <v>75.56</v>
      </c>
      <c r="F142" t="n">
        <v>72.45999999999999</v>
      </c>
      <c r="G142" t="n">
        <v>90.56999999999999</v>
      </c>
      <c r="H142" t="n">
        <v>1.35</v>
      </c>
      <c r="I142" t="n">
        <v>48</v>
      </c>
      <c r="J142" t="n">
        <v>117.66</v>
      </c>
      <c r="K142" t="n">
        <v>41.65</v>
      </c>
      <c r="L142" t="n">
        <v>9</v>
      </c>
      <c r="M142" t="n">
        <v>25</v>
      </c>
      <c r="N142" t="n">
        <v>17.01</v>
      </c>
      <c r="O142" t="n">
        <v>14745.39</v>
      </c>
      <c r="P142" t="n">
        <v>577.98</v>
      </c>
      <c r="Q142" t="n">
        <v>2277.37</v>
      </c>
      <c r="R142" t="n">
        <v>239.04</v>
      </c>
      <c r="S142" t="n">
        <v>175.94</v>
      </c>
      <c r="T142" t="n">
        <v>29603.02</v>
      </c>
      <c r="U142" t="n">
        <v>0.74</v>
      </c>
      <c r="V142" t="n">
        <v>0.87</v>
      </c>
      <c r="W142" t="n">
        <v>36.77</v>
      </c>
      <c r="X142" t="n">
        <v>1.8</v>
      </c>
      <c r="Y142" t="n">
        <v>2</v>
      </c>
      <c r="Z142" t="n">
        <v>10</v>
      </c>
    </row>
    <row r="143">
      <c r="A143" t="n">
        <v>9</v>
      </c>
      <c r="B143" t="n">
        <v>50</v>
      </c>
      <c r="C143" t="inlineStr">
        <is>
          <t xml:space="preserve">CONCLUIDO	</t>
        </is>
      </c>
      <c r="D143" t="n">
        <v>1.3246</v>
      </c>
      <c r="E143" t="n">
        <v>75.48999999999999</v>
      </c>
      <c r="F143" t="n">
        <v>72.41</v>
      </c>
      <c r="G143" t="n">
        <v>92.44</v>
      </c>
      <c r="H143" t="n">
        <v>1.48</v>
      </c>
      <c r="I143" t="n">
        <v>47</v>
      </c>
      <c r="J143" t="n">
        <v>118.96</v>
      </c>
      <c r="K143" t="n">
        <v>41.65</v>
      </c>
      <c r="L143" t="n">
        <v>10</v>
      </c>
      <c r="M143" t="n">
        <v>0</v>
      </c>
      <c r="N143" t="n">
        <v>17.31</v>
      </c>
      <c r="O143" t="n">
        <v>14905.25</v>
      </c>
      <c r="P143" t="n">
        <v>579.49</v>
      </c>
      <c r="Q143" t="n">
        <v>2277.71</v>
      </c>
      <c r="R143" t="n">
        <v>236.67</v>
      </c>
      <c r="S143" t="n">
        <v>175.94</v>
      </c>
      <c r="T143" t="n">
        <v>28423.38</v>
      </c>
      <c r="U143" t="n">
        <v>0.74</v>
      </c>
      <c r="V143" t="n">
        <v>0.87</v>
      </c>
      <c r="W143" t="n">
        <v>36.8</v>
      </c>
      <c r="X143" t="n">
        <v>1.75</v>
      </c>
      <c r="Y143" t="n">
        <v>2</v>
      </c>
      <c r="Z143" t="n">
        <v>10</v>
      </c>
    </row>
    <row r="144">
      <c r="A144" t="n">
        <v>0</v>
      </c>
      <c r="B144" t="n">
        <v>25</v>
      </c>
      <c r="C144" t="inlineStr">
        <is>
          <t xml:space="preserve">CONCLUIDO	</t>
        </is>
      </c>
      <c r="D144" t="n">
        <v>1.073</v>
      </c>
      <c r="E144" t="n">
        <v>93.2</v>
      </c>
      <c r="F144" t="n">
        <v>85.86</v>
      </c>
      <c r="G144" t="n">
        <v>12.91</v>
      </c>
      <c r="H144" t="n">
        <v>0.28</v>
      </c>
      <c r="I144" t="n">
        <v>399</v>
      </c>
      <c r="J144" t="n">
        <v>61.76</v>
      </c>
      <c r="K144" t="n">
        <v>28.92</v>
      </c>
      <c r="L144" t="n">
        <v>1</v>
      </c>
      <c r="M144" t="n">
        <v>397</v>
      </c>
      <c r="N144" t="n">
        <v>6.84</v>
      </c>
      <c r="O144" t="n">
        <v>7851.41</v>
      </c>
      <c r="P144" t="n">
        <v>551.41</v>
      </c>
      <c r="Q144" t="n">
        <v>2281.7</v>
      </c>
      <c r="R144" t="n">
        <v>685.09</v>
      </c>
      <c r="S144" t="n">
        <v>175.94</v>
      </c>
      <c r="T144" t="n">
        <v>250876.18</v>
      </c>
      <c r="U144" t="n">
        <v>0.26</v>
      </c>
      <c r="V144" t="n">
        <v>0.73</v>
      </c>
      <c r="W144" t="n">
        <v>37.33</v>
      </c>
      <c r="X144" t="n">
        <v>15.13</v>
      </c>
      <c r="Y144" t="n">
        <v>2</v>
      </c>
      <c r="Z144" t="n">
        <v>10</v>
      </c>
    </row>
    <row r="145">
      <c r="A145" t="n">
        <v>1</v>
      </c>
      <c r="B145" t="n">
        <v>25</v>
      </c>
      <c r="C145" t="inlineStr">
        <is>
          <t xml:space="preserve">CONCLUIDO	</t>
        </is>
      </c>
      <c r="D145" t="n">
        <v>1.2327</v>
      </c>
      <c r="E145" t="n">
        <v>81.12</v>
      </c>
      <c r="F145" t="n">
        <v>76.98</v>
      </c>
      <c r="G145" t="n">
        <v>27.33</v>
      </c>
      <c r="H145" t="n">
        <v>0.55</v>
      </c>
      <c r="I145" t="n">
        <v>169</v>
      </c>
      <c r="J145" t="n">
        <v>62.92</v>
      </c>
      <c r="K145" t="n">
        <v>28.92</v>
      </c>
      <c r="L145" t="n">
        <v>2</v>
      </c>
      <c r="M145" t="n">
        <v>167</v>
      </c>
      <c r="N145" t="n">
        <v>7</v>
      </c>
      <c r="O145" t="n">
        <v>7994.37</v>
      </c>
      <c r="P145" t="n">
        <v>466.68</v>
      </c>
      <c r="Q145" t="n">
        <v>2278.88</v>
      </c>
      <c r="R145" t="n">
        <v>390</v>
      </c>
      <c r="S145" t="n">
        <v>175.94</v>
      </c>
      <c r="T145" t="n">
        <v>104477.63</v>
      </c>
      <c r="U145" t="n">
        <v>0.45</v>
      </c>
      <c r="V145" t="n">
        <v>0.8100000000000001</v>
      </c>
      <c r="W145" t="n">
        <v>36.94</v>
      </c>
      <c r="X145" t="n">
        <v>6.3</v>
      </c>
      <c r="Y145" t="n">
        <v>2</v>
      </c>
      <c r="Z145" t="n">
        <v>10</v>
      </c>
    </row>
    <row r="146">
      <c r="A146" t="n">
        <v>2</v>
      </c>
      <c r="B146" t="n">
        <v>25</v>
      </c>
      <c r="C146" t="inlineStr">
        <is>
          <t xml:space="preserve">CONCLUIDO	</t>
        </is>
      </c>
      <c r="D146" t="n">
        <v>1.2874</v>
      </c>
      <c r="E146" t="n">
        <v>77.68000000000001</v>
      </c>
      <c r="F146" t="n">
        <v>74.47</v>
      </c>
      <c r="G146" t="n">
        <v>43.8</v>
      </c>
      <c r="H146" t="n">
        <v>0.8100000000000001</v>
      </c>
      <c r="I146" t="n">
        <v>102</v>
      </c>
      <c r="J146" t="n">
        <v>64.08</v>
      </c>
      <c r="K146" t="n">
        <v>28.92</v>
      </c>
      <c r="L146" t="n">
        <v>3</v>
      </c>
      <c r="M146" t="n">
        <v>94</v>
      </c>
      <c r="N146" t="n">
        <v>7.16</v>
      </c>
      <c r="O146" t="n">
        <v>8137.65</v>
      </c>
      <c r="P146" t="n">
        <v>420.2</v>
      </c>
      <c r="Q146" t="n">
        <v>2277.92</v>
      </c>
      <c r="R146" t="n">
        <v>305.94</v>
      </c>
      <c r="S146" t="n">
        <v>175.94</v>
      </c>
      <c r="T146" t="n">
        <v>62786.36</v>
      </c>
      <c r="U146" t="n">
        <v>0.58</v>
      </c>
      <c r="V146" t="n">
        <v>0.84</v>
      </c>
      <c r="W146" t="n">
        <v>36.85</v>
      </c>
      <c r="X146" t="n">
        <v>3.79</v>
      </c>
      <c r="Y146" t="n">
        <v>2</v>
      </c>
      <c r="Z146" t="n">
        <v>10</v>
      </c>
    </row>
    <row r="147">
      <c r="A147" t="n">
        <v>3</v>
      </c>
      <c r="B147" t="n">
        <v>25</v>
      </c>
      <c r="C147" t="inlineStr">
        <is>
          <t xml:space="preserve">CONCLUIDO	</t>
        </is>
      </c>
      <c r="D147" t="n">
        <v>1.2941</v>
      </c>
      <c r="E147" t="n">
        <v>77.28</v>
      </c>
      <c r="F147" t="n">
        <v>74.19</v>
      </c>
      <c r="G147" t="n">
        <v>47.86</v>
      </c>
      <c r="H147" t="n">
        <v>1.07</v>
      </c>
      <c r="I147" t="n">
        <v>93</v>
      </c>
      <c r="J147" t="n">
        <v>65.25</v>
      </c>
      <c r="K147" t="n">
        <v>28.92</v>
      </c>
      <c r="L147" t="n">
        <v>4</v>
      </c>
      <c r="M147" t="n">
        <v>0</v>
      </c>
      <c r="N147" t="n">
        <v>7.33</v>
      </c>
      <c r="O147" t="n">
        <v>8281.25</v>
      </c>
      <c r="P147" t="n">
        <v>415.98</v>
      </c>
      <c r="Q147" t="n">
        <v>2278.77</v>
      </c>
      <c r="R147" t="n">
        <v>292.93</v>
      </c>
      <c r="S147" t="n">
        <v>175.94</v>
      </c>
      <c r="T147" t="n">
        <v>56324.59</v>
      </c>
      <c r="U147" t="n">
        <v>0.6</v>
      </c>
      <c r="V147" t="n">
        <v>0.85</v>
      </c>
      <c r="W147" t="n">
        <v>36.95</v>
      </c>
      <c r="X147" t="n">
        <v>3.52</v>
      </c>
      <c r="Y147" t="n">
        <v>2</v>
      </c>
      <c r="Z147" t="n">
        <v>10</v>
      </c>
    </row>
    <row r="148">
      <c r="A148" t="n">
        <v>0</v>
      </c>
      <c r="B148" t="n">
        <v>85</v>
      </c>
      <c r="C148" t="inlineStr">
        <is>
          <t xml:space="preserve">CONCLUIDO	</t>
        </is>
      </c>
      <c r="D148" t="n">
        <v>0.6642</v>
      </c>
      <c r="E148" t="n">
        <v>150.55</v>
      </c>
      <c r="F148" t="n">
        <v>112.43</v>
      </c>
      <c r="G148" t="n">
        <v>6.39</v>
      </c>
      <c r="H148" t="n">
        <v>0.11</v>
      </c>
      <c r="I148" t="n">
        <v>1055</v>
      </c>
      <c r="J148" t="n">
        <v>167.88</v>
      </c>
      <c r="K148" t="n">
        <v>51.39</v>
      </c>
      <c r="L148" t="n">
        <v>1</v>
      </c>
      <c r="M148" t="n">
        <v>1053</v>
      </c>
      <c r="N148" t="n">
        <v>30.49</v>
      </c>
      <c r="O148" t="n">
        <v>20939.59</v>
      </c>
      <c r="P148" t="n">
        <v>1449.87</v>
      </c>
      <c r="Q148" t="n">
        <v>2289.34</v>
      </c>
      <c r="R148" t="n">
        <v>1572.31</v>
      </c>
      <c r="S148" t="n">
        <v>175.94</v>
      </c>
      <c r="T148" t="n">
        <v>691205.9</v>
      </c>
      <c r="U148" t="n">
        <v>0.11</v>
      </c>
      <c r="V148" t="n">
        <v>0.5600000000000001</v>
      </c>
      <c r="W148" t="n">
        <v>38.41</v>
      </c>
      <c r="X148" t="n">
        <v>41.59</v>
      </c>
      <c r="Y148" t="n">
        <v>2</v>
      </c>
      <c r="Z148" t="n">
        <v>10</v>
      </c>
    </row>
    <row r="149">
      <c r="A149" t="n">
        <v>1</v>
      </c>
      <c r="B149" t="n">
        <v>85</v>
      </c>
      <c r="C149" t="inlineStr">
        <is>
          <t xml:space="preserve">CONCLUIDO	</t>
        </is>
      </c>
      <c r="D149" t="n">
        <v>0.9831</v>
      </c>
      <c r="E149" t="n">
        <v>101.72</v>
      </c>
      <c r="F149" t="n">
        <v>85.83</v>
      </c>
      <c r="G149" t="n">
        <v>12.91</v>
      </c>
      <c r="H149" t="n">
        <v>0.21</v>
      </c>
      <c r="I149" t="n">
        <v>399</v>
      </c>
      <c r="J149" t="n">
        <v>169.33</v>
      </c>
      <c r="K149" t="n">
        <v>51.39</v>
      </c>
      <c r="L149" t="n">
        <v>2</v>
      </c>
      <c r="M149" t="n">
        <v>397</v>
      </c>
      <c r="N149" t="n">
        <v>30.94</v>
      </c>
      <c r="O149" t="n">
        <v>21118.46</v>
      </c>
      <c r="P149" t="n">
        <v>1103.09</v>
      </c>
      <c r="Q149" t="n">
        <v>2280.6</v>
      </c>
      <c r="R149" t="n">
        <v>684.37</v>
      </c>
      <c r="S149" t="n">
        <v>175.94</v>
      </c>
      <c r="T149" t="n">
        <v>250514.38</v>
      </c>
      <c r="U149" t="n">
        <v>0.26</v>
      </c>
      <c r="V149" t="n">
        <v>0.73</v>
      </c>
      <c r="W149" t="n">
        <v>37.32</v>
      </c>
      <c r="X149" t="n">
        <v>15.11</v>
      </c>
      <c r="Y149" t="n">
        <v>2</v>
      </c>
      <c r="Z149" t="n">
        <v>10</v>
      </c>
    </row>
    <row r="150">
      <c r="A150" t="n">
        <v>2</v>
      </c>
      <c r="B150" t="n">
        <v>85</v>
      </c>
      <c r="C150" t="inlineStr">
        <is>
          <t xml:space="preserve">CONCLUIDO	</t>
        </is>
      </c>
      <c r="D150" t="n">
        <v>1.1036</v>
      </c>
      <c r="E150" t="n">
        <v>90.61</v>
      </c>
      <c r="F150" t="n">
        <v>79.90000000000001</v>
      </c>
      <c r="G150" t="n">
        <v>19.49</v>
      </c>
      <c r="H150" t="n">
        <v>0.31</v>
      </c>
      <c r="I150" t="n">
        <v>246</v>
      </c>
      <c r="J150" t="n">
        <v>170.79</v>
      </c>
      <c r="K150" t="n">
        <v>51.39</v>
      </c>
      <c r="L150" t="n">
        <v>3</v>
      </c>
      <c r="M150" t="n">
        <v>244</v>
      </c>
      <c r="N150" t="n">
        <v>31.4</v>
      </c>
      <c r="O150" t="n">
        <v>21297.94</v>
      </c>
      <c r="P150" t="n">
        <v>1019.9</v>
      </c>
      <c r="Q150" t="n">
        <v>2279.36</v>
      </c>
      <c r="R150" t="n">
        <v>486.88</v>
      </c>
      <c r="S150" t="n">
        <v>175.94</v>
      </c>
      <c r="T150" t="n">
        <v>152535.34</v>
      </c>
      <c r="U150" t="n">
        <v>0.36</v>
      </c>
      <c r="V150" t="n">
        <v>0.78</v>
      </c>
      <c r="W150" t="n">
        <v>37.08</v>
      </c>
      <c r="X150" t="n">
        <v>9.210000000000001</v>
      </c>
      <c r="Y150" t="n">
        <v>2</v>
      </c>
      <c r="Z150" t="n">
        <v>10</v>
      </c>
    </row>
    <row r="151">
      <c r="A151" t="n">
        <v>3</v>
      </c>
      <c r="B151" t="n">
        <v>85</v>
      </c>
      <c r="C151" t="inlineStr">
        <is>
          <t xml:space="preserve">CONCLUIDO	</t>
        </is>
      </c>
      <c r="D151" t="n">
        <v>1.1678</v>
      </c>
      <c r="E151" t="n">
        <v>85.63</v>
      </c>
      <c r="F151" t="n">
        <v>77.26000000000001</v>
      </c>
      <c r="G151" t="n">
        <v>26.19</v>
      </c>
      <c r="H151" t="n">
        <v>0.41</v>
      </c>
      <c r="I151" t="n">
        <v>177</v>
      </c>
      <c r="J151" t="n">
        <v>172.25</v>
      </c>
      <c r="K151" t="n">
        <v>51.39</v>
      </c>
      <c r="L151" t="n">
        <v>4</v>
      </c>
      <c r="M151" t="n">
        <v>175</v>
      </c>
      <c r="N151" t="n">
        <v>31.86</v>
      </c>
      <c r="O151" t="n">
        <v>21478.05</v>
      </c>
      <c r="P151" t="n">
        <v>978.59</v>
      </c>
      <c r="Q151" t="n">
        <v>2278.56</v>
      </c>
      <c r="R151" t="n">
        <v>399.61</v>
      </c>
      <c r="S151" t="n">
        <v>175.94</v>
      </c>
      <c r="T151" t="n">
        <v>109243.62</v>
      </c>
      <c r="U151" t="n">
        <v>0.44</v>
      </c>
      <c r="V151" t="n">
        <v>0.8100000000000001</v>
      </c>
      <c r="W151" t="n">
        <v>36.94</v>
      </c>
      <c r="X151" t="n">
        <v>6.57</v>
      </c>
      <c r="Y151" t="n">
        <v>2</v>
      </c>
      <c r="Z151" t="n">
        <v>10</v>
      </c>
    </row>
    <row r="152">
      <c r="A152" t="n">
        <v>4</v>
      </c>
      <c r="B152" t="n">
        <v>85</v>
      </c>
      <c r="C152" t="inlineStr">
        <is>
          <t xml:space="preserve">CONCLUIDO	</t>
        </is>
      </c>
      <c r="D152" t="n">
        <v>1.2074</v>
      </c>
      <c r="E152" t="n">
        <v>82.81999999999999</v>
      </c>
      <c r="F152" t="n">
        <v>75.78</v>
      </c>
      <c r="G152" t="n">
        <v>32.95</v>
      </c>
      <c r="H152" t="n">
        <v>0.51</v>
      </c>
      <c r="I152" t="n">
        <v>138</v>
      </c>
      <c r="J152" t="n">
        <v>173.71</v>
      </c>
      <c r="K152" t="n">
        <v>51.39</v>
      </c>
      <c r="L152" t="n">
        <v>5</v>
      </c>
      <c r="M152" t="n">
        <v>136</v>
      </c>
      <c r="N152" t="n">
        <v>32.32</v>
      </c>
      <c r="O152" t="n">
        <v>21658.78</v>
      </c>
      <c r="P152" t="n">
        <v>951.47</v>
      </c>
      <c r="Q152" t="n">
        <v>2278.44</v>
      </c>
      <c r="R152" t="n">
        <v>350.57</v>
      </c>
      <c r="S152" t="n">
        <v>175.94</v>
      </c>
      <c r="T152" t="n">
        <v>84920.21000000001</v>
      </c>
      <c r="U152" t="n">
        <v>0.5</v>
      </c>
      <c r="V152" t="n">
        <v>0.83</v>
      </c>
      <c r="W152" t="n">
        <v>36.88</v>
      </c>
      <c r="X152" t="n">
        <v>5.1</v>
      </c>
      <c r="Y152" t="n">
        <v>2</v>
      </c>
      <c r="Z152" t="n">
        <v>10</v>
      </c>
    </row>
    <row r="153">
      <c r="A153" t="n">
        <v>5</v>
      </c>
      <c r="B153" t="n">
        <v>85</v>
      </c>
      <c r="C153" t="inlineStr">
        <is>
          <t xml:space="preserve">CONCLUIDO	</t>
        </is>
      </c>
      <c r="D153" t="n">
        <v>1.2334</v>
      </c>
      <c r="E153" t="n">
        <v>81.08</v>
      </c>
      <c r="F153" t="n">
        <v>74.88</v>
      </c>
      <c r="G153" t="n">
        <v>39.76</v>
      </c>
      <c r="H153" t="n">
        <v>0.61</v>
      </c>
      <c r="I153" t="n">
        <v>113</v>
      </c>
      <c r="J153" t="n">
        <v>175.18</v>
      </c>
      <c r="K153" t="n">
        <v>51.39</v>
      </c>
      <c r="L153" t="n">
        <v>6</v>
      </c>
      <c r="M153" t="n">
        <v>111</v>
      </c>
      <c r="N153" t="n">
        <v>32.79</v>
      </c>
      <c r="O153" t="n">
        <v>21840.16</v>
      </c>
      <c r="P153" t="n">
        <v>932.01</v>
      </c>
      <c r="Q153" t="n">
        <v>2278.05</v>
      </c>
      <c r="R153" t="n">
        <v>320.5</v>
      </c>
      <c r="S153" t="n">
        <v>175.94</v>
      </c>
      <c r="T153" t="n">
        <v>70012.16</v>
      </c>
      <c r="U153" t="n">
        <v>0.55</v>
      </c>
      <c r="V153" t="n">
        <v>0.84</v>
      </c>
      <c r="W153" t="n">
        <v>36.84</v>
      </c>
      <c r="X153" t="n">
        <v>4.21</v>
      </c>
      <c r="Y153" t="n">
        <v>2</v>
      </c>
      <c r="Z153" t="n">
        <v>10</v>
      </c>
    </row>
    <row r="154">
      <c r="A154" t="n">
        <v>6</v>
      </c>
      <c r="B154" t="n">
        <v>85</v>
      </c>
      <c r="C154" t="inlineStr">
        <is>
          <t xml:space="preserve">CONCLUIDO	</t>
        </is>
      </c>
      <c r="D154" t="n">
        <v>1.2539</v>
      </c>
      <c r="E154" t="n">
        <v>79.75</v>
      </c>
      <c r="F154" t="n">
        <v>74.16</v>
      </c>
      <c r="G154" t="n">
        <v>46.84</v>
      </c>
      <c r="H154" t="n">
        <v>0.7</v>
      </c>
      <c r="I154" t="n">
        <v>95</v>
      </c>
      <c r="J154" t="n">
        <v>176.66</v>
      </c>
      <c r="K154" t="n">
        <v>51.39</v>
      </c>
      <c r="L154" t="n">
        <v>7</v>
      </c>
      <c r="M154" t="n">
        <v>93</v>
      </c>
      <c r="N154" t="n">
        <v>33.27</v>
      </c>
      <c r="O154" t="n">
        <v>22022.17</v>
      </c>
      <c r="P154" t="n">
        <v>915.16</v>
      </c>
      <c r="Q154" t="n">
        <v>2277.54</v>
      </c>
      <c r="R154" t="n">
        <v>296.53</v>
      </c>
      <c r="S154" t="n">
        <v>175.94</v>
      </c>
      <c r="T154" t="n">
        <v>58114.67</v>
      </c>
      <c r="U154" t="n">
        <v>0.59</v>
      </c>
      <c r="V154" t="n">
        <v>0.85</v>
      </c>
      <c r="W154" t="n">
        <v>36.82</v>
      </c>
      <c r="X154" t="n">
        <v>3.5</v>
      </c>
      <c r="Y154" t="n">
        <v>2</v>
      </c>
      <c r="Z154" t="n">
        <v>10</v>
      </c>
    </row>
    <row r="155">
      <c r="A155" t="n">
        <v>7</v>
      </c>
      <c r="B155" t="n">
        <v>85</v>
      </c>
      <c r="C155" t="inlineStr">
        <is>
          <t xml:space="preserve">CONCLUIDO	</t>
        </is>
      </c>
      <c r="D155" t="n">
        <v>1.2686</v>
      </c>
      <c r="E155" t="n">
        <v>78.83</v>
      </c>
      <c r="F155" t="n">
        <v>73.68000000000001</v>
      </c>
      <c r="G155" t="n">
        <v>53.91</v>
      </c>
      <c r="H155" t="n">
        <v>0.8</v>
      </c>
      <c r="I155" t="n">
        <v>82</v>
      </c>
      <c r="J155" t="n">
        <v>178.14</v>
      </c>
      <c r="K155" t="n">
        <v>51.39</v>
      </c>
      <c r="L155" t="n">
        <v>8</v>
      </c>
      <c r="M155" t="n">
        <v>80</v>
      </c>
      <c r="N155" t="n">
        <v>33.75</v>
      </c>
      <c r="O155" t="n">
        <v>22204.83</v>
      </c>
      <c r="P155" t="n">
        <v>900.17</v>
      </c>
      <c r="Q155" t="n">
        <v>2277.7</v>
      </c>
      <c r="R155" t="n">
        <v>280.67</v>
      </c>
      <c r="S155" t="n">
        <v>175.94</v>
      </c>
      <c r="T155" t="n">
        <v>50251.01</v>
      </c>
      <c r="U155" t="n">
        <v>0.63</v>
      </c>
      <c r="V155" t="n">
        <v>0.85</v>
      </c>
      <c r="W155" t="n">
        <v>36.79</v>
      </c>
      <c r="X155" t="n">
        <v>3.01</v>
      </c>
      <c r="Y155" t="n">
        <v>2</v>
      </c>
      <c r="Z155" t="n">
        <v>10</v>
      </c>
    </row>
    <row r="156">
      <c r="A156" t="n">
        <v>8</v>
      </c>
      <c r="B156" t="n">
        <v>85</v>
      </c>
      <c r="C156" t="inlineStr">
        <is>
          <t xml:space="preserve">CONCLUIDO	</t>
        </is>
      </c>
      <c r="D156" t="n">
        <v>1.2804</v>
      </c>
      <c r="E156" t="n">
        <v>78.09999999999999</v>
      </c>
      <c r="F156" t="n">
        <v>73.29000000000001</v>
      </c>
      <c r="G156" t="n">
        <v>61.07</v>
      </c>
      <c r="H156" t="n">
        <v>0.89</v>
      </c>
      <c r="I156" t="n">
        <v>72</v>
      </c>
      <c r="J156" t="n">
        <v>179.63</v>
      </c>
      <c r="K156" t="n">
        <v>51.39</v>
      </c>
      <c r="L156" t="n">
        <v>9</v>
      </c>
      <c r="M156" t="n">
        <v>70</v>
      </c>
      <c r="N156" t="n">
        <v>34.24</v>
      </c>
      <c r="O156" t="n">
        <v>22388.15</v>
      </c>
      <c r="P156" t="n">
        <v>886.91</v>
      </c>
      <c r="Q156" t="n">
        <v>2277.4</v>
      </c>
      <c r="R156" t="n">
        <v>267.85</v>
      </c>
      <c r="S156" t="n">
        <v>175.94</v>
      </c>
      <c r="T156" t="n">
        <v>43889.95</v>
      </c>
      <c r="U156" t="n">
        <v>0.66</v>
      </c>
      <c r="V156" t="n">
        <v>0.86</v>
      </c>
      <c r="W156" t="n">
        <v>36.77</v>
      </c>
      <c r="X156" t="n">
        <v>2.62</v>
      </c>
      <c r="Y156" t="n">
        <v>2</v>
      </c>
      <c r="Z156" t="n">
        <v>10</v>
      </c>
    </row>
    <row r="157">
      <c r="A157" t="n">
        <v>9</v>
      </c>
      <c r="B157" t="n">
        <v>85</v>
      </c>
      <c r="C157" t="inlineStr">
        <is>
          <t xml:space="preserve">CONCLUIDO	</t>
        </is>
      </c>
      <c r="D157" t="n">
        <v>1.2895</v>
      </c>
      <c r="E157" t="n">
        <v>77.55</v>
      </c>
      <c r="F157" t="n">
        <v>73.01000000000001</v>
      </c>
      <c r="G157" t="n">
        <v>68.44</v>
      </c>
      <c r="H157" t="n">
        <v>0.98</v>
      </c>
      <c r="I157" t="n">
        <v>64</v>
      </c>
      <c r="J157" t="n">
        <v>181.12</v>
      </c>
      <c r="K157" t="n">
        <v>51.39</v>
      </c>
      <c r="L157" t="n">
        <v>10</v>
      </c>
      <c r="M157" t="n">
        <v>62</v>
      </c>
      <c r="N157" t="n">
        <v>34.73</v>
      </c>
      <c r="O157" t="n">
        <v>22572.13</v>
      </c>
      <c r="P157" t="n">
        <v>875.58</v>
      </c>
      <c r="Q157" t="n">
        <v>2277.26</v>
      </c>
      <c r="R157" t="n">
        <v>258.27</v>
      </c>
      <c r="S157" t="n">
        <v>175.94</v>
      </c>
      <c r="T157" t="n">
        <v>39141.44</v>
      </c>
      <c r="U157" t="n">
        <v>0.68</v>
      </c>
      <c r="V157" t="n">
        <v>0.86</v>
      </c>
      <c r="W157" t="n">
        <v>36.77</v>
      </c>
      <c r="X157" t="n">
        <v>2.35</v>
      </c>
      <c r="Y157" t="n">
        <v>2</v>
      </c>
      <c r="Z157" t="n">
        <v>10</v>
      </c>
    </row>
    <row r="158">
      <c r="A158" t="n">
        <v>10</v>
      </c>
      <c r="B158" t="n">
        <v>85</v>
      </c>
      <c r="C158" t="inlineStr">
        <is>
          <t xml:space="preserve">CONCLUIDO	</t>
        </is>
      </c>
      <c r="D158" t="n">
        <v>1.2966</v>
      </c>
      <c r="E158" t="n">
        <v>77.12</v>
      </c>
      <c r="F158" t="n">
        <v>72.78</v>
      </c>
      <c r="G158" t="n">
        <v>75.29000000000001</v>
      </c>
      <c r="H158" t="n">
        <v>1.07</v>
      </c>
      <c r="I158" t="n">
        <v>58</v>
      </c>
      <c r="J158" t="n">
        <v>182.62</v>
      </c>
      <c r="K158" t="n">
        <v>51.39</v>
      </c>
      <c r="L158" t="n">
        <v>11</v>
      </c>
      <c r="M158" t="n">
        <v>56</v>
      </c>
      <c r="N158" t="n">
        <v>35.22</v>
      </c>
      <c r="O158" t="n">
        <v>22756.91</v>
      </c>
      <c r="P158" t="n">
        <v>863.6799999999999</v>
      </c>
      <c r="Q158" t="n">
        <v>2277.28</v>
      </c>
      <c r="R158" t="n">
        <v>250.93</v>
      </c>
      <c r="S158" t="n">
        <v>175.94</v>
      </c>
      <c r="T158" t="n">
        <v>35501.73</v>
      </c>
      <c r="U158" t="n">
        <v>0.7</v>
      </c>
      <c r="V158" t="n">
        <v>0.86</v>
      </c>
      <c r="W158" t="n">
        <v>36.76</v>
      </c>
      <c r="X158" t="n">
        <v>2.12</v>
      </c>
      <c r="Y158" t="n">
        <v>2</v>
      </c>
      <c r="Z158" t="n">
        <v>10</v>
      </c>
    </row>
    <row r="159">
      <c r="A159" t="n">
        <v>11</v>
      </c>
      <c r="B159" t="n">
        <v>85</v>
      </c>
      <c r="C159" t="inlineStr">
        <is>
          <t xml:space="preserve">CONCLUIDO	</t>
        </is>
      </c>
      <c r="D159" t="n">
        <v>1.3044</v>
      </c>
      <c r="E159" t="n">
        <v>76.67</v>
      </c>
      <c r="F159" t="n">
        <v>72.53</v>
      </c>
      <c r="G159" t="n">
        <v>83.69</v>
      </c>
      <c r="H159" t="n">
        <v>1.16</v>
      </c>
      <c r="I159" t="n">
        <v>52</v>
      </c>
      <c r="J159" t="n">
        <v>184.12</v>
      </c>
      <c r="K159" t="n">
        <v>51.39</v>
      </c>
      <c r="L159" t="n">
        <v>12</v>
      </c>
      <c r="M159" t="n">
        <v>50</v>
      </c>
      <c r="N159" t="n">
        <v>35.73</v>
      </c>
      <c r="O159" t="n">
        <v>22942.24</v>
      </c>
      <c r="P159" t="n">
        <v>852</v>
      </c>
      <c r="Q159" t="n">
        <v>2277.3</v>
      </c>
      <c r="R159" t="n">
        <v>243.06</v>
      </c>
      <c r="S159" t="n">
        <v>175.94</v>
      </c>
      <c r="T159" t="n">
        <v>31592.89</v>
      </c>
      <c r="U159" t="n">
        <v>0.72</v>
      </c>
      <c r="V159" t="n">
        <v>0.86</v>
      </c>
      <c r="W159" t="n">
        <v>36.73</v>
      </c>
      <c r="X159" t="n">
        <v>1.87</v>
      </c>
      <c r="Y159" t="n">
        <v>2</v>
      </c>
      <c r="Z159" t="n">
        <v>10</v>
      </c>
    </row>
    <row r="160">
      <c r="A160" t="n">
        <v>12</v>
      </c>
      <c r="B160" t="n">
        <v>85</v>
      </c>
      <c r="C160" t="inlineStr">
        <is>
          <t xml:space="preserve">CONCLUIDO	</t>
        </is>
      </c>
      <c r="D160" t="n">
        <v>1.3089</v>
      </c>
      <c r="E160" t="n">
        <v>76.40000000000001</v>
      </c>
      <c r="F160" t="n">
        <v>72.40000000000001</v>
      </c>
      <c r="G160" t="n">
        <v>90.5</v>
      </c>
      <c r="H160" t="n">
        <v>1.24</v>
      </c>
      <c r="I160" t="n">
        <v>48</v>
      </c>
      <c r="J160" t="n">
        <v>185.63</v>
      </c>
      <c r="K160" t="n">
        <v>51.39</v>
      </c>
      <c r="L160" t="n">
        <v>13</v>
      </c>
      <c r="M160" t="n">
        <v>46</v>
      </c>
      <c r="N160" t="n">
        <v>36.24</v>
      </c>
      <c r="O160" t="n">
        <v>23128.27</v>
      </c>
      <c r="P160" t="n">
        <v>840.5</v>
      </c>
      <c r="Q160" t="n">
        <v>2277.15</v>
      </c>
      <c r="R160" t="n">
        <v>238.2</v>
      </c>
      <c r="S160" t="n">
        <v>175.94</v>
      </c>
      <c r="T160" t="n">
        <v>29186.58</v>
      </c>
      <c r="U160" t="n">
        <v>0.74</v>
      </c>
      <c r="V160" t="n">
        <v>0.87</v>
      </c>
      <c r="W160" t="n">
        <v>36.74</v>
      </c>
      <c r="X160" t="n">
        <v>1.74</v>
      </c>
      <c r="Y160" t="n">
        <v>2</v>
      </c>
      <c r="Z160" t="n">
        <v>10</v>
      </c>
    </row>
    <row r="161">
      <c r="A161" t="n">
        <v>13</v>
      </c>
      <c r="B161" t="n">
        <v>85</v>
      </c>
      <c r="C161" t="inlineStr">
        <is>
          <t xml:space="preserve">CONCLUIDO	</t>
        </is>
      </c>
      <c r="D161" t="n">
        <v>1.3133</v>
      </c>
      <c r="E161" t="n">
        <v>76.14</v>
      </c>
      <c r="F161" t="n">
        <v>72.28</v>
      </c>
      <c r="G161" t="n">
        <v>98.56</v>
      </c>
      <c r="H161" t="n">
        <v>1.33</v>
      </c>
      <c r="I161" t="n">
        <v>44</v>
      </c>
      <c r="J161" t="n">
        <v>187.14</v>
      </c>
      <c r="K161" t="n">
        <v>51.39</v>
      </c>
      <c r="L161" t="n">
        <v>14</v>
      </c>
      <c r="M161" t="n">
        <v>42</v>
      </c>
      <c r="N161" t="n">
        <v>36.75</v>
      </c>
      <c r="O161" t="n">
        <v>23314.98</v>
      </c>
      <c r="P161" t="n">
        <v>831.3200000000001</v>
      </c>
      <c r="Q161" t="n">
        <v>2277.06</v>
      </c>
      <c r="R161" t="n">
        <v>233.81</v>
      </c>
      <c r="S161" t="n">
        <v>175.94</v>
      </c>
      <c r="T161" t="n">
        <v>27008.25</v>
      </c>
      <c r="U161" t="n">
        <v>0.75</v>
      </c>
      <c r="V161" t="n">
        <v>0.87</v>
      </c>
      <c r="W161" t="n">
        <v>36.74</v>
      </c>
      <c r="X161" t="n">
        <v>1.62</v>
      </c>
      <c r="Y161" t="n">
        <v>2</v>
      </c>
      <c r="Z161" t="n">
        <v>10</v>
      </c>
    </row>
    <row r="162">
      <c r="A162" t="n">
        <v>14</v>
      </c>
      <c r="B162" t="n">
        <v>85</v>
      </c>
      <c r="C162" t="inlineStr">
        <is>
          <t xml:space="preserve">CONCLUIDO	</t>
        </is>
      </c>
      <c r="D162" t="n">
        <v>1.3175</v>
      </c>
      <c r="E162" t="n">
        <v>75.90000000000001</v>
      </c>
      <c r="F162" t="n">
        <v>72.14</v>
      </c>
      <c r="G162" t="n">
        <v>105.57</v>
      </c>
      <c r="H162" t="n">
        <v>1.41</v>
      </c>
      <c r="I162" t="n">
        <v>41</v>
      </c>
      <c r="J162" t="n">
        <v>188.66</v>
      </c>
      <c r="K162" t="n">
        <v>51.39</v>
      </c>
      <c r="L162" t="n">
        <v>15</v>
      </c>
      <c r="M162" t="n">
        <v>39</v>
      </c>
      <c r="N162" t="n">
        <v>37.27</v>
      </c>
      <c r="O162" t="n">
        <v>23502.4</v>
      </c>
      <c r="P162" t="n">
        <v>819.71</v>
      </c>
      <c r="Q162" t="n">
        <v>2276.99</v>
      </c>
      <c r="R162" t="n">
        <v>229.83</v>
      </c>
      <c r="S162" t="n">
        <v>175.94</v>
      </c>
      <c r="T162" t="n">
        <v>25032.94</v>
      </c>
      <c r="U162" t="n">
        <v>0.77</v>
      </c>
      <c r="V162" t="n">
        <v>0.87</v>
      </c>
      <c r="W162" t="n">
        <v>36.72</v>
      </c>
      <c r="X162" t="n">
        <v>1.48</v>
      </c>
      <c r="Y162" t="n">
        <v>2</v>
      </c>
      <c r="Z162" t="n">
        <v>10</v>
      </c>
    </row>
    <row r="163">
      <c r="A163" t="n">
        <v>15</v>
      </c>
      <c r="B163" t="n">
        <v>85</v>
      </c>
      <c r="C163" t="inlineStr">
        <is>
          <t xml:space="preserve">CONCLUIDO	</t>
        </is>
      </c>
      <c r="D163" t="n">
        <v>1.321</v>
      </c>
      <c r="E163" t="n">
        <v>75.7</v>
      </c>
      <c r="F163" t="n">
        <v>72.04000000000001</v>
      </c>
      <c r="G163" t="n">
        <v>113.75</v>
      </c>
      <c r="H163" t="n">
        <v>1.49</v>
      </c>
      <c r="I163" t="n">
        <v>38</v>
      </c>
      <c r="J163" t="n">
        <v>190.19</v>
      </c>
      <c r="K163" t="n">
        <v>51.39</v>
      </c>
      <c r="L163" t="n">
        <v>16</v>
      </c>
      <c r="M163" t="n">
        <v>36</v>
      </c>
      <c r="N163" t="n">
        <v>37.79</v>
      </c>
      <c r="O163" t="n">
        <v>23690.52</v>
      </c>
      <c r="P163" t="n">
        <v>809.48</v>
      </c>
      <c r="Q163" t="n">
        <v>2277.12</v>
      </c>
      <c r="R163" t="n">
        <v>226.33</v>
      </c>
      <c r="S163" t="n">
        <v>175.94</v>
      </c>
      <c r="T163" t="n">
        <v>23301.27</v>
      </c>
      <c r="U163" t="n">
        <v>0.78</v>
      </c>
      <c r="V163" t="n">
        <v>0.87</v>
      </c>
      <c r="W163" t="n">
        <v>36.72</v>
      </c>
      <c r="X163" t="n">
        <v>1.38</v>
      </c>
      <c r="Y163" t="n">
        <v>2</v>
      </c>
      <c r="Z163" t="n">
        <v>10</v>
      </c>
    </row>
    <row r="164">
      <c r="A164" t="n">
        <v>16</v>
      </c>
      <c r="B164" t="n">
        <v>85</v>
      </c>
      <c r="C164" t="inlineStr">
        <is>
          <t xml:space="preserve">CONCLUIDO	</t>
        </is>
      </c>
      <c r="D164" t="n">
        <v>1.3251</v>
      </c>
      <c r="E164" t="n">
        <v>75.47</v>
      </c>
      <c r="F164" t="n">
        <v>71.91</v>
      </c>
      <c r="G164" t="n">
        <v>123.27</v>
      </c>
      <c r="H164" t="n">
        <v>1.57</v>
      </c>
      <c r="I164" t="n">
        <v>35</v>
      </c>
      <c r="J164" t="n">
        <v>191.72</v>
      </c>
      <c r="K164" t="n">
        <v>51.39</v>
      </c>
      <c r="L164" t="n">
        <v>17</v>
      </c>
      <c r="M164" t="n">
        <v>33</v>
      </c>
      <c r="N164" t="n">
        <v>38.33</v>
      </c>
      <c r="O164" t="n">
        <v>23879.37</v>
      </c>
      <c r="P164" t="n">
        <v>798.1900000000001</v>
      </c>
      <c r="Q164" t="n">
        <v>2276.81</v>
      </c>
      <c r="R164" t="n">
        <v>221.81</v>
      </c>
      <c r="S164" t="n">
        <v>175.94</v>
      </c>
      <c r="T164" t="n">
        <v>21054.04</v>
      </c>
      <c r="U164" t="n">
        <v>0.79</v>
      </c>
      <c r="V164" t="n">
        <v>0.87</v>
      </c>
      <c r="W164" t="n">
        <v>36.72</v>
      </c>
      <c r="X164" t="n">
        <v>1.25</v>
      </c>
      <c r="Y164" t="n">
        <v>2</v>
      </c>
      <c r="Z164" t="n">
        <v>10</v>
      </c>
    </row>
    <row r="165">
      <c r="A165" t="n">
        <v>17</v>
      </c>
      <c r="B165" t="n">
        <v>85</v>
      </c>
      <c r="C165" t="inlineStr">
        <is>
          <t xml:space="preserve">CONCLUIDO	</t>
        </is>
      </c>
      <c r="D165" t="n">
        <v>1.3274</v>
      </c>
      <c r="E165" t="n">
        <v>75.33</v>
      </c>
      <c r="F165" t="n">
        <v>71.84</v>
      </c>
      <c r="G165" t="n">
        <v>130.63</v>
      </c>
      <c r="H165" t="n">
        <v>1.65</v>
      </c>
      <c r="I165" t="n">
        <v>33</v>
      </c>
      <c r="J165" t="n">
        <v>193.26</v>
      </c>
      <c r="K165" t="n">
        <v>51.39</v>
      </c>
      <c r="L165" t="n">
        <v>18</v>
      </c>
      <c r="M165" t="n">
        <v>31</v>
      </c>
      <c r="N165" t="n">
        <v>38.86</v>
      </c>
      <c r="O165" t="n">
        <v>24068.93</v>
      </c>
      <c r="P165" t="n">
        <v>787.62</v>
      </c>
      <c r="Q165" t="n">
        <v>2276.88</v>
      </c>
      <c r="R165" t="n">
        <v>219.81</v>
      </c>
      <c r="S165" t="n">
        <v>175.94</v>
      </c>
      <c r="T165" t="n">
        <v>20063.4</v>
      </c>
      <c r="U165" t="n">
        <v>0.8</v>
      </c>
      <c r="V165" t="n">
        <v>0.87</v>
      </c>
      <c r="W165" t="n">
        <v>36.71</v>
      </c>
      <c r="X165" t="n">
        <v>1.19</v>
      </c>
      <c r="Y165" t="n">
        <v>2</v>
      </c>
      <c r="Z165" t="n">
        <v>10</v>
      </c>
    </row>
    <row r="166">
      <c r="A166" t="n">
        <v>18</v>
      </c>
      <c r="B166" t="n">
        <v>85</v>
      </c>
      <c r="C166" t="inlineStr">
        <is>
          <t xml:space="preserve">CONCLUIDO	</t>
        </is>
      </c>
      <c r="D166" t="n">
        <v>1.3298</v>
      </c>
      <c r="E166" t="n">
        <v>75.2</v>
      </c>
      <c r="F166" t="n">
        <v>71.78</v>
      </c>
      <c r="G166" t="n">
        <v>138.93</v>
      </c>
      <c r="H166" t="n">
        <v>1.73</v>
      </c>
      <c r="I166" t="n">
        <v>31</v>
      </c>
      <c r="J166" t="n">
        <v>194.8</v>
      </c>
      <c r="K166" t="n">
        <v>51.39</v>
      </c>
      <c r="L166" t="n">
        <v>19</v>
      </c>
      <c r="M166" t="n">
        <v>29</v>
      </c>
      <c r="N166" t="n">
        <v>39.41</v>
      </c>
      <c r="O166" t="n">
        <v>24259.23</v>
      </c>
      <c r="P166" t="n">
        <v>776.36</v>
      </c>
      <c r="Q166" t="n">
        <v>2277</v>
      </c>
      <c r="R166" t="n">
        <v>217.63</v>
      </c>
      <c r="S166" t="n">
        <v>175.94</v>
      </c>
      <c r="T166" t="n">
        <v>18987.31</v>
      </c>
      <c r="U166" t="n">
        <v>0.8100000000000001</v>
      </c>
      <c r="V166" t="n">
        <v>0.87</v>
      </c>
      <c r="W166" t="n">
        <v>36.71</v>
      </c>
      <c r="X166" t="n">
        <v>1.12</v>
      </c>
      <c r="Y166" t="n">
        <v>2</v>
      </c>
      <c r="Z166" t="n">
        <v>10</v>
      </c>
    </row>
    <row r="167">
      <c r="A167" t="n">
        <v>19</v>
      </c>
      <c r="B167" t="n">
        <v>85</v>
      </c>
      <c r="C167" t="inlineStr">
        <is>
          <t xml:space="preserve">CONCLUIDO	</t>
        </is>
      </c>
      <c r="D167" t="n">
        <v>1.3319</v>
      </c>
      <c r="E167" t="n">
        <v>75.08</v>
      </c>
      <c r="F167" t="n">
        <v>71.72</v>
      </c>
      <c r="G167" t="n">
        <v>148.4</v>
      </c>
      <c r="H167" t="n">
        <v>1.81</v>
      </c>
      <c r="I167" t="n">
        <v>29</v>
      </c>
      <c r="J167" t="n">
        <v>196.35</v>
      </c>
      <c r="K167" t="n">
        <v>51.39</v>
      </c>
      <c r="L167" t="n">
        <v>20</v>
      </c>
      <c r="M167" t="n">
        <v>18</v>
      </c>
      <c r="N167" t="n">
        <v>39.96</v>
      </c>
      <c r="O167" t="n">
        <v>24450.27</v>
      </c>
      <c r="P167" t="n">
        <v>767.58</v>
      </c>
      <c r="Q167" t="n">
        <v>2276.88</v>
      </c>
      <c r="R167" t="n">
        <v>215.33</v>
      </c>
      <c r="S167" t="n">
        <v>175.94</v>
      </c>
      <c r="T167" t="n">
        <v>17843.2</v>
      </c>
      <c r="U167" t="n">
        <v>0.82</v>
      </c>
      <c r="V167" t="n">
        <v>0.87</v>
      </c>
      <c r="W167" t="n">
        <v>36.72</v>
      </c>
      <c r="X167" t="n">
        <v>1.07</v>
      </c>
      <c r="Y167" t="n">
        <v>2</v>
      </c>
      <c r="Z167" t="n">
        <v>10</v>
      </c>
    </row>
    <row r="168">
      <c r="A168" t="n">
        <v>20</v>
      </c>
      <c r="B168" t="n">
        <v>85</v>
      </c>
      <c r="C168" t="inlineStr">
        <is>
          <t xml:space="preserve">CONCLUIDO	</t>
        </is>
      </c>
      <c r="D168" t="n">
        <v>1.3332</v>
      </c>
      <c r="E168" t="n">
        <v>75.01000000000001</v>
      </c>
      <c r="F168" t="n">
        <v>71.69</v>
      </c>
      <c r="G168" t="n">
        <v>153.62</v>
      </c>
      <c r="H168" t="n">
        <v>1.88</v>
      </c>
      <c r="I168" t="n">
        <v>28</v>
      </c>
      <c r="J168" t="n">
        <v>197.9</v>
      </c>
      <c r="K168" t="n">
        <v>51.39</v>
      </c>
      <c r="L168" t="n">
        <v>21</v>
      </c>
      <c r="M168" t="n">
        <v>4</v>
      </c>
      <c r="N168" t="n">
        <v>40.51</v>
      </c>
      <c r="O168" t="n">
        <v>24642.07</v>
      </c>
      <c r="P168" t="n">
        <v>766.76</v>
      </c>
      <c r="Q168" t="n">
        <v>2276.96</v>
      </c>
      <c r="R168" t="n">
        <v>213.61</v>
      </c>
      <c r="S168" t="n">
        <v>175.94</v>
      </c>
      <c r="T168" t="n">
        <v>16987.56</v>
      </c>
      <c r="U168" t="n">
        <v>0.82</v>
      </c>
      <c r="V168" t="n">
        <v>0.87</v>
      </c>
      <c r="W168" t="n">
        <v>36.74</v>
      </c>
      <c r="X168" t="n">
        <v>1.03</v>
      </c>
      <c r="Y168" t="n">
        <v>2</v>
      </c>
      <c r="Z168" t="n">
        <v>10</v>
      </c>
    </row>
    <row r="169">
      <c r="A169" t="n">
        <v>21</v>
      </c>
      <c r="B169" t="n">
        <v>85</v>
      </c>
      <c r="C169" t="inlineStr">
        <is>
          <t xml:space="preserve">CONCLUIDO	</t>
        </is>
      </c>
      <c r="D169" t="n">
        <v>1.3331</v>
      </c>
      <c r="E169" t="n">
        <v>75.01000000000001</v>
      </c>
      <c r="F169" t="n">
        <v>71.69</v>
      </c>
      <c r="G169" t="n">
        <v>153.62</v>
      </c>
      <c r="H169" t="n">
        <v>1.96</v>
      </c>
      <c r="I169" t="n">
        <v>28</v>
      </c>
      <c r="J169" t="n">
        <v>199.46</v>
      </c>
      <c r="K169" t="n">
        <v>51.39</v>
      </c>
      <c r="L169" t="n">
        <v>22</v>
      </c>
      <c r="M169" t="n">
        <v>0</v>
      </c>
      <c r="N169" t="n">
        <v>41.07</v>
      </c>
      <c r="O169" t="n">
        <v>24834.62</v>
      </c>
      <c r="P169" t="n">
        <v>771.96</v>
      </c>
      <c r="Q169" t="n">
        <v>2277.04</v>
      </c>
      <c r="R169" t="n">
        <v>213.43</v>
      </c>
      <c r="S169" t="n">
        <v>175.94</v>
      </c>
      <c r="T169" t="n">
        <v>16901.25</v>
      </c>
      <c r="U169" t="n">
        <v>0.82</v>
      </c>
      <c r="V169" t="n">
        <v>0.87</v>
      </c>
      <c r="W169" t="n">
        <v>36.74</v>
      </c>
      <c r="X169" t="n">
        <v>1.03</v>
      </c>
      <c r="Y169" t="n">
        <v>2</v>
      </c>
      <c r="Z169" t="n">
        <v>10</v>
      </c>
    </row>
    <row r="170">
      <c r="A170" t="n">
        <v>0</v>
      </c>
      <c r="B170" t="n">
        <v>20</v>
      </c>
      <c r="C170" t="inlineStr">
        <is>
          <t xml:space="preserve">CONCLUIDO	</t>
        </is>
      </c>
      <c r="D170" t="n">
        <v>1.1231</v>
      </c>
      <c r="E170" t="n">
        <v>89.04000000000001</v>
      </c>
      <c r="F170" t="n">
        <v>83.23999999999999</v>
      </c>
      <c r="G170" t="n">
        <v>15.04</v>
      </c>
      <c r="H170" t="n">
        <v>0.34</v>
      </c>
      <c r="I170" t="n">
        <v>332</v>
      </c>
      <c r="J170" t="n">
        <v>51.33</v>
      </c>
      <c r="K170" t="n">
        <v>24.83</v>
      </c>
      <c r="L170" t="n">
        <v>1</v>
      </c>
      <c r="M170" t="n">
        <v>330</v>
      </c>
      <c r="N170" t="n">
        <v>5.51</v>
      </c>
      <c r="O170" t="n">
        <v>6564.78</v>
      </c>
      <c r="P170" t="n">
        <v>458.94</v>
      </c>
      <c r="Q170" t="n">
        <v>2280.37</v>
      </c>
      <c r="R170" t="n">
        <v>598.6799999999999</v>
      </c>
      <c r="S170" t="n">
        <v>175.94</v>
      </c>
      <c r="T170" t="n">
        <v>208004.38</v>
      </c>
      <c r="U170" t="n">
        <v>0.29</v>
      </c>
      <c r="V170" t="n">
        <v>0.75</v>
      </c>
      <c r="W170" t="n">
        <v>37.2</v>
      </c>
      <c r="X170" t="n">
        <v>12.53</v>
      </c>
      <c r="Y170" t="n">
        <v>2</v>
      </c>
      <c r="Z170" t="n">
        <v>10</v>
      </c>
    </row>
    <row r="171">
      <c r="A171" t="n">
        <v>1</v>
      </c>
      <c r="B171" t="n">
        <v>20</v>
      </c>
      <c r="C171" t="inlineStr">
        <is>
          <t xml:space="preserve">CONCLUIDO	</t>
        </is>
      </c>
      <c r="D171" t="n">
        <v>1.262</v>
      </c>
      <c r="E171" t="n">
        <v>79.23999999999999</v>
      </c>
      <c r="F171" t="n">
        <v>75.8</v>
      </c>
      <c r="G171" t="n">
        <v>32.96</v>
      </c>
      <c r="H171" t="n">
        <v>0.66</v>
      </c>
      <c r="I171" t="n">
        <v>138</v>
      </c>
      <c r="J171" t="n">
        <v>52.47</v>
      </c>
      <c r="K171" t="n">
        <v>24.83</v>
      </c>
      <c r="L171" t="n">
        <v>2</v>
      </c>
      <c r="M171" t="n">
        <v>134</v>
      </c>
      <c r="N171" t="n">
        <v>5.64</v>
      </c>
      <c r="O171" t="n">
        <v>6705.1</v>
      </c>
      <c r="P171" t="n">
        <v>381.24</v>
      </c>
      <c r="Q171" t="n">
        <v>2277.94</v>
      </c>
      <c r="R171" t="n">
        <v>351.09</v>
      </c>
      <c r="S171" t="n">
        <v>175.94</v>
      </c>
      <c r="T171" t="n">
        <v>85181.92999999999</v>
      </c>
      <c r="U171" t="n">
        <v>0.5</v>
      </c>
      <c r="V171" t="n">
        <v>0.83</v>
      </c>
      <c r="W171" t="n">
        <v>36.89</v>
      </c>
      <c r="X171" t="n">
        <v>5.13</v>
      </c>
      <c r="Y171" t="n">
        <v>2</v>
      </c>
      <c r="Z171" t="n">
        <v>10</v>
      </c>
    </row>
    <row r="172">
      <c r="A172" t="n">
        <v>2</v>
      </c>
      <c r="B172" t="n">
        <v>20</v>
      </c>
      <c r="C172" t="inlineStr">
        <is>
          <t xml:space="preserve">CONCLUIDO	</t>
        </is>
      </c>
      <c r="D172" t="n">
        <v>1.2789</v>
      </c>
      <c r="E172" t="n">
        <v>78.19</v>
      </c>
      <c r="F172" t="n">
        <v>75.04000000000001</v>
      </c>
      <c r="G172" t="n">
        <v>39.15</v>
      </c>
      <c r="H172" t="n">
        <v>0.97</v>
      </c>
      <c r="I172" t="n">
        <v>115</v>
      </c>
      <c r="J172" t="n">
        <v>53.61</v>
      </c>
      <c r="K172" t="n">
        <v>24.83</v>
      </c>
      <c r="L172" t="n">
        <v>3</v>
      </c>
      <c r="M172" t="n">
        <v>0</v>
      </c>
      <c r="N172" t="n">
        <v>5.78</v>
      </c>
      <c r="O172" t="n">
        <v>6845.59</v>
      </c>
      <c r="P172" t="n">
        <v>370.45</v>
      </c>
      <c r="Q172" t="n">
        <v>2279.13</v>
      </c>
      <c r="R172" t="n">
        <v>320.72</v>
      </c>
      <c r="S172" t="n">
        <v>175.94</v>
      </c>
      <c r="T172" t="n">
        <v>70112.44</v>
      </c>
      <c r="U172" t="n">
        <v>0.55</v>
      </c>
      <c r="V172" t="n">
        <v>0.84</v>
      </c>
      <c r="W172" t="n">
        <v>37</v>
      </c>
      <c r="X172" t="n">
        <v>4.36</v>
      </c>
      <c r="Y172" t="n">
        <v>2</v>
      </c>
      <c r="Z172" t="n">
        <v>10</v>
      </c>
    </row>
    <row r="173">
      <c r="A173" t="n">
        <v>0</v>
      </c>
      <c r="B173" t="n">
        <v>65</v>
      </c>
      <c r="C173" t="inlineStr">
        <is>
          <t xml:space="preserve">CONCLUIDO	</t>
        </is>
      </c>
      <c r="D173" t="n">
        <v>0.7811</v>
      </c>
      <c r="E173" t="n">
        <v>128.03</v>
      </c>
      <c r="F173" t="n">
        <v>103.2</v>
      </c>
      <c r="G173" t="n">
        <v>7.44</v>
      </c>
      <c r="H173" t="n">
        <v>0.13</v>
      </c>
      <c r="I173" t="n">
        <v>832</v>
      </c>
      <c r="J173" t="n">
        <v>133.21</v>
      </c>
      <c r="K173" t="n">
        <v>46.47</v>
      </c>
      <c r="L173" t="n">
        <v>1</v>
      </c>
      <c r="M173" t="n">
        <v>830</v>
      </c>
      <c r="N173" t="n">
        <v>20.75</v>
      </c>
      <c r="O173" t="n">
        <v>16663.42</v>
      </c>
      <c r="P173" t="n">
        <v>1145.9</v>
      </c>
      <c r="Q173" t="n">
        <v>2286.41</v>
      </c>
      <c r="R173" t="n">
        <v>1262.89</v>
      </c>
      <c r="S173" t="n">
        <v>175.94</v>
      </c>
      <c r="T173" t="n">
        <v>537612.46</v>
      </c>
      <c r="U173" t="n">
        <v>0.14</v>
      </c>
      <c r="V173" t="n">
        <v>0.61</v>
      </c>
      <c r="W173" t="n">
        <v>38.06</v>
      </c>
      <c r="X173" t="n">
        <v>32.4</v>
      </c>
      <c r="Y173" t="n">
        <v>2</v>
      </c>
      <c r="Z173" t="n">
        <v>10</v>
      </c>
    </row>
    <row r="174">
      <c r="A174" t="n">
        <v>1</v>
      </c>
      <c r="B174" t="n">
        <v>65</v>
      </c>
      <c r="C174" t="inlineStr">
        <is>
          <t xml:space="preserve">CONCLUIDO	</t>
        </is>
      </c>
      <c r="D174" t="n">
        <v>1.0594</v>
      </c>
      <c r="E174" t="n">
        <v>94.39</v>
      </c>
      <c r="F174" t="n">
        <v>83.2</v>
      </c>
      <c r="G174" t="n">
        <v>15.08</v>
      </c>
      <c r="H174" t="n">
        <v>0.26</v>
      </c>
      <c r="I174" t="n">
        <v>331</v>
      </c>
      <c r="J174" t="n">
        <v>134.55</v>
      </c>
      <c r="K174" t="n">
        <v>46.47</v>
      </c>
      <c r="L174" t="n">
        <v>2</v>
      </c>
      <c r="M174" t="n">
        <v>329</v>
      </c>
      <c r="N174" t="n">
        <v>21.09</v>
      </c>
      <c r="O174" t="n">
        <v>16828.84</v>
      </c>
      <c r="P174" t="n">
        <v>915.89</v>
      </c>
      <c r="Q174" t="n">
        <v>2280.48</v>
      </c>
      <c r="R174" t="n">
        <v>596.89</v>
      </c>
      <c r="S174" t="n">
        <v>175.94</v>
      </c>
      <c r="T174" t="n">
        <v>207115.54</v>
      </c>
      <c r="U174" t="n">
        <v>0.29</v>
      </c>
      <c r="V174" t="n">
        <v>0.75</v>
      </c>
      <c r="W174" t="n">
        <v>37.2</v>
      </c>
      <c r="X174" t="n">
        <v>12.49</v>
      </c>
      <c r="Y174" t="n">
        <v>2</v>
      </c>
      <c r="Z174" t="n">
        <v>10</v>
      </c>
    </row>
    <row r="175">
      <c r="A175" t="n">
        <v>2</v>
      </c>
      <c r="B175" t="n">
        <v>65</v>
      </c>
      <c r="C175" t="inlineStr">
        <is>
          <t xml:space="preserve">CONCLUIDO	</t>
        </is>
      </c>
      <c r="D175" t="n">
        <v>1.1613</v>
      </c>
      <c r="E175" t="n">
        <v>86.11</v>
      </c>
      <c r="F175" t="n">
        <v>78.34999999999999</v>
      </c>
      <c r="G175" t="n">
        <v>22.93</v>
      </c>
      <c r="H175" t="n">
        <v>0.39</v>
      </c>
      <c r="I175" t="n">
        <v>205</v>
      </c>
      <c r="J175" t="n">
        <v>135.9</v>
      </c>
      <c r="K175" t="n">
        <v>46.47</v>
      </c>
      <c r="L175" t="n">
        <v>3</v>
      </c>
      <c r="M175" t="n">
        <v>203</v>
      </c>
      <c r="N175" t="n">
        <v>21.43</v>
      </c>
      <c r="O175" t="n">
        <v>16994.64</v>
      </c>
      <c r="P175" t="n">
        <v>852.01</v>
      </c>
      <c r="Q175" t="n">
        <v>2279.27</v>
      </c>
      <c r="R175" t="n">
        <v>435.6</v>
      </c>
      <c r="S175" t="n">
        <v>175.94</v>
      </c>
      <c r="T175" t="n">
        <v>127099.39</v>
      </c>
      <c r="U175" t="n">
        <v>0.4</v>
      </c>
      <c r="V175" t="n">
        <v>0.8</v>
      </c>
      <c r="W175" t="n">
        <v>37</v>
      </c>
      <c r="X175" t="n">
        <v>7.66</v>
      </c>
      <c r="Y175" t="n">
        <v>2</v>
      </c>
      <c r="Z175" t="n">
        <v>10</v>
      </c>
    </row>
    <row r="176">
      <c r="A176" t="n">
        <v>3</v>
      </c>
      <c r="B176" t="n">
        <v>65</v>
      </c>
      <c r="C176" t="inlineStr">
        <is>
          <t xml:space="preserve">CONCLUIDO	</t>
        </is>
      </c>
      <c r="D176" t="n">
        <v>1.2134</v>
      </c>
      <c r="E176" t="n">
        <v>82.41</v>
      </c>
      <c r="F176" t="n">
        <v>76.2</v>
      </c>
      <c r="G176" t="n">
        <v>30.89</v>
      </c>
      <c r="H176" t="n">
        <v>0.52</v>
      </c>
      <c r="I176" t="n">
        <v>148</v>
      </c>
      <c r="J176" t="n">
        <v>137.25</v>
      </c>
      <c r="K176" t="n">
        <v>46.47</v>
      </c>
      <c r="L176" t="n">
        <v>4</v>
      </c>
      <c r="M176" t="n">
        <v>146</v>
      </c>
      <c r="N176" t="n">
        <v>21.78</v>
      </c>
      <c r="O176" t="n">
        <v>17160.92</v>
      </c>
      <c r="P176" t="n">
        <v>817.6799999999999</v>
      </c>
      <c r="Q176" t="n">
        <v>2278.7</v>
      </c>
      <c r="R176" t="n">
        <v>364.63</v>
      </c>
      <c r="S176" t="n">
        <v>175.94</v>
      </c>
      <c r="T176" t="n">
        <v>91902.03999999999</v>
      </c>
      <c r="U176" t="n">
        <v>0.48</v>
      </c>
      <c r="V176" t="n">
        <v>0.82</v>
      </c>
      <c r="W176" t="n">
        <v>36.9</v>
      </c>
      <c r="X176" t="n">
        <v>5.52</v>
      </c>
      <c r="Y176" t="n">
        <v>2</v>
      </c>
      <c r="Z176" t="n">
        <v>10</v>
      </c>
    </row>
    <row r="177">
      <c r="A177" t="n">
        <v>4</v>
      </c>
      <c r="B177" t="n">
        <v>65</v>
      </c>
      <c r="C177" t="inlineStr">
        <is>
          <t xml:space="preserve">CONCLUIDO	</t>
        </is>
      </c>
      <c r="D177" t="n">
        <v>1.2463</v>
      </c>
      <c r="E177" t="n">
        <v>80.23999999999999</v>
      </c>
      <c r="F177" t="n">
        <v>74.93000000000001</v>
      </c>
      <c r="G177" t="n">
        <v>39.09</v>
      </c>
      <c r="H177" t="n">
        <v>0.64</v>
      </c>
      <c r="I177" t="n">
        <v>115</v>
      </c>
      <c r="J177" t="n">
        <v>138.6</v>
      </c>
      <c r="K177" t="n">
        <v>46.47</v>
      </c>
      <c r="L177" t="n">
        <v>5</v>
      </c>
      <c r="M177" t="n">
        <v>113</v>
      </c>
      <c r="N177" t="n">
        <v>22.13</v>
      </c>
      <c r="O177" t="n">
        <v>17327.69</v>
      </c>
      <c r="P177" t="n">
        <v>793.03</v>
      </c>
      <c r="Q177" t="n">
        <v>2277.95</v>
      </c>
      <c r="R177" t="n">
        <v>321.92</v>
      </c>
      <c r="S177" t="n">
        <v>175.94</v>
      </c>
      <c r="T177" t="n">
        <v>70709.87</v>
      </c>
      <c r="U177" t="n">
        <v>0.55</v>
      </c>
      <c r="V177" t="n">
        <v>0.84</v>
      </c>
      <c r="W177" t="n">
        <v>36.86</v>
      </c>
      <c r="X177" t="n">
        <v>4.26</v>
      </c>
      <c r="Y177" t="n">
        <v>2</v>
      </c>
      <c r="Z177" t="n">
        <v>10</v>
      </c>
    </row>
    <row r="178">
      <c r="A178" t="n">
        <v>5</v>
      </c>
      <c r="B178" t="n">
        <v>65</v>
      </c>
      <c r="C178" t="inlineStr">
        <is>
          <t xml:space="preserve">CONCLUIDO	</t>
        </is>
      </c>
      <c r="D178" t="n">
        <v>1.2682</v>
      </c>
      <c r="E178" t="n">
        <v>78.84999999999999</v>
      </c>
      <c r="F178" t="n">
        <v>74.11</v>
      </c>
      <c r="G178" t="n">
        <v>47.3</v>
      </c>
      <c r="H178" t="n">
        <v>0.76</v>
      </c>
      <c r="I178" t="n">
        <v>94</v>
      </c>
      <c r="J178" t="n">
        <v>139.95</v>
      </c>
      <c r="K178" t="n">
        <v>46.47</v>
      </c>
      <c r="L178" t="n">
        <v>6</v>
      </c>
      <c r="M178" t="n">
        <v>92</v>
      </c>
      <c r="N178" t="n">
        <v>22.49</v>
      </c>
      <c r="O178" t="n">
        <v>17494.97</v>
      </c>
      <c r="P178" t="n">
        <v>772.38</v>
      </c>
      <c r="Q178" t="n">
        <v>2277.67</v>
      </c>
      <c r="R178" t="n">
        <v>295.15</v>
      </c>
      <c r="S178" t="n">
        <v>175.94</v>
      </c>
      <c r="T178" t="n">
        <v>57432.12</v>
      </c>
      <c r="U178" t="n">
        <v>0.6</v>
      </c>
      <c r="V178" t="n">
        <v>0.85</v>
      </c>
      <c r="W178" t="n">
        <v>36.81</v>
      </c>
      <c r="X178" t="n">
        <v>3.44</v>
      </c>
      <c r="Y178" t="n">
        <v>2</v>
      </c>
      <c r="Z178" t="n">
        <v>10</v>
      </c>
    </row>
    <row r="179">
      <c r="A179" t="n">
        <v>6</v>
      </c>
      <c r="B179" t="n">
        <v>65</v>
      </c>
      <c r="C179" t="inlineStr">
        <is>
          <t xml:space="preserve">CONCLUIDO	</t>
        </is>
      </c>
      <c r="D179" t="n">
        <v>1.2833</v>
      </c>
      <c r="E179" t="n">
        <v>77.92</v>
      </c>
      <c r="F179" t="n">
        <v>73.59</v>
      </c>
      <c r="G179" t="n">
        <v>55.89</v>
      </c>
      <c r="H179" t="n">
        <v>0.88</v>
      </c>
      <c r="I179" t="n">
        <v>79</v>
      </c>
      <c r="J179" t="n">
        <v>141.31</v>
      </c>
      <c r="K179" t="n">
        <v>46.47</v>
      </c>
      <c r="L179" t="n">
        <v>7</v>
      </c>
      <c r="M179" t="n">
        <v>77</v>
      </c>
      <c r="N179" t="n">
        <v>22.85</v>
      </c>
      <c r="O179" t="n">
        <v>17662.75</v>
      </c>
      <c r="P179" t="n">
        <v>755.13</v>
      </c>
      <c r="Q179" t="n">
        <v>2277.48</v>
      </c>
      <c r="R179" t="n">
        <v>277.51</v>
      </c>
      <c r="S179" t="n">
        <v>175.94</v>
      </c>
      <c r="T179" t="n">
        <v>48682.52</v>
      </c>
      <c r="U179" t="n">
        <v>0.63</v>
      </c>
      <c r="V179" t="n">
        <v>0.85</v>
      </c>
      <c r="W179" t="n">
        <v>36.8</v>
      </c>
      <c r="X179" t="n">
        <v>2.93</v>
      </c>
      <c r="Y179" t="n">
        <v>2</v>
      </c>
      <c r="Z179" t="n">
        <v>10</v>
      </c>
    </row>
    <row r="180">
      <c r="A180" t="n">
        <v>7</v>
      </c>
      <c r="B180" t="n">
        <v>65</v>
      </c>
      <c r="C180" t="inlineStr">
        <is>
          <t xml:space="preserve">CONCLUIDO	</t>
        </is>
      </c>
      <c r="D180" t="n">
        <v>1.2954</v>
      </c>
      <c r="E180" t="n">
        <v>77.2</v>
      </c>
      <c r="F180" t="n">
        <v>73.17</v>
      </c>
      <c r="G180" t="n">
        <v>64.56</v>
      </c>
      <c r="H180" t="n">
        <v>0.99</v>
      </c>
      <c r="I180" t="n">
        <v>68</v>
      </c>
      <c r="J180" t="n">
        <v>142.68</v>
      </c>
      <c r="K180" t="n">
        <v>46.47</v>
      </c>
      <c r="L180" t="n">
        <v>8</v>
      </c>
      <c r="M180" t="n">
        <v>66</v>
      </c>
      <c r="N180" t="n">
        <v>23.21</v>
      </c>
      <c r="O180" t="n">
        <v>17831.04</v>
      </c>
      <c r="P180" t="n">
        <v>738.8099999999999</v>
      </c>
      <c r="Q180" t="n">
        <v>2277.23</v>
      </c>
      <c r="R180" t="n">
        <v>263.25</v>
      </c>
      <c r="S180" t="n">
        <v>175.94</v>
      </c>
      <c r="T180" t="n">
        <v>41610.37</v>
      </c>
      <c r="U180" t="n">
        <v>0.67</v>
      </c>
      <c r="V180" t="n">
        <v>0.86</v>
      </c>
      <c r="W180" t="n">
        <v>36.79</v>
      </c>
      <c r="X180" t="n">
        <v>2.51</v>
      </c>
      <c r="Y180" t="n">
        <v>2</v>
      </c>
      <c r="Z180" t="n">
        <v>10</v>
      </c>
    </row>
    <row r="181">
      <c r="A181" t="n">
        <v>8</v>
      </c>
      <c r="B181" t="n">
        <v>65</v>
      </c>
      <c r="C181" t="inlineStr">
        <is>
          <t xml:space="preserve">CONCLUIDO	</t>
        </is>
      </c>
      <c r="D181" t="n">
        <v>1.3052</v>
      </c>
      <c r="E181" t="n">
        <v>76.61</v>
      </c>
      <c r="F181" t="n">
        <v>72.83</v>
      </c>
      <c r="G181" t="n">
        <v>74.06</v>
      </c>
      <c r="H181" t="n">
        <v>1.11</v>
      </c>
      <c r="I181" t="n">
        <v>59</v>
      </c>
      <c r="J181" t="n">
        <v>144.05</v>
      </c>
      <c r="K181" t="n">
        <v>46.47</v>
      </c>
      <c r="L181" t="n">
        <v>9</v>
      </c>
      <c r="M181" t="n">
        <v>57</v>
      </c>
      <c r="N181" t="n">
        <v>23.58</v>
      </c>
      <c r="O181" t="n">
        <v>17999.83</v>
      </c>
      <c r="P181" t="n">
        <v>722.45</v>
      </c>
      <c r="Q181" t="n">
        <v>2277.16</v>
      </c>
      <c r="R181" t="n">
        <v>252.5</v>
      </c>
      <c r="S181" t="n">
        <v>175.94</v>
      </c>
      <c r="T181" t="n">
        <v>36279.24</v>
      </c>
      <c r="U181" t="n">
        <v>0.7</v>
      </c>
      <c r="V181" t="n">
        <v>0.86</v>
      </c>
      <c r="W181" t="n">
        <v>36.75</v>
      </c>
      <c r="X181" t="n">
        <v>2.17</v>
      </c>
      <c r="Y181" t="n">
        <v>2</v>
      </c>
      <c r="Z181" t="n">
        <v>10</v>
      </c>
    </row>
    <row r="182">
      <c r="A182" t="n">
        <v>9</v>
      </c>
      <c r="B182" t="n">
        <v>65</v>
      </c>
      <c r="C182" t="inlineStr">
        <is>
          <t xml:space="preserve">CONCLUIDO	</t>
        </is>
      </c>
      <c r="D182" t="n">
        <v>1.3132</v>
      </c>
      <c r="E182" t="n">
        <v>76.15000000000001</v>
      </c>
      <c r="F182" t="n">
        <v>72.55</v>
      </c>
      <c r="G182" t="n">
        <v>83.70999999999999</v>
      </c>
      <c r="H182" t="n">
        <v>1.22</v>
      </c>
      <c r="I182" t="n">
        <v>52</v>
      </c>
      <c r="J182" t="n">
        <v>145.42</v>
      </c>
      <c r="K182" t="n">
        <v>46.47</v>
      </c>
      <c r="L182" t="n">
        <v>10</v>
      </c>
      <c r="M182" t="n">
        <v>50</v>
      </c>
      <c r="N182" t="n">
        <v>23.95</v>
      </c>
      <c r="O182" t="n">
        <v>18169.15</v>
      </c>
      <c r="P182" t="n">
        <v>707.55</v>
      </c>
      <c r="Q182" t="n">
        <v>2277.08</v>
      </c>
      <c r="R182" t="n">
        <v>243</v>
      </c>
      <c r="S182" t="n">
        <v>175.94</v>
      </c>
      <c r="T182" t="n">
        <v>31563.8</v>
      </c>
      <c r="U182" t="n">
        <v>0.72</v>
      </c>
      <c r="V182" t="n">
        <v>0.86</v>
      </c>
      <c r="W182" t="n">
        <v>36.75</v>
      </c>
      <c r="X182" t="n">
        <v>1.89</v>
      </c>
      <c r="Y182" t="n">
        <v>2</v>
      </c>
      <c r="Z182" t="n">
        <v>10</v>
      </c>
    </row>
    <row r="183">
      <c r="A183" t="n">
        <v>10</v>
      </c>
      <c r="B183" t="n">
        <v>65</v>
      </c>
      <c r="C183" t="inlineStr">
        <is>
          <t xml:space="preserve">CONCLUIDO	</t>
        </is>
      </c>
      <c r="D183" t="n">
        <v>1.3196</v>
      </c>
      <c r="E183" t="n">
        <v>75.78</v>
      </c>
      <c r="F183" t="n">
        <v>72.34999999999999</v>
      </c>
      <c r="G183" t="n">
        <v>94.37</v>
      </c>
      <c r="H183" t="n">
        <v>1.33</v>
      </c>
      <c r="I183" t="n">
        <v>46</v>
      </c>
      <c r="J183" t="n">
        <v>146.8</v>
      </c>
      <c r="K183" t="n">
        <v>46.47</v>
      </c>
      <c r="L183" t="n">
        <v>11</v>
      </c>
      <c r="M183" t="n">
        <v>44</v>
      </c>
      <c r="N183" t="n">
        <v>24.33</v>
      </c>
      <c r="O183" t="n">
        <v>18338.99</v>
      </c>
      <c r="P183" t="n">
        <v>691.25</v>
      </c>
      <c r="Q183" t="n">
        <v>2276.91</v>
      </c>
      <c r="R183" t="n">
        <v>236.41</v>
      </c>
      <c r="S183" t="n">
        <v>175.94</v>
      </c>
      <c r="T183" t="n">
        <v>28302.29</v>
      </c>
      <c r="U183" t="n">
        <v>0.74</v>
      </c>
      <c r="V183" t="n">
        <v>0.87</v>
      </c>
      <c r="W183" t="n">
        <v>36.74</v>
      </c>
      <c r="X183" t="n">
        <v>1.69</v>
      </c>
      <c r="Y183" t="n">
        <v>2</v>
      </c>
      <c r="Z183" t="n">
        <v>10</v>
      </c>
    </row>
    <row r="184">
      <c r="A184" t="n">
        <v>11</v>
      </c>
      <c r="B184" t="n">
        <v>65</v>
      </c>
      <c r="C184" t="inlineStr">
        <is>
          <t xml:space="preserve">CONCLUIDO	</t>
        </is>
      </c>
      <c r="D184" t="n">
        <v>1.3242</v>
      </c>
      <c r="E184" t="n">
        <v>75.52</v>
      </c>
      <c r="F184" t="n">
        <v>72.19</v>
      </c>
      <c r="G184" t="n">
        <v>103.13</v>
      </c>
      <c r="H184" t="n">
        <v>1.43</v>
      </c>
      <c r="I184" t="n">
        <v>42</v>
      </c>
      <c r="J184" t="n">
        <v>148.18</v>
      </c>
      <c r="K184" t="n">
        <v>46.47</v>
      </c>
      <c r="L184" t="n">
        <v>12</v>
      </c>
      <c r="M184" t="n">
        <v>40</v>
      </c>
      <c r="N184" t="n">
        <v>24.71</v>
      </c>
      <c r="O184" t="n">
        <v>18509.36</v>
      </c>
      <c r="P184" t="n">
        <v>675.28</v>
      </c>
      <c r="Q184" t="n">
        <v>2276.91</v>
      </c>
      <c r="R184" t="n">
        <v>231.34</v>
      </c>
      <c r="S184" t="n">
        <v>175.94</v>
      </c>
      <c r="T184" t="n">
        <v>25783.21</v>
      </c>
      <c r="U184" t="n">
        <v>0.76</v>
      </c>
      <c r="V184" t="n">
        <v>0.87</v>
      </c>
      <c r="W184" t="n">
        <v>36.73</v>
      </c>
      <c r="X184" t="n">
        <v>1.54</v>
      </c>
      <c r="Y184" t="n">
        <v>2</v>
      </c>
      <c r="Z184" t="n">
        <v>10</v>
      </c>
    </row>
    <row r="185">
      <c r="A185" t="n">
        <v>12</v>
      </c>
      <c r="B185" t="n">
        <v>65</v>
      </c>
      <c r="C185" t="inlineStr">
        <is>
          <t xml:space="preserve">CONCLUIDO	</t>
        </is>
      </c>
      <c r="D185" t="n">
        <v>1.3287</v>
      </c>
      <c r="E185" t="n">
        <v>75.26000000000001</v>
      </c>
      <c r="F185" t="n">
        <v>72.05</v>
      </c>
      <c r="G185" t="n">
        <v>113.76</v>
      </c>
      <c r="H185" t="n">
        <v>1.54</v>
      </c>
      <c r="I185" t="n">
        <v>38</v>
      </c>
      <c r="J185" t="n">
        <v>149.56</v>
      </c>
      <c r="K185" t="n">
        <v>46.47</v>
      </c>
      <c r="L185" t="n">
        <v>13</v>
      </c>
      <c r="M185" t="n">
        <v>30</v>
      </c>
      <c r="N185" t="n">
        <v>25.1</v>
      </c>
      <c r="O185" t="n">
        <v>18680.25</v>
      </c>
      <c r="P185" t="n">
        <v>661.66</v>
      </c>
      <c r="Q185" t="n">
        <v>2276.93</v>
      </c>
      <c r="R185" t="n">
        <v>226.14</v>
      </c>
      <c r="S185" t="n">
        <v>175.94</v>
      </c>
      <c r="T185" t="n">
        <v>23206.06</v>
      </c>
      <c r="U185" t="n">
        <v>0.78</v>
      </c>
      <c r="V185" t="n">
        <v>0.87</v>
      </c>
      <c r="W185" t="n">
        <v>36.73</v>
      </c>
      <c r="X185" t="n">
        <v>1.39</v>
      </c>
      <c r="Y185" t="n">
        <v>2</v>
      </c>
      <c r="Z185" t="n">
        <v>10</v>
      </c>
    </row>
    <row r="186">
      <c r="A186" t="n">
        <v>13</v>
      </c>
      <c r="B186" t="n">
        <v>65</v>
      </c>
      <c r="C186" t="inlineStr">
        <is>
          <t xml:space="preserve">CONCLUIDO	</t>
        </is>
      </c>
      <c r="D186" t="n">
        <v>1.3297</v>
      </c>
      <c r="E186" t="n">
        <v>75.20999999999999</v>
      </c>
      <c r="F186" t="n">
        <v>72.02</v>
      </c>
      <c r="G186" t="n">
        <v>116.79</v>
      </c>
      <c r="H186" t="n">
        <v>1.64</v>
      </c>
      <c r="I186" t="n">
        <v>37</v>
      </c>
      <c r="J186" t="n">
        <v>150.95</v>
      </c>
      <c r="K186" t="n">
        <v>46.47</v>
      </c>
      <c r="L186" t="n">
        <v>14</v>
      </c>
      <c r="M186" t="n">
        <v>0</v>
      </c>
      <c r="N186" t="n">
        <v>25.49</v>
      </c>
      <c r="O186" t="n">
        <v>18851.69</v>
      </c>
      <c r="P186" t="n">
        <v>658.08</v>
      </c>
      <c r="Q186" t="n">
        <v>2277.27</v>
      </c>
      <c r="R186" t="n">
        <v>223.88</v>
      </c>
      <c r="S186" t="n">
        <v>175.94</v>
      </c>
      <c r="T186" t="n">
        <v>22078.56</v>
      </c>
      <c r="U186" t="n">
        <v>0.79</v>
      </c>
      <c r="V186" t="n">
        <v>0.87</v>
      </c>
      <c r="W186" t="n">
        <v>36.77</v>
      </c>
      <c r="X186" t="n">
        <v>1.36</v>
      </c>
      <c r="Y186" t="n">
        <v>2</v>
      </c>
      <c r="Z186" t="n">
        <v>10</v>
      </c>
    </row>
    <row r="187">
      <c r="A187" t="n">
        <v>0</v>
      </c>
      <c r="B187" t="n">
        <v>75</v>
      </c>
      <c r="C187" t="inlineStr">
        <is>
          <t xml:space="preserve">CONCLUIDO	</t>
        </is>
      </c>
      <c r="D187" t="n">
        <v>0.7216</v>
      </c>
      <c r="E187" t="n">
        <v>138.58</v>
      </c>
      <c r="F187" t="n">
        <v>107.59</v>
      </c>
      <c r="G187" t="n">
        <v>6.87</v>
      </c>
      <c r="H187" t="n">
        <v>0.12</v>
      </c>
      <c r="I187" t="n">
        <v>940</v>
      </c>
      <c r="J187" t="n">
        <v>150.44</v>
      </c>
      <c r="K187" t="n">
        <v>49.1</v>
      </c>
      <c r="L187" t="n">
        <v>1</v>
      </c>
      <c r="M187" t="n">
        <v>938</v>
      </c>
      <c r="N187" t="n">
        <v>25.34</v>
      </c>
      <c r="O187" t="n">
        <v>18787.76</v>
      </c>
      <c r="P187" t="n">
        <v>1293.07</v>
      </c>
      <c r="Q187" t="n">
        <v>2287.26</v>
      </c>
      <c r="R187" t="n">
        <v>1412.18</v>
      </c>
      <c r="S187" t="n">
        <v>175.94</v>
      </c>
      <c r="T187" t="n">
        <v>611715.29</v>
      </c>
      <c r="U187" t="n">
        <v>0.12</v>
      </c>
      <c r="V187" t="n">
        <v>0.58</v>
      </c>
      <c r="W187" t="n">
        <v>38.17</v>
      </c>
      <c r="X187" t="n">
        <v>36.77</v>
      </c>
      <c r="Y187" t="n">
        <v>2</v>
      </c>
      <c r="Z187" t="n">
        <v>10</v>
      </c>
    </row>
    <row r="188">
      <c r="A188" t="n">
        <v>1</v>
      </c>
      <c r="B188" t="n">
        <v>75</v>
      </c>
      <c r="C188" t="inlineStr">
        <is>
          <t xml:space="preserve">CONCLUIDO	</t>
        </is>
      </c>
      <c r="D188" t="n">
        <v>1.021</v>
      </c>
      <c r="E188" t="n">
        <v>97.94</v>
      </c>
      <c r="F188" t="n">
        <v>84.51000000000001</v>
      </c>
      <c r="G188" t="n">
        <v>13.89</v>
      </c>
      <c r="H188" t="n">
        <v>0.23</v>
      </c>
      <c r="I188" t="n">
        <v>365</v>
      </c>
      <c r="J188" t="n">
        <v>151.83</v>
      </c>
      <c r="K188" t="n">
        <v>49.1</v>
      </c>
      <c r="L188" t="n">
        <v>2</v>
      </c>
      <c r="M188" t="n">
        <v>363</v>
      </c>
      <c r="N188" t="n">
        <v>25.73</v>
      </c>
      <c r="O188" t="n">
        <v>18959.54</v>
      </c>
      <c r="P188" t="n">
        <v>1010.1</v>
      </c>
      <c r="Q188" t="n">
        <v>2281.12</v>
      </c>
      <c r="R188" t="n">
        <v>640.11</v>
      </c>
      <c r="S188" t="n">
        <v>175.94</v>
      </c>
      <c r="T188" t="n">
        <v>228554.79</v>
      </c>
      <c r="U188" t="n">
        <v>0.27</v>
      </c>
      <c r="V188" t="n">
        <v>0.74</v>
      </c>
      <c r="W188" t="n">
        <v>37.27</v>
      </c>
      <c r="X188" t="n">
        <v>13.79</v>
      </c>
      <c r="Y188" t="n">
        <v>2</v>
      </c>
      <c r="Z188" t="n">
        <v>10</v>
      </c>
    </row>
    <row r="189">
      <c r="A189" t="n">
        <v>2</v>
      </c>
      <c r="B189" t="n">
        <v>75</v>
      </c>
      <c r="C189" t="inlineStr">
        <is>
          <t xml:space="preserve">CONCLUIDO	</t>
        </is>
      </c>
      <c r="D189" t="n">
        <v>1.132</v>
      </c>
      <c r="E189" t="n">
        <v>88.34</v>
      </c>
      <c r="F189" t="n">
        <v>79.16</v>
      </c>
      <c r="G189" t="n">
        <v>21.02</v>
      </c>
      <c r="H189" t="n">
        <v>0.35</v>
      </c>
      <c r="I189" t="n">
        <v>226</v>
      </c>
      <c r="J189" t="n">
        <v>153.23</v>
      </c>
      <c r="K189" t="n">
        <v>49.1</v>
      </c>
      <c r="L189" t="n">
        <v>3</v>
      </c>
      <c r="M189" t="n">
        <v>224</v>
      </c>
      <c r="N189" t="n">
        <v>26.13</v>
      </c>
      <c r="O189" t="n">
        <v>19131.85</v>
      </c>
      <c r="P189" t="n">
        <v>937.41</v>
      </c>
      <c r="Q189" t="n">
        <v>2279.34</v>
      </c>
      <c r="R189" t="n">
        <v>462.72</v>
      </c>
      <c r="S189" t="n">
        <v>175.94</v>
      </c>
      <c r="T189" t="n">
        <v>140556.31</v>
      </c>
      <c r="U189" t="n">
        <v>0.38</v>
      </c>
      <c r="V189" t="n">
        <v>0.79</v>
      </c>
      <c r="W189" t="n">
        <v>37.03</v>
      </c>
      <c r="X189" t="n">
        <v>8.470000000000001</v>
      </c>
      <c r="Y189" t="n">
        <v>2</v>
      </c>
      <c r="Z189" t="n">
        <v>10</v>
      </c>
    </row>
    <row r="190">
      <c r="A190" t="n">
        <v>3</v>
      </c>
      <c r="B190" t="n">
        <v>75</v>
      </c>
      <c r="C190" t="inlineStr">
        <is>
          <t xml:space="preserve">CONCLUIDO	</t>
        </is>
      </c>
      <c r="D190" t="n">
        <v>1.1907</v>
      </c>
      <c r="E190" t="n">
        <v>83.98999999999999</v>
      </c>
      <c r="F190" t="n">
        <v>76.73</v>
      </c>
      <c r="G190" t="n">
        <v>28.24</v>
      </c>
      <c r="H190" t="n">
        <v>0.46</v>
      </c>
      <c r="I190" t="n">
        <v>163</v>
      </c>
      <c r="J190" t="n">
        <v>154.63</v>
      </c>
      <c r="K190" t="n">
        <v>49.1</v>
      </c>
      <c r="L190" t="n">
        <v>4</v>
      </c>
      <c r="M190" t="n">
        <v>161</v>
      </c>
      <c r="N190" t="n">
        <v>26.53</v>
      </c>
      <c r="O190" t="n">
        <v>19304.72</v>
      </c>
      <c r="P190" t="n">
        <v>899.48</v>
      </c>
      <c r="Q190" t="n">
        <v>2278.45</v>
      </c>
      <c r="R190" t="n">
        <v>381.77</v>
      </c>
      <c r="S190" t="n">
        <v>175.94</v>
      </c>
      <c r="T190" t="n">
        <v>100393.07</v>
      </c>
      <c r="U190" t="n">
        <v>0.46</v>
      </c>
      <c r="V190" t="n">
        <v>0.82</v>
      </c>
      <c r="W190" t="n">
        <v>36.93</v>
      </c>
      <c r="X190" t="n">
        <v>6.05</v>
      </c>
      <c r="Y190" t="n">
        <v>2</v>
      </c>
      <c r="Z190" t="n">
        <v>10</v>
      </c>
    </row>
    <row r="191">
      <c r="A191" t="n">
        <v>4</v>
      </c>
      <c r="B191" t="n">
        <v>75</v>
      </c>
      <c r="C191" t="inlineStr">
        <is>
          <t xml:space="preserve">CONCLUIDO	</t>
        </is>
      </c>
      <c r="D191" t="n">
        <v>1.2264</v>
      </c>
      <c r="E191" t="n">
        <v>81.54000000000001</v>
      </c>
      <c r="F191" t="n">
        <v>75.38</v>
      </c>
      <c r="G191" t="n">
        <v>35.61</v>
      </c>
      <c r="H191" t="n">
        <v>0.57</v>
      </c>
      <c r="I191" t="n">
        <v>127</v>
      </c>
      <c r="J191" t="n">
        <v>156.03</v>
      </c>
      <c r="K191" t="n">
        <v>49.1</v>
      </c>
      <c r="L191" t="n">
        <v>5</v>
      </c>
      <c r="M191" t="n">
        <v>125</v>
      </c>
      <c r="N191" t="n">
        <v>26.94</v>
      </c>
      <c r="O191" t="n">
        <v>19478.15</v>
      </c>
      <c r="P191" t="n">
        <v>874.38</v>
      </c>
      <c r="Q191" t="n">
        <v>2278.05</v>
      </c>
      <c r="R191" t="n">
        <v>336.7</v>
      </c>
      <c r="S191" t="n">
        <v>175.94</v>
      </c>
      <c r="T191" t="n">
        <v>78041.00999999999</v>
      </c>
      <c r="U191" t="n">
        <v>0.52</v>
      </c>
      <c r="V191" t="n">
        <v>0.83</v>
      </c>
      <c r="W191" t="n">
        <v>36.88</v>
      </c>
      <c r="X191" t="n">
        <v>4.71</v>
      </c>
      <c r="Y191" t="n">
        <v>2</v>
      </c>
      <c r="Z191" t="n">
        <v>10</v>
      </c>
    </row>
    <row r="192">
      <c r="A192" t="n">
        <v>5</v>
      </c>
      <c r="B192" t="n">
        <v>75</v>
      </c>
      <c r="C192" t="inlineStr">
        <is>
          <t xml:space="preserve">CONCLUIDO	</t>
        </is>
      </c>
      <c r="D192" t="n">
        <v>1.2521</v>
      </c>
      <c r="E192" t="n">
        <v>79.87</v>
      </c>
      <c r="F192" t="n">
        <v>74.44</v>
      </c>
      <c r="G192" t="n">
        <v>43.36</v>
      </c>
      <c r="H192" t="n">
        <v>0.67</v>
      </c>
      <c r="I192" t="n">
        <v>103</v>
      </c>
      <c r="J192" t="n">
        <v>157.44</v>
      </c>
      <c r="K192" t="n">
        <v>49.1</v>
      </c>
      <c r="L192" t="n">
        <v>6</v>
      </c>
      <c r="M192" t="n">
        <v>101</v>
      </c>
      <c r="N192" t="n">
        <v>27.35</v>
      </c>
      <c r="O192" t="n">
        <v>19652.13</v>
      </c>
      <c r="P192" t="n">
        <v>853.88</v>
      </c>
      <c r="Q192" t="n">
        <v>2277.9</v>
      </c>
      <c r="R192" t="n">
        <v>305.94</v>
      </c>
      <c r="S192" t="n">
        <v>175.94</v>
      </c>
      <c r="T192" t="n">
        <v>62777.89</v>
      </c>
      <c r="U192" t="n">
        <v>0.58</v>
      </c>
      <c r="V192" t="n">
        <v>0.84</v>
      </c>
      <c r="W192" t="n">
        <v>36.83</v>
      </c>
      <c r="X192" t="n">
        <v>3.77</v>
      </c>
      <c r="Y192" t="n">
        <v>2</v>
      </c>
      <c r="Z192" t="n">
        <v>10</v>
      </c>
    </row>
    <row r="193">
      <c r="A193" t="n">
        <v>6</v>
      </c>
      <c r="B193" t="n">
        <v>75</v>
      </c>
      <c r="C193" t="inlineStr">
        <is>
          <t xml:space="preserve">CONCLUIDO	</t>
        </is>
      </c>
      <c r="D193" t="n">
        <v>1.2693</v>
      </c>
      <c r="E193" t="n">
        <v>78.78</v>
      </c>
      <c r="F193" t="n">
        <v>73.84999999999999</v>
      </c>
      <c r="G193" t="n">
        <v>50.93</v>
      </c>
      <c r="H193" t="n">
        <v>0.78</v>
      </c>
      <c r="I193" t="n">
        <v>87</v>
      </c>
      <c r="J193" t="n">
        <v>158.86</v>
      </c>
      <c r="K193" t="n">
        <v>49.1</v>
      </c>
      <c r="L193" t="n">
        <v>7</v>
      </c>
      <c r="M193" t="n">
        <v>85</v>
      </c>
      <c r="N193" t="n">
        <v>27.77</v>
      </c>
      <c r="O193" t="n">
        <v>19826.68</v>
      </c>
      <c r="P193" t="n">
        <v>837.38</v>
      </c>
      <c r="Q193" t="n">
        <v>2277.35</v>
      </c>
      <c r="R193" t="n">
        <v>286.47</v>
      </c>
      <c r="S193" t="n">
        <v>175.94</v>
      </c>
      <c r="T193" t="n">
        <v>53126.11</v>
      </c>
      <c r="U193" t="n">
        <v>0.61</v>
      </c>
      <c r="V193" t="n">
        <v>0.85</v>
      </c>
      <c r="W193" t="n">
        <v>36.8</v>
      </c>
      <c r="X193" t="n">
        <v>3.18</v>
      </c>
      <c r="Y193" t="n">
        <v>2</v>
      </c>
      <c r="Z193" t="n">
        <v>10</v>
      </c>
    </row>
    <row r="194">
      <c r="A194" t="n">
        <v>7</v>
      </c>
      <c r="B194" t="n">
        <v>75</v>
      </c>
      <c r="C194" t="inlineStr">
        <is>
          <t xml:space="preserve">CONCLUIDO	</t>
        </is>
      </c>
      <c r="D194" t="n">
        <v>1.2823</v>
      </c>
      <c r="E194" t="n">
        <v>77.98999999999999</v>
      </c>
      <c r="F194" t="n">
        <v>73.42</v>
      </c>
      <c r="G194" t="n">
        <v>58.74</v>
      </c>
      <c r="H194" t="n">
        <v>0.88</v>
      </c>
      <c r="I194" t="n">
        <v>75</v>
      </c>
      <c r="J194" t="n">
        <v>160.28</v>
      </c>
      <c r="K194" t="n">
        <v>49.1</v>
      </c>
      <c r="L194" t="n">
        <v>8</v>
      </c>
      <c r="M194" t="n">
        <v>73</v>
      </c>
      <c r="N194" t="n">
        <v>28.19</v>
      </c>
      <c r="O194" t="n">
        <v>20001.93</v>
      </c>
      <c r="P194" t="n">
        <v>822.45</v>
      </c>
      <c r="Q194" t="n">
        <v>2277.52</v>
      </c>
      <c r="R194" t="n">
        <v>272.07</v>
      </c>
      <c r="S194" t="n">
        <v>175.94</v>
      </c>
      <c r="T194" t="n">
        <v>45986.12</v>
      </c>
      <c r="U194" t="n">
        <v>0.65</v>
      </c>
      <c r="V194" t="n">
        <v>0.85</v>
      </c>
      <c r="W194" t="n">
        <v>36.78</v>
      </c>
      <c r="X194" t="n">
        <v>2.75</v>
      </c>
      <c r="Y194" t="n">
        <v>2</v>
      </c>
      <c r="Z194" t="n">
        <v>10</v>
      </c>
    </row>
    <row r="195">
      <c r="A195" t="n">
        <v>8</v>
      </c>
      <c r="B195" t="n">
        <v>75</v>
      </c>
      <c r="C195" t="inlineStr">
        <is>
          <t xml:space="preserve">CONCLUIDO	</t>
        </is>
      </c>
      <c r="D195" t="n">
        <v>1.2927</v>
      </c>
      <c r="E195" t="n">
        <v>77.36</v>
      </c>
      <c r="F195" t="n">
        <v>73.06999999999999</v>
      </c>
      <c r="G195" t="n">
        <v>66.42</v>
      </c>
      <c r="H195" t="n">
        <v>0.99</v>
      </c>
      <c r="I195" t="n">
        <v>66</v>
      </c>
      <c r="J195" t="n">
        <v>161.71</v>
      </c>
      <c r="K195" t="n">
        <v>49.1</v>
      </c>
      <c r="L195" t="n">
        <v>9</v>
      </c>
      <c r="M195" t="n">
        <v>64</v>
      </c>
      <c r="N195" t="n">
        <v>28.61</v>
      </c>
      <c r="O195" t="n">
        <v>20177.64</v>
      </c>
      <c r="P195" t="n">
        <v>807.76</v>
      </c>
      <c r="Q195" t="n">
        <v>2277.31</v>
      </c>
      <c r="R195" t="n">
        <v>260.19</v>
      </c>
      <c r="S195" t="n">
        <v>175.94</v>
      </c>
      <c r="T195" t="n">
        <v>40091.43</v>
      </c>
      <c r="U195" t="n">
        <v>0.68</v>
      </c>
      <c r="V195" t="n">
        <v>0.86</v>
      </c>
      <c r="W195" t="n">
        <v>36.77</v>
      </c>
      <c r="X195" t="n">
        <v>2.4</v>
      </c>
      <c r="Y195" t="n">
        <v>2</v>
      </c>
      <c r="Z195" t="n">
        <v>10</v>
      </c>
    </row>
    <row r="196">
      <c r="A196" t="n">
        <v>9</v>
      </c>
      <c r="B196" t="n">
        <v>75</v>
      </c>
      <c r="C196" t="inlineStr">
        <is>
          <t xml:space="preserve">CONCLUIDO	</t>
        </is>
      </c>
      <c r="D196" t="n">
        <v>1.3015</v>
      </c>
      <c r="E196" t="n">
        <v>76.83</v>
      </c>
      <c r="F196" t="n">
        <v>72.78</v>
      </c>
      <c r="G196" t="n">
        <v>75.29000000000001</v>
      </c>
      <c r="H196" t="n">
        <v>1.09</v>
      </c>
      <c r="I196" t="n">
        <v>58</v>
      </c>
      <c r="J196" t="n">
        <v>163.13</v>
      </c>
      <c r="K196" t="n">
        <v>49.1</v>
      </c>
      <c r="L196" t="n">
        <v>10</v>
      </c>
      <c r="M196" t="n">
        <v>56</v>
      </c>
      <c r="N196" t="n">
        <v>29.04</v>
      </c>
      <c r="O196" t="n">
        <v>20353.94</v>
      </c>
      <c r="P196" t="n">
        <v>793.96</v>
      </c>
      <c r="Q196" t="n">
        <v>2277.19</v>
      </c>
      <c r="R196" t="n">
        <v>250.92</v>
      </c>
      <c r="S196" t="n">
        <v>175.94</v>
      </c>
      <c r="T196" t="n">
        <v>35497.43</v>
      </c>
      <c r="U196" t="n">
        <v>0.7</v>
      </c>
      <c r="V196" t="n">
        <v>0.86</v>
      </c>
      <c r="W196" t="n">
        <v>36.76</v>
      </c>
      <c r="X196" t="n">
        <v>2.12</v>
      </c>
      <c r="Y196" t="n">
        <v>2</v>
      </c>
      <c r="Z196" t="n">
        <v>10</v>
      </c>
    </row>
    <row r="197">
      <c r="A197" t="n">
        <v>10</v>
      </c>
      <c r="B197" t="n">
        <v>75</v>
      </c>
      <c r="C197" t="inlineStr">
        <is>
          <t xml:space="preserve">CONCLUIDO	</t>
        </is>
      </c>
      <c r="D197" t="n">
        <v>1.3087</v>
      </c>
      <c r="E197" t="n">
        <v>76.41</v>
      </c>
      <c r="F197" t="n">
        <v>72.55</v>
      </c>
      <c r="G197" t="n">
        <v>83.70999999999999</v>
      </c>
      <c r="H197" t="n">
        <v>1.18</v>
      </c>
      <c r="I197" t="n">
        <v>52</v>
      </c>
      <c r="J197" t="n">
        <v>164.57</v>
      </c>
      <c r="K197" t="n">
        <v>49.1</v>
      </c>
      <c r="L197" t="n">
        <v>11</v>
      </c>
      <c r="M197" t="n">
        <v>50</v>
      </c>
      <c r="N197" t="n">
        <v>29.47</v>
      </c>
      <c r="O197" t="n">
        <v>20530.82</v>
      </c>
      <c r="P197" t="n">
        <v>781.27</v>
      </c>
      <c r="Q197" t="n">
        <v>2277.05</v>
      </c>
      <c r="R197" t="n">
        <v>243.13</v>
      </c>
      <c r="S197" t="n">
        <v>175.94</v>
      </c>
      <c r="T197" t="n">
        <v>31630.15</v>
      </c>
      <c r="U197" t="n">
        <v>0.72</v>
      </c>
      <c r="V197" t="n">
        <v>0.86</v>
      </c>
      <c r="W197" t="n">
        <v>36.74</v>
      </c>
      <c r="X197" t="n">
        <v>1.89</v>
      </c>
      <c r="Y197" t="n">
        <v>2</v>
      </c>
      <c r="Z197" t="n">
        <v>10</v>
      </c>
    </row>
    <row r="198">
      <c r="A198" t="n">
        <v>11</v>
      </c>
      <c r="B198" t="n">
        <v>75</v>
      </c>
      <c r="C198" t="inlineStr">
        <is>
          <t xml:space="preserve">CONCLUIDO	</t>
        </is>
      </c>
      <c r="D198" t="n">
        <v>1.3148</v>
      </c>
      <c r="E198" t="n">
        <v>76.06</v>
      </c>
      <c r="F198" t="n">
        <v>72.34999999999999</v>
      </c>
      <c r="G198" t="n">
        <v>92.36</v>
      </c>
      <c r="H198" t="n">
        <v>1.28</v>
      </c>
      <c r="I198" t="n">
        <v>47</v>
      </c>
      <c r="J198" t="n">
        <v>166.01</v>
      </c>
      <c r="K198" t="n">
        <v>49.1</v>
      </c>
      <c r="L198" t="n">
        <v>12</v>
      </c>
      <c r="M198" t="n">
        <v>45</v>
      </c>
      <c r="N198" t="n">
        <v>29.91</v>
      </c>
      <c r="O198" t="n">
        <v>20708.3</v>
      </c>
      <c r="P198" t="n">
        <v>767.54</v>
      </c>
      <c r="Q198" t="n">
        <v>2276.94</v>
      </c>
      <c r="R198" t="n">
        <v>236.04</v>
      </c>
      <c r="S198" t="n">
        <v>175.94</v>
      </c>
      <c r="T198" t="n">
        <v>28109.75</v>
      </c>
      <c r="U198" t="n">
        <v>0.75</v>
      </c>
      <c r="V198" t="n">
        <v>0.87</v>
      </c>
      <c r="W198" t="n">
        <v>36.75</v>
      </c>
      <c r="X198" t="n">
        <v>1.69</v>
      </c>
      <c r="Y198" t="n">
        <v>2</v>
      </c>
      <c r="Z198" t="n">
        <v>10</v>
      </c>
    </row>
    <row r="199">
      <c r="A199" t="n">
        <v>12</v>
      </c>
      <c r="B199" t="n">
        <v>75</v>
      </c>
      <c r="C199" t="inlineStr">
        <is>
          <t xml:space="preserve">CONCLUIDO	</t>
        </is>
      </c>
      <c r="D199" t="n">
        <v>1.3192</v>
      </c>
      <c r="E199" t="n">
        <v>75.8</v>
      </c>
      <c r="F199" t="n">
        <v>72.20999999999999</v>
      </c>
      <c r="G199" t="n">
        <v>100.76</v>
      </c>
      <c r="H199" t="n">
        <v>1.38</v>
      </c>
      <c r="I199" t="n">
        <v>43</v>
      </c>
      <c r="J199" t="n">
        <v>167.45</v>
      </c>
      <c r="K199" t="n">
        <v>49.1</v>
      </c>
      <c r="L199" t="n">
        <v>13</v>
      </c>
      <c r="M199" t="n">
        <v>41</v>
      </c>
      <c r="N199" t="n">
        <v>30.36</v>
      </c>
      <c r="O199" t="n">
        <v>20886.38</v>
      </c>
      <c r="P199" t="n">
        <v>755.74</v>
      </c>
      <c r="Q199" t="n">
        <v>2277.07</v>
      </c>
      <c r="R199" t="n">
        <v>231.91</v>
      </c>
      <c r="S199" t="n">
        <v>175.94</v>
      </c>
      <c r="T199" t="n">
        <v>26063.43</v>
      </c>
      <c r="U199" t="n">
        <v>0.76</v>
      </c>
      <c r="V199" t="n">
        <v>0.87</v>
      </c>
      <c r="W199" t="n">
        <v>36.73</v>
      </c>
      <c r="X199" t="n">
        <v>1.56</v>
      </c>
      <c r="Y199" t="n">
        <v>2</v>
      </c>
      <c r="Z199" t="n">
        <v>10</v>
      </c>
    </row>
    <row r="200">
      <c r="A200" t="n">
        <v>13</v>
      </c>
      <c r="B200" t="n">
        <v>75</v>
      </c>
      <c r="C200" t="inlineStr">
        <is>
          <t xml:space="preserve">CONCLUIDO	</t>
        </is>
      </c>
      <c r="D200" t="n">
        <v>1.3241</v>
      </c>
      <c r="E200" t="n">
        <v>75.53</v>
      </c>
      <c r="F200" t="n">
        <v>72.06</v>
      </c>
      <c r="G200" t="n">
        <v>110.86</v>
      </c>
      <c r="H200" t="n">
        <v>1.47</v>
      </c>
      <c r="I200" t="n">
        <v>39</v>
      </c>
      <c r="J200" t="n">
        <v>168.9</v>
      </c>
      <c r="K200" t="n">
        <v>49.1</v>
      </c>
      <c r="L200" t="n">
        <v>14</v>
      </c>
      <c r="M200" t="n">
        <v>37</v>
      </c>
      <c r="N200" t="n">
        <v>30.81</v>
      </c>
      <c r="O200" t="n">
        <v>21065.06</v>
      </c>
      <c r="P200" t="n">
        <v>742.9299999999999</v>
      </c>
      <c r="Q200" t="n">
        <v>2276.91</v>
      </c>
      <c r="R200" t="n">
        <v>226.76</v>
      </c>
      <c r="S200" t="n">
        <v>175.94</v>
      </c>
      <c r="T200" t="n">
        <v>23512.46</v>
      </c>
      <c r="U200" t="n">
        <v>0.78</v>
      </c>
      <c r="V200" t="n">
        <v>0.87</v>
      </c>
      <c r="W200" t="n">
        <v>36.73</v>
      </c>
      <c r="X200" t="n">
        <v>1.4</v>
      </c>
      <c r="Y200" t="n">
        <v>2</v>
      </c>
      <c r="Z200" t="n">
        <v>10</v>
      </c>
    </row>
    <row r="201">
      <c r="A201" t="n">
        <v>14</v>
      </c>
      <c r="B201" t="n">
        <v>75</v>
      </c>
      <c r="C201" t="inlineStr">
        <is>
          <t xml:space="preserve">CONCLUIDO	</t>
        </is>
      </c>
      <c r="D201" t="n">
        <v>1.3274</v>
      </c>
      <c r="E201" t="n">
        <v>75.34</v>
      </c>
      <c r="F201" t="n">
        <v>71.95999999999999</v>
      </c>
      <c r="G201" t="n">
        <v>119.93</v>
      </c>
      <c r="H201" t="n">
        <v>1.56</v>
      </c>
      <c r="I201" t="n">
        <v>36</v>
      </c>
      <c r="J201" t="n">
        <v>170.35</v>
      </c>
      <c r="K201" t="n">
        <v>49.1</v>
      </c>
      <c r="L201" t="n">
        <v>15</v>
      </c>
      <c r="M201" t="n">
        <v>34</v>
      </c>
      <c r="N201" t="n">
        <v>31.26</v>
      </c>
      <c r="O201" t="n">
        <v>21244.37</v>
      </c>
      <c r="P201" t="n">
        <v>730.0599999999999</v>
      </c>
      <c r="Q201" t="n">
        <v>2276.9</v>
      </c>
      <c r="R201" t="n">
        <v>223.51</v>
      </c>
      <c r="S201" t="n">
        <v>175.94</v>
      </c>
      <c r="T201" t="n">
        <v>21897.61</v>
      </c>
      <c r="U201" t="n">
        <v>0.79</v>
      </c>
      <c r="V201" t="n">
        <v>0.87</v>
      </c>
      <c r="W201" t="n">
        <v>36.72</v>
      </c>
      <c r="X201" t="n">
        <v>1.3</v>
      </c>
      <c r="Y201" t="n">
        <v>2</v>
      </c>
      <c r="Z201" t="n">
        <v>10</v>
      </c>
    </row>
    <row r="202">
      <c r="A202" t="n">
        <v>15</v>
      </c>
      <c r="B202" t="n">
        <v>75</v>
      </c>
      <c r="C202" t="inlineStr">
        <is>
          <t xml:space="preserve">CONCLUIDO	</t>
        </is>
      </c>
      <c r="D202" t="n">
        <v>1.3298</v>
      </c>
      <c r="E202" t="n">
        <v>75.2</v>
      </c>
      <c r="F202" t="n">
        <v>71.89</v>
      </c>
      <c r="G202" t="n">
        <v>126.86</v>
      </c>
      <c r="H202" t="n">
        <v>1.65</v>
      </c>
      <c r="I202" t="n">
        <v>34</v>
      </c>
      <c r="J202" t="n">
        <v>171.81</v>
      </c>
      <c r="K202" t="n">
        <v>49.1</v>
      </c>
      <c r="L202" t="n">
        <v>16</v>
      </c>
      <c r="M202" t="n">
        <v>30</v>
      </c>
      <c r="N202" t="n">
        <v>31.72</v>
      </c>
      <c r="O202" t="n">
        <v>21424.29</v>
      </c>
      <c r="P202" t="n">
        <v>715.77</v>
      </c>
      <c r="Q202" t="n">
        <v>2276.97</v>
      </c>
      <c r="R202" t="n">
        <v>220.95</v>
      </c>
      <c r="S202" t="n">
        <v>175.94</v>
      </c>
      <c r="T202" t="n">
        <v>20630.75</v>
      </c>
      <c r="U202" t="n">
        <v>0.8</v>
      </c>
      <c r="V202" t="n">
        <v>0.87</v>
      </c>
      <c r="W202" t="n">
        <v>36.72</v>
      </c>
      <c r="X202" t="n">
        <v>1.23</v>
      </c>
      <c r="Y202" t="n">
        <v>2</v>
      </c>
      <c r="Z202" t="n">
        <v>10</v>
      </c>
    </row>
    <row r="203">
      <c r="A203" t="n">
        <v>16</v>
      </c>
      <c r="B203" t="n">
        <v>75</v>
      </c>
      <c r="C203" t="inlineStr">
        <is>
          <t xml:space="preserve">CONCLUIDO	</t>
        </is>
      </c>
      <c r="D203" t="n">
        <v>1.3317</v>
      </c>
      <c r="E203" t="n">
        <v>75.09</v>
      </c>
      <c r="F203" t="n">
        <v>71.84</v>
      </c>
      <c r="G203" t="n">
        <v>134.69</v>
      </c>
      <c r="H203" t="n">
        <v>1.74</v>
      </c>
      <c r="I203" t="n">
        <v>32</v>
      </c>
      <c r="J203" t="n">
        <v>173.28</v>
      </c>
      <c r="K203" t="n">
        <v>49.1</v>
      </c>
      <c r="L203" t="n">
        <v>17</v>
      </c>
      <c r="M203" t="n">
        <v>5</v>
      </c>
      <c r="N203" t="n">
        <v>32.18</v>
      </c>
      <c r="O203" t="n">
        <v>21604.83</v>
      </c>
      <c r="P203" t="n">
        <v>711.6900000000001</v>
      </c>
      <c r="Q203" t="n">
        <v>2277.33</v>
      </c>
      <c r="R203" t="n">
        <v>218.4</v>
      </c>
      <c r="S203" t="n">
        <v>175.94</v>
      </c>
      <c r="T203" t="n">
        <v>19363.74</v>
      </c>
      <c r="U203" t="n">
        <v>0.8100000000000001</v>
      </c>
      <c r="V203" t="n">
        <v>0.87</v>
      </c>
      <c r="W203" t="n">
        <v>36.75</v>
      </c>
      <c r="X203" t="n">
        <v>1.18</v>
      </c>
      <c r="Y203" t="n">
        <v>2</v>
      </c>
      <c r="Z203" t="n">
        <v>10</v>
      </c>
    </row>
    <row r="204">
      <c r="A204" t="n">
        <v>17</v>
      </c>
      <c r="B204" t="n">
        <v>75</v>
      </c>
      <c r="C204" t="inlineStr">
        <is>
          <t xml:space="preserve">CONCLUIDO	</t>
        </is>
      </c>
      <c r="D204" t="n">
        <v>1.3318</v>
      </c>
      <c r="E204" t="n">
        <v>75.09</v>
      </c>
      <c r="F204" t="n">
        <v>71.83</v>
      </c>
      <c r="G204" t="n">
        <v>134.69</v>
      </c>
      <c r="H204" t="n">
        <v>1.83</v>
      </c>
      <c r="I204" t="n">
        <v>32</v>
      </c>
      <c r="J204" t="n">
        <v>174.75</v>
      </c>
      <c r="K204" t="n">
        <v>49.1</v>
      </c>
      <c r="L204" t="n">
        <v>18</v>
      </c>
      <c r="M204" t="n">
        <v>0</v>
      </c>
      <c r="N204" t="n">
        <v>32.65</v>
      </c>
      <c r="O204" t="n">
        <v>21786.02</v>
      </c>
      <c r="P204" t="n">
        <v>716.17</v>
      </c>
      <c r="Q204" t="n">
        <v>2277.1</v>
      </c>
      <c r="R204" t="n">
        <v>218.06</v>
      </c>
      <c r="S204" t="n">
        <v>175.94</v>
      </c>
      <c r="T204" t="n">
        <v>19195.92</v>
      </c>
      <c r="U204" t="n">
        <v>0.8100000000000001</v>
      </c>
      <c r="V204" t="n">
        <v>0.87</v>
      </c>
      <c r="W204" t="n">
        <v>36.75</v>
      </c>
      <c r="X204" t="n">
        <v>1.18</v>
      </c>
      <c r="Y204" t="n">
        <v>2</v>
      </c>
      <c r="Z204" t="n">
        <v>10</v>
      </c>
    </row>
    <row r="205">
      <c r="A205" t="n">
        <v>0</v>
      </c>
      <c r="B205" t="n">
        <v>95</v>
      </c>
      <c r="C205" t="inlineStr">
        <is>
          <t xml:space="preserve">CONCLUIDO	</t>
        </is>
      </c>
      <c r="D205" t="n">
        <v>0.6096</v>
      </c>
      <c r="E205" t="n">
        <v>164.05</v>
      </c>
      <c r="F205" t="n">
        <v>117.69</v>
      </c>
      <c r="G205" t="n">
        <v>5.99</v>
      </c>
      <c r="H205" t="n">
        <v>0.1</v>
      </c>
      <c r="I205" t="n">
        <v>1179</v>
      </c>
      <c r="J205" t="n">
        <v>185.69</v>
      </c>
      <c r="K205" t="n">
        <v>53.44</v>
      </c>
      <c r="L205" t="n">
        <v>1</v>
      </c>
      <c r="M205" t="n">
        <v>1177</v>
      </c>
      <c r="N205" t="n">
        <v>36.26</v>
      </c>
      <c r="O205" t="n">
        <v>23136.14</v>
      </c>
      <c r="P205" t="n">
        <v>1618.06</v>
      </c>
      <c r="Q205" t="n">
        <v>2289.96</v>
      </c>
      <c r="R205" t="n">
        <v>1748.94</v>
      </c>
      <c r="S205" t="n">
        <v>175.94</v>
      </c>
      <c r="T205" t="n">
        <v>778899.12</v>
      </c>
      <c r="U205" t="n">
        <v>0.1</v>
      </c>
      <c r="V205" t="n">
        <v>0.53</v>
      </c>
      <c r="W205" t="n">
        <v>38.61</v>
      </c>
      <c r="X205" t="n">
        <v>46.83</v>
      </c>
      <c r="Y205" t="n">
        <v>2</v>
      </c>
      <c r="Z205" t="n">
        <v>10</v>
      </c>
    </row>
    <row r="206">
      <c r="A206" t="n">
        <v>1</v>
      </c>
      <c r="B206" t="n">
        <v>95</v>
      </c>
      <c r="C206" t="inlineStr">
        <is>
          <t xml:space="preserve">CONCLUIDO	</t>
        </is>
      </c>
      <c r="D206" t="n">
        <v>0.9464</v>
      </c>
      <c r="E206" t="n">
        <v>105.66</v>
      </c>
      <c r="F206" t="n">
        <v>87.11</v>
      </c>
      <c r="G206" t="n">
        <v>12.1</v>
      </c>
      <c r="H206" t="n">
        <v>0.19</v>
      </c>
      <c r="I206" t="n">
        <v>432</v>
      </c>
      <c r="J206" t="n">
        <v>187.21</v>
      </c>
      <c r="K206" t="n">
        <v>53.44</v>
      </c>
      <c r="L206" t="n">
        <v>2</v>
      </c>
      <c r="M206" t="n">
        <v>430</v>
      </c>
      <c r="N206" t="n">
        <v>36.77</v>
      </c>
      <c r="O206" t="n">
        <v>23322.88</v>
      </c>
      <c r="P206" t="n">
        <v>1195.69</v>
      </c>
      <c r="Q206" t="n">
        <v>2281.75</v>
      </c>
      <c r="R206" t="n">
        <v>726.74</v>
      </c>
      <c r="S206" t="n">
        <v>175.94</v>
      </c>
      <c r="T206" t="n">
        <v>271533.53</v>
      </c>
      <c r="U206" t="n">
        <v>0.24</v>
      </c>
      <c r="V206" t="n">
        <v>0.72</v>
      </c>
      <c r="W206" t="n">
        <v>37.38</v>
      </c>
      <c r="X206" t="n">
        <v>16.38</v>
      </c>
      <c r="Y206" t="n">
        <v>2</v>
      </c>
      <c r="Z206" t="n">
        <v>10</v>
      </c>
    </row>
    <row r="207">
      <c r="A207" t="n">
        <v>2</v>
      </c>
      <c r="B207" t="n">
        <v>95</v>
      </c>
      <c r="C207" t="inlineStr">
        <is>
          <t xml:space="preserve">CONCLUIDO	</t>
        </is>
      </c>
      <c r="D207" t="n">
        <v>1.0758</v>
      </c>
      <c r="E207" t="n">
        <v>92.95</v>
      </c>
      <c r="F207" t="n">
        <v>80.62</v>
      </c>
      <c r="G207" t="n">
        <v>18.25</v>
      </c>
      <c r="H207" t="n">
        <v>0.28</v>
      </c>
      <c r="I207" t="n">
        <v>265</v>
      </c>
      <c r="J207" t="n">
        <v>188.73</v>
      </c>
      <c r="K207" t="n">
        <v>53.44</v>
      </c>
      <c r="L207" t="n">
        <v>3</v>
      </c>
      <c r="M207" t="n">
        <v>263</v>
      </c>
      <c r="N207" t="n">
        <v>37.29</v>
      </c>
      <c r="O207" t="n">
        <v>23510.33</v>
      </c>
      <c r="P207" t="n">
        <v>1100.73</v>
      </c>
      <c r="Q207" t="n">
        <v>2279.82</v>
      </c>
      <c r="R207" t="n">
        <v>511.05</v>
      </c>
      <c r="S207" t="n">
        <v>175.94</v>
      </c>
      <c r="T207" t="n">
        <v>164525.5</v>
      </c>
      <c r="U207" t="n">
        <v>0.34</v>
      </c>
      <c r="V207" t="n">
        <v>0.78</v>
      </c>
      <c r="W207" t="n">
        <v>37.1</v>
      </c>
      <c r="X207" t="n">
        <v>9.92</v>
      </c>
      <c r="Y207" t="n">
        <v>2</v>
      </c>
      <c r="Z207" t="n">
        <v>10</v>
      </c>
    </row>
    <row r="208">
      <c r="A208" t="n">
        <v>3</v>
      </c>
      <c r="B208" t="n">
        <v>95</v>
      </c>
      <c r="C208" t="inlineStr">
        <is>
          <t xml:space="preserve">CONCLUIDO	</t>
        </is>
      </c>
      <c r="D208" t="n">
        <v>1.1445</v>
      </c>
      <c r="E208" t="n">
        <v>87.37</v>
      </c>
      <c r="F208" t="n">
        <v>77.79000000000001</v>
      </c>
      <c r="G208" t="n">
        <v>24.44</v>
      </c>
      <c r="H208" t="n">
        <v>0.37</v>
      </c>
      <c r="I208" t="n">
        <v>191</v>
      </c>
      <c r="J208" t="n">
        <v>190.25</v>
      </c>
      <c r="K208" t="n">
        <v>53.44</v>
      </c>
      <c r="L208" t="n">
        <v>4</v>
      </c>
      <c r="M208" t="n">
        <v>189</v>
      </c>
      <c r="N208" t="n">
        <v>37.82</v>
      </c>
      <c r="O208" t="n">
        <v>23698.48</v>
      </c>
      <c r="P208" t="n">
        <v>1055.64</v>
      </c>
      <c r="Q208" t="n">
        <v>2279.09</v>
      </c>
      <c r="R208" t="n">
        <v>418.3</v>
      </c>
      <c r="S208" t="n">
        <v>175.94</v>
      </c>
      <c r="T208" t="n">
        <v>118518.11</v>
      </c>
      <c r="U208" t="n">
        <v>0.42</v>
      </c>
      <c r="V208" t="n">
        <v>0.8100000000000001</v>
      </c>
      <c r="W208" t="n">
        <v>36.94</v>
      </c>
      <c r="X208" t="n">
        <v>7.11</v>
      </c>
      <c r="Y208" t="n">
        <v>2</v>
      </c>
      <c r="Z208" t="n">
        <v>10</v>
      </c>
    </row>
    <row r="209">
      <c r="A209" t="n">
        <v>4</v>
      </c>
      <c r="B209" t="n">
        <v>95</v>
      </c>
      <c r="C209" t="inlineStr">
        <is>
          <t xml:space="preserve">CONCLUIDO	</t>
        </is>
      </c>
      <c r="D209" t="n">
        <v>1.1871</v>
      </c>
      <c r="E209" t="n">
        <v>84.23999999999999</v>
      </c>
      <c r="F209" t="n">
        <v>76.22</v>
      </c>
      <c r="G209" t="n">
        <v>30.69</v>
      </c>
      <c r="H209" t="n">
        <v>0.46</v>
      </c>
      <c r="I209" t="n">
        <v>149</v>
      </c>
      <c r="J209" t="n">
        <v>191.78</v>
      </c>
      <c r="K209" t="n">
        <v>53.44</v>
      </c>
      <c r="L209" t="n">
        <v>5</v>
      </c>
      <c r="M209" t="n">
        <v>147</v>
      </c>
      <c r="N209" t="n">
        <v>38.35</v>
      </c>
      <c r="O209" t="n">
        <v>23887.36</v>
      </c>
      <c r="P209" t="n">
        <v>1027.71</v>
      </c>
      <c r="Q209" t="n">
        <v>2278.5</v>
      </c>
      <c r="R209" t="n">
        <v>365.09</v>
      </c>
      <c r="S209" t="n">
        <v>175.94</v>
      </c>
      <c r="T209" t="n">
        <v>92124.56</v>
      </c>
      <c r="U209" t="n">
        <v>0.48</v>
      </c>
      <c r="V209" t="n">
        <v>0.82</v>
      </c>
      <c r="W209" t="n">
        <v>36.9</v>
      </c>
      <c r="X209" t="n">
        <v>5.54</v>
      </c>
      <c r="Y209" t="n">
        <v>2</v>
      </c>
      <c r="Z209" t="n">
        <v>10</v>
      </c>
    </row>
    <row r="210">
      <c r="A210" t="n">
        <v>5</v>
      </c>
      <c r="B210" t="n">
        <v>95</v>
      </c>
      <c r="C210" t="inlineStr">
        <is>
          <t xml:space="preserve">CONCLUIDO	</t>
        </is>
      </c>
      <c r="D210" t="n">
        <v>1.2166</v>
      </c>
      <c r="E210" t="n">
        <v>82.19</v>
      </c>
      <c r="F210" t="n">
        <v>75.18000000000001</v>
      </c>
      <c r="G210" t="n">
        <v>36.98</v>
      </c>
      <c r="H210" t="n">
        <v>0.55</v>
      </c>
      <c r="I210" t="n">
        <v>122</v>
      </c>
      <c r="J210" t="n">
        <v>193.32</v>
      </c>
      <c r="K210" t="n">
        <v>53.44</v>
      </c>
      <c r="L210" t="n">
        <v>6</v>
      </c>
      <c r="M210" t="n">
        <v>120</v>
      </c>
      <c r="N210" t="n">
        <v>38.89</v>
      </c>
      <c r="O210" t="n">
        <v>24076.95</v>
      </c>
      <c r="P210" t="n">
        <v>1006.6</v>
      </c>
      <c r="Q210" t="n">
        <v>2277.99</v>
      </c>
      <c r="R210" t="n">
        <v>330.63</v>
      </c>
      <c r="S210" t="n">
        <v>175.94</v>
      </c>
      <c r="T210" t="n">
        <v>75032.46000000001</v>
      </c>
      <c r="U210" t="n">
        <v>0.53</v>
      </c>
      <c r="V210" t="n">
        <v>0.83</v>
      </c>
      <c r="W210" t="n">
        <v>36.86</v>
      </c>
      <c r="X210" t="n">
        <v>4.51</v>
      </c>
      <c r="Y210" t="n">
        <v>2</v>
      </c>
      <c r="Z210" t="n">
        <v>10</v>
      </c>
    </row>
    <row r="211">
      <c r="A211" t="n">
        <v>6</v>
      </c>
      <c r="B211" t="n">
        <v>95</v>
      </c>
      <c r="C211" t="inlineStr">
        <is>
          <t xml:space="preserve">CONCLUIDO	</t>
        </is>
      </c>
      <c r="D211" t="n">
        <v>1.2388</v>
      </c>
      <c r="E211" t="n">
        <v>80.72</v>
      </c>
      <c r="F211" t="n">
        <v>74.42</v>
      </c>
      <c r="G211" t="n">
        <v>43.35</v>
      </c>
      <c r="H211" t="n">
        <v>0.64</v>
      </c>
      <c r="I211" t="n">
        <v>103</v>
      </c>
      <c r="J211" t="n">
        <v>194.86</v>
      </c>
      <c r="K211" t="n">
        <v>53.44</v>
      </c>
      <c r="L211" t="n">
        <v>7</v>
      </c>
      <c r="M211" t="n">
        <v>101</v>
      </c>
      <c r="N211" t="n">
        <v>39.43</v>
      </c>
      <c r="O211" t="n">
        <v>24267.28</v>
      </c>
      <c r="P211" t="n">
        <v>989.72</v>
      </c>
      <c r="Q211" t="n">
        <v>2278.2</v>
      </c>
      <c r="R211" t="n">
        <v>305.78</v>
      </c>
      <c r="S211" t="n">
        <v>175.94</v>
      </c>
      <c r="T211" t="n">
        <v>62700.67</v>
      </c>
      <c r="U211" t="n">
        <v>0.58</v>
      </c>
      <c r="V211" t="n">
        <v>0.84</v>
      </c>
      <c r="W211" t="n">
        <v>36.81</v>
      </c>
      <c r="X211" t="n">
        <v>3.75</v>
      </c>
      <c r="Y211" t="n">
        <v>2</v>
      </c>
      <c r="Z211" t="n">
        <v>10</v>
      </c>
    </row>
    <row r="212">
      <c r="A212" t="n">
        <v>7</v>
      </c>
      <c r="B212" t="n">
        <v>95</v>
      </c>
      <c r="C212" t="inlineStr">
        <is>
          <t xml:space="preserve">CONCLUIDO	</t>
        </is>
      </c>
      <c r="D212" t="n">
        <v>1.2539</v>
      </c>
      <c r="E212" t="n">
        <v>79.75</v>
      </c>
      <c r="F212" t="n">
        <v>73.97</v>
      </c>
      <c r="G212" t="n">
        <v>49.87</v>
      </c>
      <c r="H212" t="n">
        <v>0.72</v>
      </c>
      <c r="I212" t="n">
        <v>89</v>
      </c>
      <c r="J212" t="n">
        <v>196.41</v>
      </c>
      <c r="K212" t="n">
        <v>53.44</v>
      </c>
      <c r="L212" t="n">
        <v>8</v>
      </c>
      <c r="M212" t="n">
        <v>87</v>
      </c>
      <c r="N212" t="n">
        <v>39.98</v>
      </c>
      <c r="O212" t="n">
        <v>24458.36</v>
      </c>
      <c r="P212" t="n">
        <v>976.28</v>
      </c>
      <c r="Q212" t="n">
        <v>2277.71</v>
      </c>
      <c r="R212" t="n">
        <v>289.78</v>
      </c>
      <c r="S212" t="n">
        <v>175.94</v>
      </c>
      <c r="T212" t="n">
        <v>54772.07</v>
      </c>
      <c r="U212" t="n">
        <v>0.61</v>
      </c>
      <c r="V212" t="n">
        <v>0.85</v>
      </c>
      <c r="W212" t="n">
        <v>36.82</v>
      </c>
      <c r="X212" t="n">
        <v>3.3</v>
      </c>
      <c r="Y212" t="n">
        <v>2</v>
      </c>
      <c r="Z212" t="n">
        <v>10</v>
      </c>
    </row>
    <row r="213">
      <c r="A213" t="n">
        <v>8</v>
      </c>
      <c r="B213" t="n">
        <v>95</v>
      </c>
      <c r="C213" t="inlineStr">
        <is>
          <t xml:space="preserve">CONCLUIDO	</t>
        </is>
      </c>
      <c r="D213" t="n">
        <v>1.2673</v>
      </c>
      <c r="E213" t="n">
        <v>78.91</v>
      </c>
      <c r="F213" t="n">
        <v>73.54000000000001</v>
      </c>
      <c r="G213" t="n">
        <v>56.57</v>
      </c>
      <c r="H213" t="n">
        <v>0.8100000000000001</v>
      </c>
      <c r="I213" t="n">
        <v>78</v>
      </c>
      <c r="J213" t="n">
        <v>197.97</v>
      </c>
      <c r="K213" t="n">
        <v>53.44</v>
      </c>
      <c r="L213" t="n">
        <v>9</v>
      </c>
      <c r="M213" t="n">
        <v>76</v>
      </c>
      <c r="N213" t="n">
        <v>40.53</v>
      </c>
      <c r="O213" t="n">
        <v>24650.18</v>
      </c>
      <c r="P213" t="n">
        <v>964.02</v>
      </c>
      <c r="Q213" t="n">
        <v>2277.8</v>
      </c>
      <c r="R213" t="n">
        <v>276.19</v>
      </c>
      <c r="S213" t="n">
        <v>175.94</v>
      </c>
      <c r="T213" t="n">
        <v>48032.26</v>
      </c>
      <c r="U213" t="n">
        <v>0.64</v>
      </c>
      <c r="V213" t="n">
        <v>0.85</v>
      </c>
      <c r="W213" t="n">
        <v>36.78</v>
      </c>
      <c r="X213" t="n">
        <v>2.87</v>
      </c>
      <c r="Y213" t="n">
        <v>2</v>
      </c>
      <c r="Z213" t="n">
        <v>10</v>
      </c>
    </row>
    <row r="214">
      <c r="A214" t="n">
        <v>9</v>
      </c>
      <c r="B214" t="n">
        <v>95</v>
      </c>
      <c r="C214" t="inlineStr">
        <is>
          <t xml:space="preserve">CONCLUIDO	</t>
        </is>
      </c>
      <c r="D214" t="n">
        <v>1.2773</v>
      </c>
      <c r="E214" t="n">
        <v>78.29000000000001</v>
      </c>
      <c r="F214" t="n">
        <v>73.22</v>
      </c>
      <c r="G214" t="n">
        <v>62.76</v>
      </c>
      <c r="H214" t="n">
        <v>0.89</v>
      </c>
      <c r="I214" t="n">
        <v>70</v>
      </c>
      <c r="J214" t="n">
        <v>199.53</v>
      </c>
      <c r="K214" t="n">
        <v>53.44</v>
      </c>
      <c r="L214" t="n">
        <v>10</v>
      </c>
      <c r="M214" t="n">
        <v>68</v>
      </c>
      <c r="N214" t="n">
        <v>41.1</v>
      </c>
      <c r="O214" t="n">
        <v>24842.77</v>
      </c>
      <c r="P214" t="n">
        <v>952.58</v>
      </c>
      <c r="Q214" t="n">
        <v>2277.16</v>
      </c>
      <c r="R214" t="n">
        <v>265.09</v>
      </c>
      <c r="S214" t="n">
        <v>175.94</v>
      </c>
      <c r="T214" t="n">
        <v>42517.76</v>
      </c>
      <c r="U214" t="n">
        <v>0.66</v>
      </c>
      <c r="V214" t="n">
        <v>0.86</v>
      </c>
      <c r="W214" t="n">
        <v>36.78</v>
      </c>
      <c r="X214" t="n">
        <v>2.56</v>
      </c>
      <c r="Y214" t="n">
        <v>2</v>
      </c>
      <c r="Z214" t="n">
        <v>10</v>
      </c>
    </row>
    <row r="215">
      <c r="A215" t="n">
        <v>10</v>
      </c>
      <c r="B215" t="n">
        <v>95</v>
      </c>
      <c r="C215" t="inlineStr">
        <is>
          <t xml:space="preserve">CONCLUIDO	</t>
        </is>
      </c>
      <c r="D215" t="n">
        <v>1.2852</v>
      </c>
      <c r="E215" t="n">
        <v>77.81</v>
      </c>
      <c r="F215" t="n">
        <v>73</v>
      </c>
      <c r="G215" t="n">
        <v>69.52</v>
      </c>
      <c r="H215" t="n">
        <v>0.97</v>
      </c>
      <c r="I215" t="n">
        <v>63</v>
      </c>
      <c r="J215" t="n">
        <v>201.1</v>
      </c>
      <c r="K215" t="n">
        <v>53.44</v>
      </c>
      <c r="L215" t="n">
        <v>11</v>
      </c>
      <c r="M215" t="n">
        <v>61</v>
      </c>
      <c r="N215" t="n">
        <v>41.66</v>
      </c>
      <c r="O215" t="n">
        <v>25036.12</v>
      </c>
      <c r="P215" t="n">
        <v>941.84</v>
      </c>
      <c r="Q215" t="n">
        <v>2277.28</v>
      </c>
      <c r="R215" t="n">
        <v>257.89</v>
      </c>
      <c r="S215" t="n">
        <v>175.94</v>
      </c>
      <c r="T215" t="n">
        <v>38955.07</v>
      </c>
      <c r="U215" t="n">
        <v>0.68</v>
      </c>
      <c r="V215" t="n">
        <v>0.86</v>
      </c>
      <c r="W215" t="n">
        <v>36.77</v>
      </c>
      <c r="X215" t="n">
        <v>2.33</v>
      </c>
      <c r="Y215" t="n">
        <v>2</v>
      </c>
      <c r="Z215" t="n">
        <v>10</v>
      </c>
    </row>
    <row r="216">
      <c r="A216" t="n">
        <v>11</v>
      </c>
      <c r="B216" t="n">
        <v>95</v>
      </c>
      <c r="C216" t="inlineStr">
        <is>
          <t xml:space="preserve">CONCLUIDO	</t>
        </is>
      </c>
      <c r="D216" t="n">
        <v>1.2929</v>
      </c>
      <c r="E216" t="n">
        <v>77.34999999999999</v>
      </c>
      <c r="F216" t="n">
        <v>72.76000000000001</v>
      </c>
      <c r="G216" t="n">
        <v>76.59</v>
      </c>
      <c r="H216" t="n">
        <v>1.05</v>
      </c>
      <c r="I216" t="n">
        <v>57</v>
      </c>
      <c r="J216" t="n">
        <v>202.67</v>
      </c>
      <c r="K216" t="n">
        <v>53.44</v>
      </c>
      <c r="L216" t="n">
        <v>12</v>
      </c>
      <c r="M216" t="n">
        <v>55</v>
      </c>
      <c r="N216" t="n">
        <v>42.24</v>
      </c>
      <c r="O216" t="n">
        <v>25230.25</v>
      </c>
      <c r="P216" t="n">
        <v>931.58</v>
      </c>
      <c r="Q216" t="n">
        <v>2277.19</v>
      </c>
      <c r="R216" t="n">
        <v>250.24</v>
      </c>
      <c r="S216" t="n">
        <v>175.94</v>
      </c>
      <c r="T216" t="n">
        <v>35160.08</v>
      </c>
      <c r="U216" t="n">
        <v>0.7</v>
      </c>
      <c r="V216" t="n">
        <v>0.86</v>
      </c>
      <c r="W216" t="n">
        <v>36.75</v>
      </c>
      <c r="X216" t="n">
        <v>2.1</v>
      </c>
      <c r="Y216" t="n">
        <v>2</v>
      </c>
      <c r="Z216" t="n">
        <v>10</v>
      </c>
    </row>
    <row r="217">
      <c r="A217" t="n">
        <v>12</v>
      </c>
      <c r="B217" t="n">
        <v>95</v>
      </c>
      <c r="C217" t="inlineStr">
        <is>
          <t xml:space="preserve">CONCLUIDO	</t>
        </is>
      </c>
      <c r="D217" t="n">
        <v>1.2995</v>
      </c>
      <c r="E217" t="n">
        <v>76.95</v>
      </c>
      <c r="F217" t="n">
        <v>72.55</v>
      </c>
      <c r="G217" t="n">
        <v>83.70999999999999</v>
      </c>
      <c r="H217" t="n">
        <v>1.13</v>
      </c>
      <c r="I217" t="n">
        <v>52</v>
      </c>
      <c r="J217" t="n">
        <v>204.25</v>
      </c>
      <c r="K217" t="n">
        <v>53.44</v>
      </c>
      <c r="L217" t="n">
        <v>13</v>
      </c>
      <c r="M217" t="n">
        <v>50</v>
      </c>
      <c r="N217" t="n">
        <v>42.82</v>
      </c>
      <c r="O217" t="n">
        <v>25425.3</v>
      </c>
      <c r="P217" t="n">
        <v>921.2</v>
      </c>
      <c r="Q217" t="n">
        <v>2276.92</v>
      </c>
      <c r="R217" t="n">
        <v>242.75</v>
      </c>
      <c r="S217" t="n">
        <v>175.94</v>
      </c>
      <c r="T217" t="n">
        <v>31441.65</v>
      </c>
      <c r="U217" t="n">
        <v>0.72</v>
      </c>
      <c r="V217" t="n">
        <v>0.86</v>
      </c>
      <c r="W217" t="n">
        <v>36.76</v>
      </c>
      <c r="X217" t="n">
        <v>1.89</v>
      </c>
      <c r="Y217" t="n">
        <v>2</v>
      </c>
      <c r="Z217" t="n">
        <v>10</v>
      </c>
    </row>
    <row r="218">
      <c r="A218" t="n">
        <v>13</v>
      </c>
      <c r="B218" t="n">
        <v>95</v>
      </c>
      <c r="C218" t="inlineStr">
        <is>
          <t xml:space="preserve">CONCLUIDO	</t>
        </is>
      </c>
      <c r="D218" t="n">
        <v>1.3045</v>
      </c>
      <c r="E218" t="n">
        <v>76.66</v>
      </c>
      <c r="F218" t="n">
        <v>72.40000000000001</v>
      </c>
      <c r="G218" t="n">
        <v>90.51000000000001</v>
      </c>
      <c r="H218" t="n">
        <v>1.21</v>
      </c>
      <c r="I218" t="n">
        <v>48</v>
      </c>
      <c r="J218" t="n">
        <v>205.84</v>
      </c>
      <c r="K218" t="n">
        <v>53.44</v>
      </c>
      <c r="L218" t="n">
        <v>14</v>
      </c>
      <c r="M218" t="n">
        <v>46</v>
      </c>
      <c r="N218" t="n">
        <v>43.4</v>
      </c>
      <c r="O218" t="n">
        <v>25621.03</v>
      </c>
      <c r="P218" t="n">
        <v>912.49</v>
      </c>
      <c r="Q218" t="n">
        <v>2277.26</v>
      </c>
      <c r="R218" t="n">
        <v>238.4</v>
      </c>
      <c r="S218" t="n">
        <v>175.94</v>
      </c>
      <c r="T218" t="n">
        <v>29283.3</v>
      </c>
      <c r="U218" t="n">
        <v>0.74</v>
      </c>
      <c r="V218" t="n">
        <v>0.87</v>
      </c>
      <c r="W218" t="n">
        <v>36.74</v>
      </c>
      <c r="X218" t="n">
        <v>1.74</v>
      </c>
      <c r="Y218" t="n">
        <v>2</v>
      </c>
      <c r="Z218" t="n">
        <v>10</v>
      </c>
    </row>
    <row r="219">
      <c r="A219" t="n">
        <v>14</v>
      </c>
      <c r="B219" t="n">
        <v>95</v>
      </c>
      <c r="C219" t="inlineStr">
        <is>
          <t xml:space="preserve">CONCLUIDO	</t>
        </is>
      </c>
      <c r="D219" t="n">
        <v>1.308</v>
      </c>
      <c r="E219" t="n">
        <v>76.45</v>
      </c>
      <c r="F219" t="n">
        <v>72.31</v>
      </c>
      <c r="G219" t="n">
        <v>96.41</v>
      </c>
      <c r="H219" t="n">
        <v>1.28</v>
      </c>
      <c r="I219" t="n">
        <v>45</v>
      </c>
      <c r="J219" t="n">
        <v>207.43</v>
      </c>
      <c r="K219" t="n">
        <v>53.44</v>
      </c>
      <c r="L219" t="n">
        <v>15</v>
      </c>
      <c r="M219" t="n">
        <v>43</v>
      </c>
      <c r="N219" t="n">
        <v>44</v>
      </c>
      <c r="O219" t="n">
        <v>25817.56</v>
      </c>
      <c r="P219" t="n">
        <v>902.51</v>
      </c>
      <c r="Q219" t="n">
        <v>2276.95</v>
      </c>
      <c r="R219" t="n">
        <v>235.1</v>
      </c>
      <c r="S219" t="n">
        <v>175.94</v>
      </c>
      <c r="T219" t="n">
        <v>27649.67</v>
      </c>
      <c r="U219" t="n">
        <v>0.75</v>
      </c>
      <c r="V219" t="n">
        <v>0.87</v>
      </c>
      <c r="W219" t="n">
        <v>36.74</v>
      </c>
      <c r="X219" t="n">
        <v>1.65</v>
      </c>
      <c r="Y219" t="n">
        <v>2</v>
      </c>
      <c r="Z219" t="n">
        <v>10</v>
      </c>
    </row>
    <row r="220">
      <c r="A220" t="n">
        <v>15</v>
      </c>
      <c r="B220" t="n">
        <v>95</v>
      </c>
      <c r="C220" t="inlineStr">
        <is>
          <t xml:space="preserve">CONCLUIDO	</t>
        </is>
      </c>
      <c r="D220" t="n">
        <v>1.3131</v>
      </c>
      <c r="E220" t="n">
        <v>76.15000000000001</v>
      </c>
      <c r="F220" t="n">
        <v>72.16</v>
      </c>
      <c r="G220" t="n">
        <v>105.6</v>
      </c>
      <c r="H220" t="n">
        <v>1.36</v>
      </c>
      <c r="I220" t="n">
        <v>41</v>
      </c>
      <c r="J220" t="n">
        <v>209.03</v>
      </c>
      <c r="K220" t="n">
        <v>53.44</v>
      </c>
      <c r="L220" t="n">
        <v>16</v>
      </c>
      <c r="M220" t="n">
        <v>39</v>
      </c>
      <c r="N220" t="n">
        <v>44.6</v>
      </c>
      <c r="O220" t="n">
        <v>26014.91</v>
      </c>
      <c r="P220" t="n">
        <v>893.25</v>
      </c>
      <c r="Q220" t="n">
        <v>2277</v>
      </c>
      <c r="R220" t="n">
        <v>230.27</v>
      </c>
      <c r="S220" t="n">
        <v>175.94</v>
      </c>
      <c r="T220" t="n">
        <v>25254.18</v>
      </c>
      <c r="U220" t="n">
        <v>0.76</v>
      </c>
      <c r="V220" t="n">
        <v>0.87</v>
      </c>
      <c r="W220" t="n">
        <v>36.73</v>
      </c>
      <c r="X220" t="n">
        <v>1.5</v>
      </c>
      <c r="Y220" t="n">
        <v>2</v>
      </c>
      <c r="Z220" t="n">
        <v>10</v>
      </c>
    </row>
    <row r="221">
      <c r="A221" t="n">
        <v>16</v>
      </c>
      <c r="B221" t="n">
        <v>95</v>
      </c>
      <c r="C221" t="inlineStr">
        <is>
          <t xml:space="preserve">CONCLUIDO	</t>
        </is>
      </c>
      <c r="D221" t="n">
        <v>1.316</v>
      </c>
      <c r="E221" t="n">
        <v>75.98999999999999</v>
      </c>
      <c r="F221" t="n">
        <v>72.06999999999999</v>
      </c>
      <c r="G221" t="n">
        <v>110.87</v>
      </c>
      <c r="H221" t="n">
        <v>1.43</v>
      </c>
      <c r="I221" t="n">
        <v>39</v>
      </c>
      <c r="J221" t="n">
        <v>210.64</v>
      </c>
      <c r="K221" t="n">
        <v>53.44</v>
      </c>
      <c r="L221" t="n">
        <v>17</v>
      </c>
      <c r="M221" t="n">
        <v>37</v>
      </c>
      <c r="N221" t="n">
        <v>45.21</v>
      </c>
      <c r="O221" t="n">
        <v>26213.09</v>
      </c>
      <c r="P221" t="n">
        <v>884.78</v>
      </c>
      <c r="Q221" t="n">
        <v>2276.9</v>
      </c>
      <c r="R221" t="n">
        <v>227.1</v>
      </c>
      <c r="S221" t="n">
        <v>175.94</v>
      </c>
      <c r="T221" t="n">
        <v>23677.86</v>
      </c>
      <c r="U221" t="n">
        <v>0.77</v>
      </c>
      <c r="V221" t="n">
        <v>0.87</v>
      </c>
      <c r="W221" t="n">
        <v>36.73</v>
      </c>
      <c r="X221" t="n">
        <v>1.41</v>
      </c>
      <c r="Y221" t="n">
        <v>2</v>
      </c>
      <c r="Z221" t="n">
        <v>10</v>
      </c>
    </row>
    <row r="222">
      <c r="A222" t="n">
        <v>17</v>
      </c>
      <c r="B222" t="n">
        <v>95</v>
      </c>
      <c r="C222" t="inlineStr">
        <is>
          <t xml:space="preserve">CONCLUIDO	</t>
        </is>
      </c>
      <c r="D222" t="n">
        <v>1.3198</v>
      </c>
      <c r="E222" t="n">
        <v>75.77</v>
      </c>
      <c r="F222" t="n">
        <v>71.95999999999999</v>
      </c>
      <c r="G222" t="n">
        <v>119.93</v>
      </c>
      <c r="H222" t="n">
        <v>1.51</v>
      </c>
      <c r="I222" t="n">
        <v>36</v>
      </c>
      <c r="J222" t="n">
        <v>212.25</v>
      </c>
      <c r="K222" t="n">
        <v>53.44</v>
      </c>
      <c r="L222" t="n">
        <v>18</v>
      </c>
      <c r="M222" t="n">
        <v>34</v>
      </c>
      <c r="N222" t="n">
        <v>45.82</v>
      </c>
      <c r="O222" t="n">
        <v>26412.11</v>
      </c>
      <c r="P222" t="n">
        <v>876.45</v>
      </c>
      <c r="Q222" t="n">
        <v>2277.07</v>
      </c>
      <c r="R222" t="n">
        <v>223.61</v>
      </c>
      <c r="S222" t="n">
        <v>175.94</v>
      </c>
      <c r="T222" t="n">
        <v>21950.29</v>
      </c>
      <c r="U222" t="n">
        <v>0.79</v>
      </c>
      <c r="V222" t="n">
        <v>0.87</v>
      </c>
      <c r="W222" t="n">
        <v>36.72</v>
      </c>
      <c r="X222" t="n">
        <v>1.3</v>
      </c>
      <c r="Y222" t="n">
        <v>2</v>
      </c>
      <c r="Z222" t="n">
        <v>10</v>
      </c>
    </row>
    <row r="223">
      <c r="A223" t="n">
        <v>18</v>
      </c>
      <c r="B223" t="n">
        <v>95</v>
      </c>
      <c r="C223" t="inlineStr">
        <is>
          <t xml:space="preserve">CONCLUIDO	</t>
        </is>
      </c>
      <c r="D223" t="n">
        <v>1.3224</v>
      </c>
      <c r="E223" t="n">
        <v>75.62</v>
      </c>
      <c r="F223" t="n">
        <v>71.88</v>
      </c>
      <c r="G223" t="n">
        <v>126.85</v>
      </c>
      <c r="H223" t="n">
        <v>1.58</v>
      </c>
      <c r="I223" t="n">
        <v>34</v>
      </c>
      <c r="J223" t="n">
        <v>213.87</v>
      </c>
      <c r="K223" t="n">
        <v>53.44</v>
      </c>
      <c r="L223" t="n">
        <v>19</v>
      </c>
      <c r="M223" t="n">
        <v>32</v>
      </c>
      <c r="N223" t="n">
        <v>46.44</v>
      </c>
      <c r="O223" t="n">
        <v>26611.98</v>
      </c>
      <c r="P223" t="n">
        <v>867.98</v>
      </c>
      <c r="Q223" t="n">
        <v>2276.89</v>
      </c>
      <c r="R223" t="n">
        <v>220.86</v>
      </c>
      <c r="S223" t="n">
        <v>175.94</v>
      </c>
      <c r="T223" t="n">
        <v>20587</v>
      </c>
      <c r="U223" t="n">
        <v>0.8</v>
      </c>
      <c r="V223" t="n">
        <v>0.87</v>
      </c>
      <c r="W223" t="n">
        <v>36.72</v>
      </c>
      <c r="X223" t="n">
        <v>1.23</v>
      </c>
      <c r="Y223" t="n">
        <v>2</v>
      </c>
      <c r="Z223" t="n">
        <v>10</v>
      </c>
    </row>
    <row r="224">
      <c r="A224" t="n">
        <v>19</v>
      </c>
      <c r="B224" t="n">
        <v>95</v>
      </c>
      <c r="C224" t="inlineStr">
        <is>
          <t xml:space="preserve">CONCLUIDO	</t>
        </is>
      </c>
      <c r="D224" t="n">
        <v>1.3249</v>
      </c>
      <c r="E224" t="n">
        <v>75.48</v>
      </c>
      <c r="F224" t="n">
        <v>71.81999999999999</v>
      </c>
      <c r="G224" t="n">
        <v>134.66</v>
      </c>
      <c r="H224" t="n">
        <v>1.65</v>
      </c>
      <c r="I224" t="n">
        <v>32</v>
      </c>
      <c r="J224" t="n">
        <v>215.5</v>
      </c>
      <c r="K224" t="n">
        <v>53.44</v>
      </c>
      <c r="L224" t="n">
        <v>20</v>
      </c>
      <c r="M224" t="n">
        <v>30</v>
      </c>
      <c r="N224" t="n">
        <v>47.07</v>
      </c>
      <c r="O224" t="n">
        <v>26812.71</v>
      </c>
      <c r="P224" t="n">
        <v>857.84</v>
      </c>
      <c r="Q224" t="n">
        <v>2276.82</v>
      </c>
      <c r="R224" t="n">
        <v>218.88</v>
      </c>
      <c r="S224" t="n">
        <v>175.94</v>
      </c>
      <c r="T224" t="n">
        <v>19607.22</v>
      </c>
      <c r="U224" t="n">
        <v>0.8</v>
      </c>
      <c r="V224" t="n">
        <v>0.87</v>
      </c>
      <c r="W224" t="n">
        <v>36.71</v>
      </c>
      <c r="X224" t="n">
        <v>1.16</v>
      </c>
      <c r="Y224" t="n">
        <v>2</v>
      </c>
      <c r="Z224" t="n">
        <v>10</v>
      </c>
    </row>
    <row r="225">
      <c r="A225" t="n">
        <v>20</v>
      </c>
      <c r="B225" t="n">
        <v>95</v>
      </c>
      <c r="C225" t="inlineStr">
        <is>
          <t xml:space="preserve">CONCLUIDO	</t>
        </is>
      </c>
      <c r="D225" t="n">
        <v>1.3279</v>
      </c>
      <c r="E225" t="n">
        <v>75.31</v>
      </c>
      <c r="F225" t="n">
        <v>71.72</v>
      </c>
      <c r="G225" t="n">
        <v>143.45</v>
      </c>
      <c r="H225" t="n">
        <v>1.72</v>
      </c>
      <c r="I225" t="n">
        <v>30</v>
      </c>
      <c r="J225" t="n">
        <v>217.14</v>
      </c>
      <c r="K225" t="n">
        <v>53.44</v>
      </c>
      <c r="L225" t="n">
        <v>21</v>
      </c>
      <c r="M225" t="n">
        <v>28</v>
      </c>
      <c r="N225" t="n">
        <v>47.7</v>
      </c>
      <c r="O225" t="n">
        <v>27014.3</v>
      </c>
      <c r="P225" t="n">
        <v>848.08</v>
      </c>
      <c r="Q225" t="n">
        <v>2276.92</v>
      </c>
      <c r="R225" t="n">
        <v>215.86</v>
      </c>
      <c r="S225" t="n">
        <v>175.94</v>
      </c>
      <c r="T225" t="n">
        <v>18107.45</v>
      </c>
      <c r="U225" t="n">
        <v>0.82</v>
      </c>
      <c r="V225" t="n">
        <v>0.87</v>
      </c>
      <c r="W225" t="n">
        <v>36.71</v>
      </c>
      <c r="X225" t="n">
        <v>1.07</v>
      </c>
      <c r="Y225" t="n">
        <v>2</v>
      </c>
      <c r="Z225" t="n">
        <v>10</v>
      </c>
    </row>
    <row r="226">
      <c r="A226" t="n">
        <v>21</v>
      </c>
      <c r="B226" t="n">
        <v>95</v>
      </c>
      <c r="C226" t="inlineStr">
        <is>
          <t xml:space="preserve">CONCLUIDO	</t>
        </is>
      </c>
      <c r="D226" t="n">
        <v>1.3289</v>
      </c>
      <c r="E226" t="n">
        <v>75.25</v>
      </c>
      <c r="F226" t="n">
        <v>71.7</v>
      </c>
      <c r="G226" t="n">
        <v>148.35</v>
      </c>
      <c r="H226" t="n">
        <v>1.79</v>
      </c>
      <c r="I226" t="n">
        <v>29</v>
      </c>
      <c r="J226" t="n">
        <v>218.78</v>
      </c>
      <c r="K226" t="n">
        <v>53.44</v>
      </c>
      <c r="L226" t="n">
        <v>22</v>
      </c>
      <c r="M226" t="n">
        <v>27</v>
      </c>
      <c r="N226" t="n">
        <v>48.34</v>
      </c>
      <c r="O226" t="n">
        <v>27216.79</v>
      </c>
      <c r="P226" t="n">
        <v>841.34</v>
      </c>
      <c r="Q226" t="n">
        <v>2276.84</v>
      </c>
      <c r="R226" t="n">
        <v>215.07</v>
      </c>
      <c r="S226" t="n">
        <v>175.94</v>
      </c>
      <c r="T226" t="n">
        <v>17713.03</v>
      </c>
      <c r="U226" t="n">
        <v>0.82</v>
      </c>
      <c r="V226" t="n">
        <v>0.87</v>
      </c>
      <c r="W226" t="n">
        <v>36.71</v>
      </c>
      <c r="X226" t="n">
        <v>1.05</v>
      </c>
      <c r="Y226" t="n">
        <v>2</v>
      </c>
      <c r="Z226" t="n">
        <v>10</v>
      </c>
    </row>
    <row r="227">
      <c r="A227" t="n">
        <v>22</v>
      </c>
      <c r="B227" t="n">
        <v>95</v>
      </c>
      <c r="C227" t="inlineStr">
        <is>
          <t xml:space="preserve">CONCLUIDO	</t>
        </is>
      </c>
      <c r="D227" t="n">
        <v>1.3321</v>
      </c>
      <c r="E227" t="n">
        <v>75.06999999999999</v>
      </c>
      <c r="F227" t="n">
        <v>71.59999999999999</v>
      </c>
      <c r="G227" t="n">
        <v>159.11</v>
      </c>
      <c r="H227" t="n">
        <v>1.85</v>
      </c>
      <c r="I227" t="n">
        <v>27</v>
      </c>
      <c r="J227" t="n">
        <v>220.43</v>
      </c>
      <c r="K227" t="n">
        <v>53.44</v>
      </c>
      <c r="L227" t="n">
        <v>23</v>
      </c>
      <c r="M227" t="n">
        <v>25</v>
      </c>
      <c r="N227" t="n">
        <v>48.99</v>
      </c>
      <c r="O227" t="n">
        <v>27420.16</v>
      </c>
      <c r="P227" t="n">
        <v>831.76</v>
      </c>
      <c r="Q227" t="n">
        <v>2276.93</v>
      </c>
      <c r="R227" t="n">
        <v>211.63</v>
      </c>
      <c r="S227" t="n">
        <v>175.94</v>
      </c>
      <c r="T227" t="n">
        <v>16003.27</v>
      </c>
      <c r="U227" t="n">
        <v>0.83</v>
      </c>
      <c r="V227" t="n">
        <v>0.88</v>
      </c>
      <c r="W227" t="n">
        <v>36.7</v>
      </c>
      <c r="X227" t="n">
        <v>0.9399999999999999</v>
      </c>
      <c r="Y227" t="n">
        <v>2</v>
      </c>
      <c r="Z227" t="n">
        <v>10</v>
      </c>
    </row>
    <row r="228">
      <c r="A228" t="n">
        <v>23</v>
      </c>
      <c r="B228" t="n">
        <v>95</v>
      </c>
      <c r="C228" t="inlineStr">
        <is>
          <t xml:space="preserve">CONCLUIDO	</t>
        </is>
      </c>
      <c r="D228" t="n">
        <v>1.3331</v>
      </c>
      <c r="E228" t="n">
        <v>75.01000000000001</v>
      </c>
      <c r="F228" t="n">
        <v>71.58</v>
      </c>
      <c r="G228" t="n">
        <v>165.18</v>
      </c>
      <c r="H228" t="n">
        <v>1.92</v>
      </c>
      <c r="I228" t="n">
        <v>26</v>
      </c>
      <c r="J228" t="n">
        <v>222.08</v>
      </c>
      <c r="K228" t="n">
        <v>53.44</v>
      </c>
      <c r="L228" t="n">
        <v>24</v>
      </c>
      <c r="M228" t="n">
        <v>17</v>
      </c>
      <c r="N228" t="n">
        <v>49.65</v>
      </c>
      <c r="O228" t="n">
        <v>27624.44</v>
      </c>
      <c r="P228" t="n">
        <v>823.71</v>
      </c>
      <c r="Q228" t="n">
        <v>2276.85</v>
      </c>
      <c r="R228" t="n">
        <v>210.63</v>
      </c>
      <c r="S228" t="n">
        <v>175.94</v>
      </c>
      <c r="T228" t="n">
        <v>15509.44</v>
      </c>
      <c r="U228" t="n">
        <v>0.84</v>
      </c>
      <c r="V228" t="n">
        <v>0.88</v>
      </c>
      <c r="W228" t="n">
        <v>36.71</v>
      </c>
      <c r="X228" t="n">
        <v>0.92</v>
      </c>
      <c r="Y228" t="n">
        <v>2</v>
      </c>
      <c r="Z228" t="n">
        <v>10</v>
      </c>
    </row>
    <row r="229">
      <c r="A229" t="n">
        <v>24</v>
      </c>
      <c r="B229" t="n">
        <v>95</v>
      </c>
      <c r="C229" t="inlineStr">
        <is>
          <t xml:space="preserve">CONCLUIDO	</t>
        </is>
      </c>
      <c r="D229" t="n">
        <v>1.3325</v>
      </c>
      <c r="E229" t="n">
        <v>75.05</v>
      </c>
      <c r="F229" t="n">
        <v>71.61</v>
      </c>
      <c r="G229" t="n">
        <v>165.26</v>
      </c>
      <c r="H229" t="n">
        <v>1.99</v>
      </c>
      <c r="I229" t="n">
        <v>26</v>
      </c>
      <c r="J229" t="n">
        <v>223.75</v>
      </c>
      <c r="K229" t="n">
        <v>53.44</v>
      </c>
      <c r="L229" t="n">
        <v>25</v>
      </c>
      <c r="M229" t="n">
        <v>4</v>
      </c>
      <c r="N229" t="n">
        <v>50.31</v>
      </c>
      <c r="O229" t="n">
        <v>27829.77</v>
      </c>
      <c r="P229" t="n">
        <v>822.1799999999999</v>
      </c>
      <c r="Q229" t="n">
        <v>2277.16</v>
      </c>
      <c r="R229" t="n">
        <v>211.03</v>
      </c>
      <c r="S229" t="n">
        <v>175.94</v>
      </c>
      <c r="T229" t="n">
        <v>15709.94</v>
      </c>
      <c r="U229" t="n">
        <v>0.83</v>
      </c>
      <c r="V229" t="n">
        <v>0.88</v>
      </c>
      <c r="W229" t="n">
        <v>36.73</v>
      </c>
      <c r="X229" t="n">
        <v>0.96</v>
      </c>
      <c r="Y229" t="n">
        <v>2</v>
      </c>
      <c r="Z229" t="n">
        <v>10</v>
      </c>
    </row>
    <row r="230">
      <c r="A230" t="n">
        <v>25</v>
      </c>
      <c r="B230" t="n">
        <v>95</v>
      </c>
      <c r="C230" t="inlineStr">
        <is>
          <t xml:space="preserve">CONCLUIDO	</t>
        </is>
      </c>
      <c r="D230" t="n">
        <v>1.3338</v>
      </c>
      <c r="E230" t="n">
        <v>74.98</v>
      </c>
      <c r="F230" t="n">
        <v>71.58</v>
      </c>
      <c r="G230" t="n">
        <v>171.78</v>
      </c>
      <c r="H230" t="n">
        <v>2.05</v>
      </c>
      <c r="I230" t="n">
        <v>25</v>
      </c>
      <c r="J230" t="n">
        <v>225.42</v>
      </c>
      <c r="K230" t="n">
        <v>53.44</v>
      </c>
      <c r="L230" t="n">
        <v>26</v>
      </c>
      <c r="M230" t="n">
        <v>0</v>
      </c>
      <c r="N230" t="n">
        <v>50.98</v>
      </c>
      <c r="O230" t="n">
        <v>28035.92</v>
      </c>
      <c r="P230" t="n">
        <v>826.25</v>
      </c>
      <c r="Q230" t="n">
        <v>2277.21</v>
      </c>
      <c r="R230" t="n">
        <v>209.5</v>
      </c>
      <c r="S230" t="n">
        <v>175.94</v>
      </c>
      <c r="T230" t="n">
        <v>14951.74</v>
      </c>
      <c r="U230" t="n">
        <v>0.84</v>
      </c>
      <c r="V230" t="n">
        <v>0.88</v>
      </c>
      <c r="W230" t="n">
        <v>36.74</v>
      </c>
      <c r="X230" t="n">
        <v>0.92</v>
      </c>
      <c r="Y230" t="n">
        <v>2</v>
      </c>
      <c r="Z230" t="n">
        <v>10</v>
      </c>
    </row>
    <row r="231">
      <c r="A231" t="n">
        <v>0</v>
      </c>
      <c r="B231" t="n">
        <v>55</v>
      </c>
      <c r="C231" t="inlineStr">
        <is>
          <t xml:space="preserve">CONCLUIDO	</t>
        </is>
      </c>
      <c r="D231" t="n">
        <v>0.845</v>
      </c>
      <c r="E231" t="n">
        <v>118.34</v>
      </c>
      <c r="F231" t="n">
        <v>98.89</v>
      </c>
      <c r="G231" t="n">
        <v>8.16</v>
      </c>
      <c r="H231" t="n">
        <v>0.15</v>
      </c>
      <c r="I231" t="n">
        <v>727</v>
      </c>
      <c r="J231" t="n">
        <v>116.05</v>
      </c>
      <c r="K231" t="n">
        <v>43.4</v>
      </c>
      <c r="L231" t="n">
        <v>1</v>
      </c>
      <c r="M231" t="n">
        <v>725</v>
      </c>
      <c r="N231" t="n">
        <v>16.65</v>
      </c>
      <c r="O231" t="n">
        <v>14546.17</v>
      </c>
      <c r="P231" t="n">
        <v>1001.89</v>
      </c>
      <c r="Q231" t="n">
        <v>2285.86</v>
      </c>
      <c r="R231" t="n">
        <v>1120.62</v>
      </c>
      <c r="S231" t="n">
        <v>175.94</v>
      </c>
      <c r="T231" t="n">
        <v>466997.87</v>
      </c>
      <c r="U231" t="n">
        <v>0.16</v>
      </c>
      <c r="V231" t="n">
        <v>0.64</v>
      </c>
      <c r="W231" t="n">
        <v>37.84</v>
      </c>
      <c r="X231" t="n">
        <v>28.11</v>
      </c>
      <c r="Y231" t="n">
        <v>2</v>
      </c>
      <c r="Z231" t="n">
        <v>10</v>
      </c>
    </row>
    <row r="232">
      <c r="A232" t="n">
        <v>1</v>
      </c>
      <c r="B232" t="n">
        <v>55</v>
      </c>
      <c r="C232" t="inlineStr">
        <is>
          <t xml:space="preserve">CONCLUIDO	</t>
        </is>
      </c>
      <c r="D232" t="n">
        <v>1.1001</v>
      </c>
      <c r="E232" t="n">
        <v>90.90000000000001</v>
      </c>
      <c r="F232" t="n">
        <v>81.77</v>
      </c>
      <c r="G232" t="n">
        <v>16.63</v>
      </c>
      <c r="H232" t="n">
        <v>0.3</v>
      </c>
      <c r="I232" t="n">
        <v>295</v>
      </c>
      <c r="J232" t="n">
        <v>117.34</v>
      </c>
      <c r="K232" t="n">
        <v>43.4</v>
      </c>
      <c r="L232" t="n">
        <v>2</v>
      </c>
      <c r="M232" t="n">
        <v>293</v>
      </c>
      <c r="N232" t="n">
        <v>16.94</v>
      </c>
      <c r="O232" t="n">
        <v>14705.49</v>
      </c>
      <c r="P232" t="n">
        <v>817.89</v>
      </c>
      <c r="Q232" t="n">
        <v>2279.44</v>
      </c>
      <c r="R232" t="n">
        <v>549.89</v>
      </c>
      <c r="S232" t="n">
        <v>175.94</v>
      </c>
      <c r="T232" t="n">
        <v>183796.91</v>
      </c>
      <c r="U232" t="n">
        <v>0.32</v>
      </c>
      <c r="V232" t="n">
        <v>0.77</v>
      </c>
      <c r="W232" t="n">
        <v>37.14</v>
      </c>
      <c r="X232" t="n">
        <v>11.08</v>
      </c>
      <c r="Y232" t="n">
        <v>2</v>
      </c>
      <c r="Z232" t="n">
        <v>10</v>
      </c>
    </row>
    <row r="233">
      <c r="A233" t="n">
        <v>2</v>
      </c>
      <c r="B233" t="n">
        <v>55</v>
      </c>
      <c r="C233" t="inlineStr">
        <is>
          <t xml:space="preserve">CONCLUIDO	</t>
        </is>
      </c>
      <c r="D233" t="n">
        <v>1.1899</v>
      </c>
      <c r="E233" t="n">
        <v>84.04000000000001</v>
      </c>
      <c r="F233" t="n">
        <v>77.56</v>
      </c>
      <c r="G233" t="n">
        <v>25.29</v>
      </c>
      <c r="H233" t="n">
        <v>0.45</v>
      </c>
      <c r="I233" t="n">
        <v>184</v>
      </c>
      <c r="J233" t="n">
        <v>118.63</v>
      </c>
      <c r="K233" t="n">
        <v>43.4</v>
      </c>
      <c r="L233" t="n">
        <v>3</v>
      </c>
      <c r="M233" t="n">
        <v>182</v>
      </c>
      <c r="N233" t="n">
        <v>17.23</v>
      </c>
      <c r="O233" t="n">
        <v>14865.24</v>
      </c>
      <c r="P233" t="n">
        <v>763.26</v>
      </c>
      <c r="Q233" t="n">
        <v>2278.63</v>
      </c>
      <c r="R233" t="n">
        <v>409.73</v>
      </c>
      <c r="S233" t="n">
        <v>175.94</v>
      </c>
      <c r="T233" t="n">
        <v>114269.48</v>
      </c>
      <c r="U233" t="n">
        <v>0.43</v>
      </c>
      <c r="V233" t="n">
        <v>0.8100000000000001</v>
      </c>
      <c r="W233" t="n">
        <v>36.97</v>
      </c>
      <c r="X233" t="n">
        <v>6.88</v>
      </c>
      <c r="Y233" t="n">
        <v>2</v>
      </c>
      <c r="Z233" t="n">
        <v>10</v>
      </c>
    </row>
    <row r="234">
      <c r="A234" t="n">
        <v>3</v>
      </c>
      <c r="B234" t="n">
        <v>55</v>
      </c>
      <c r="C234" t="inlineStr">
        <is>
          <t xml:space="preserve">CONCLUIDO	</t>
        </is>
      </c>
      <c r="D234" t="n">
        <v>1.2381</v>
      </c>
      <c r="E234" t="n">
        <v>80.77</v>
      </c>
      <c r="F234" t="n">
        <v>75.53</v>
      </c>
      <c r="G234" t="n">
        <v>34.33</v>
      </c>
      <c r="H234" t="n">
        <v>0.59</v>
      </c>
      <c r="I234" t="n">
        <v>132</v>
      </c>
      <c r="J234" t="n">
        <v>119.93</v>
      </c>
      <c r="K234" t="n">
        <v>43.4</v>
      </c>
      <c r="L234" t="n">
        <v>4</v>
      </c>
      <c r="M234" t="n">
        <v>130</v>
      </c>
      <c r="N234" t="n">
        <v>17.53</v>
      </c>
      <c r="O234" t="n">
        <v>15025.44</v>
      </c>
      <c r="P234" t="n">
        <v>729.5599999999999</v>
      </c>
      <c r="Q234" t="n">
        <v>2277.94</v>
      </c>
      <c r="R234" t="n">
        <v>342.4</v>
      </c>
      <c r="S234" t="n">
        <v>175.94</v>
      </c>
      <c r="T234" t="n">
        <v>80866.46000000001</v>
      </c>
      <c r="U234" t="n">
        <v>0.51</v>
      </c>
      <c r="V234" t="n">
        <v>0.83</v>
      </c>
      <c r="W234" t="n">
        <v>36.87</v>
      </c>
      <c r="X234" t="n">
        <v>4.86</v>
      </c>
      <c r="Y234" t="n">
        <v>2</v>
      </c>
      <c r="Z234" t="n">
        <v>10</v>
      </c>
    </row>
    <row r="235">
      <c r="A235" t="n">
        <v>4</v>
      </c>
      <c r="B235" t="n">
        <v>55</v>
      </c>
      <c r="C235" t="inlineStr">
        <is>
          <t xml:space="preserve">CONCLUIDO	</t>
        </is>
      </c>
      <c r="D235" t="n">
        <v>1.2653</v>
      </c>
      <c r="E235" t="n">
        <v>79.03</v>
      </c>
      <c r="F235" t="n">
        <v>74.48999999999999</v>
      </c>
      <c r="G235" t="n">
        <v>43.39</v>
      </c>
      <c r="H235" t="n">
        <v>0.73</v>
      </c>
      <c r="I235" t="n">
        <v>103</v>
      </c>
      <c r="J235" t="n">
        <v>121.23</v>
      </c>
      <c r="K235" t="n">
        <v>43.4</v>
      </c>
      <c r="L235" t="n">
        <v>5</v>
      </c>
      <c r="M235" t="n">
        <v>101</v>
      </c>
      <c r="N235" t="n">
        <v>17.83</v>
      </c>
      <c r="O235" t="n">
        <v>15186.08</v>
      </c>
      <c r="P235" t="n">
        <v>706.37</v>
      </c>
      <c r="Q235" t="n">
        <v>2278.07</v>
      </c>
      <c r="R235" t="n">
        <v>307.42</v>
      </c>
      <c r="S235" t="n">
        <v>175.94</v>
      </c>
      <c r="T235" t="n">
        <v>63519.64</v>
      </c>
      <c r="U235" t="n">
        <v>0.57</v>
      </c>
      <c r="V235" t="n">
        <v>0.84</v>
      </c>
      <c r="W235" t="n">
        <v>36.83</v>
      </c>
      <c r="X235" t="n">
        <v>3.82</v>
      </c>
      <c r="Y235" t="n">
        <v>2</v>
      </c>
      <c r="Z235" t="n">
        <v>10</v>
      </c>
    </row>
    <row r="236">
      <c r="A236" t="n">
        <v>5</v>
      </c>
      <c r="B236" t="n">
        <v>55</v>
      </c>
      <c r="C236" t="inlineStr">
        <is>
          <t xml:space="preserve">CONCLUIDO	</t>
        </is>
      </c>
      <c r="D236" t="n">
        <v>1.2853</v>
      </c>
      <c r="E236" t="n">
        <v>77.8</v>
      </c>
      <c r="F236" t="n">
        <v>73.73</v>
      </c>
      <c r="G236" t="n">
        <v>53.3</v>
      </c>
      <c r="H236" t="n">
        <v>0.86</v>
      </c>
      <c r="I236" t="n">
        <v>83</v>
      </c>
      <c r="J236" t="n">
        <v>122.54</v>
      </c>
      <c r="K236" t="n">
        <v>43.4</v>
      </c>
      <c r="L236" t="n">
        <v>6</v>
      </c>
      <c r="M236" t="n">
        <v>81</v>
      </c>
      <c r="N236" t="n">
        <v>18.14</v>
      </c>
      <c r="O236" t="n">
        <v>15347.16</v>
      </c>
      <c r="P236" t="n">
        <v>684.54</v>
      </c>
      <c r="Q236" t="n">
        <v>2277.5</v>
      </c>
      <c r="R236" t="n">
        <v>282.39</v>
      </c>
      <c r="S236" t="n">
        <v>175.94</v>
      </c>
      <c r="T236" t="n">
        <v>51106.65</v>
      </c>
      <c r="U236" t="n">
        <v>0.62</v>
      </c>
      <c r="V236" t="n">
        <v>0.85</v>
      </c>
      <c r="W236" t="n">
        <v>36.8</v>
      </c>
      <c r="X236" t="n">
        <v>3.07</v>
      </c>
      <c r="Y236" t="n">
        <v>2</v>
      </c>
      <c r="Z236" t="n">
        <v>10</v>
      </c>
    </row>
    <row r="237">
      <c r="A237" t="n">
        <v>6</v>
      </c>
      <c r="B237" t="n">
        <v>55</v>
      </c>
      <c r="C237" t="inlineStr">
        <is>
          <t xml:space="preserve">CONCLUIDO	</t>
        </is>
      </c>
      <c r="D237" t="n">
        <v>1.3005</v>
      </c>
      <c r="E237" t="n">
        <v>76.90000000000001</v>
      </c>
      <c r="F237" t="n">
        <v>73.16</v>
      </c>
      <c r="G237" t="n">
        <v>63.62</v>
      </c>
      <c r="H237" t="n">
        <v>1</v>
      </c>
      <c r="I237" t="n">
        <v>69</v>
      </c>
      <c r="J237" t="n">
        <v>123.85</v>
      </c>
      <c r="K237" t="n">
        <v>43.4</v>
      </c>
      <c r="L237" t="n">
        <v>7</v>
      </c>
      <c r="M237" t="n">
        <v>67</v>
      </c>
      <c r="N237" t="n">
        <v>18.45</v>
      </c>
      <c r="O237" t="n">
        <v>15508.69</v>
      </c>
      <c r="P237" t="n">
        <v>664.88</v>
      </c>
      <c r="Q237" t="n">
        <v>2277.57</v>
      </c>
      <c r="R237" t="n">
        <v>263.55</v>
      </c>
      <c r="S237" t="n">
        <v>175.94</v>
      </c>
      <c r="T237" t="n">
        <v>41756.71</v>
      </c>
      <c r="U237" t="n">
        <v>0.67</v>
      </c>
      <c r="V237" t="n">
        <v>0.86</v>
      </c>
      <c r="W237" t="n">
        <v>36.77</v>
      </c>
      <c r="X237" t="n">
        <v>2.5</v>
      </c>
      <c r="Y237" t="n">
        <v>2</v>
      </c>
      <c r="Z237" t="n">
        <v>10</v>
      </c>
    </row>
    <row r="238">
      <c r="A238" t="n">
        <v>7</v>
      </c>
      <c r="B238" t="n">
        <v>55</v>
      </c>
      <c r="C238" t="inlineStr">
        <is>
          <t xml:space="preserve">CONCLUIDO	</t>
        </is>
      </c>
      <c r="D238" t="n">
        <v>1.31</v>
      </c>
      <c r="E238" t="n">
        <v>76.33</v>
      </c>
      <c r="F238" t="n">
        <v>72.84</v>
      </c>
      <c r="G238" t="n">
        <v>74.08</v>
      </c>
      <c r="H238" t="n">
        <v>1.13</v>
      </c>
      <c r="I238" t="n">
        <v>59</v>
      </c>
      <c r="J238" t="n">
        <v>125.16</v>
      </c>
      <c r="K238" t="n">
        <v>43.4</v>
      </c>
      <c r="L238" t="n">
        <v>8</v>
      </c>
      <c r="M238" t="n">
        <v>57</v>
      </c>
      <c r="N238" t="n">
        <v>18.76</v>
      </c>
      <c r="O238" t="n">
        <v>15670.68</v>
      </c>
      <c r="P238" t="n">
        <v>645.6900000000001</v>
      </c>
      <c r="Q238" t="n">
        <v>2277.13</v>
      </c>
      <c r="R238" t="n">
        <v>252.53</v>
      </c>
      <c r="S238" t="n">
        <v>175.94</v>
      </c>
      <c r="T238" t="n">
        <v>36294.64</v>
      </c>
      <c r="U238" t="n">
        <v>0.7</v>
      </c>
      <c r="V238" t="n">
        <v>0.86</v>
      </c>
      <c r="W238" t="n">
        <v>36.77</v>
      </c>
      <c r="X238" t="n">
        <v>2.18</v>
      </c>
      <c r="Y238" t="n">
        <v>2</v>
      </c>
      <c r="Z238" t="n">
        <v>10</v>
      </c>
    </row>
    <row r="239">
      <c r="A239" t="n">
        <v>8</v>
      </c>
      <c r="B239" t="n">
        <v>55</v>
      </c>
      <c r="C239" t="inlineStr">
        <is>
          <t xml:space="preserve">CONCLUIDO	</t>
        </is>
      </c>
      <c r="D239" t="n">
        <v>1.3189</v>
      </c>
      <c r="E239" t="n">
        <v>75.81999999999999</v>
      </c>
      <c r="F239" t="n">
        <v>72.52</v>
      </c>
      <c r="G239" t="n">
        <v>85.31</v>
      </c>
      <c r="H239" t="n">
        <v>1.26</v>
      </c>
      <c r="I239" t="n">
        <v>51</v>
      </c>
      <c r="J239" t="n">
        <v>126.48</v>
      </c>
      <c r="K239" t="n">
        <v>43.4</v>
      </c>
      <c r="L239" t="n">
        <v>9</v>
      </c>
      <c r="M239" t="n">
        <v>49</v>
      </c>
      <c r="N239" t="n">
        <v>19.08</v>
      </c>
      <c r="O239" t="n">
        <v>15833.12</v>
      </c>
      <c r="P239" t="n">
        <v>627.04</v>
      </c>
      <c r="Q239" t="n">
        <v>2277.16</v>
      </c>
      <c r="R239" t="n">
        <v>242.15</v>
      </c>
      <c r="S239" t="n">
        <v>175.94</v>
      </c>
      <c r="T239" t="n">
        <v>31145.5</v>
      </c>
      <c r="U239" t="n">
        <v>0.73</v>
      </c>
      <c r="V239" t="n">
        <v>0.86</v>
      </c>
      <c r="W239" t="n">
        <v>36.74</v>
      </c>
      <c r="X239" t="n">
        <v>1.86</v>
      </c>
      <c r="Y239" t="n">
        <v>2</v>
      </c>
      <c r="Z239" t="n">
        <v>10</v>
      </c>
    </row>
    <row r="240">
      <c r="A240" t="n">
        <v>9</v>
      </c>
      <c r="B240" t="n">
        <v>55</v>
      </c>
      <c r="C240" t="inlineStr">
        <is>
          <t xml:space="preserve">CONCLUIDO	</t>
        </is>
      </c>
      <c r="D240" t="n">
        <v>1.3249</v>
      </c>
      <c r="E240" t="n">
        <v>75.48</v>
      </c>
      <c r="F240" t="n">
        <v>72.31999999999999</v>
      </c>
      <c r="G240" t="n">
        <v>96.42</v>
      </c>
      <c r="H240" t="n">
        <v>1.38</v>
      </c>
      <c r="I240" t="n">
        <v>45</v>
      </c>
      <c r="J240" t="n">
        <v>127.8</v>
      </c>
      <c r="K240" t="n">
        <v>43.4</v>
      </c>
      <c r="L240" t="n">
        <v>10</v>
      </c>
      <c r="M240" t="n">
        <v>37</v>
      </c>
      <c r="N240" t="n">
        <v>19.4</v>
      </c>
      <c r="O240" t="n">
        <v>15996.02</v>
      </c>
      <c r="P240" t="n">
        <v>608.3200000000001</v>
      </c>
      <c r="Q240" t="n">
        <v>2277.19</v>
      </c>
      <c r="R240" t="n">
        <v>235.07</v>
      </c>
      <c r="S240" t="n">
        <v>175.94</v>
      </c>
      <c r="T240" t="n">
        <v>27633.1</v>
      </c>
      <c r="U240" t="n">
        <v>0.75</v>
      </c>
      <c r="V240" t="n">
        <v>0.87</v>
      </c>
      <c r="W240" t="n">
        <v>36.75</v>
      </c>
      <c r="X240" t="n">
        <v>1.66</v>
      </c>
      <c r="Y240" t="n">
        <v>2</v>
      </c>
      <c r="Z240" t="n">
        <v>10</v>
      </c>
    </row>
    <row r="241">
      <c r="A241" t="n">
        <v>10</v>
      </c>
      <c r="B241" t="n">
        <v>55</v>
      </c>
      <c r="C241" t="inlineStr">
        <is>
          <t xml:space="preserve">CONCLUIDO	</t>
        </is>
      </c>
      <c r="D241" t="n">
        <v>1.327</v>
      </c>
      <c r="E241" t="n">
        <v>75.36</v>
      </c>
      <c r="F241" t="n">
        <v>72.23999999999999</v>
      </c>
      <c r="G241" t="n">
        <v>100.81</v>
      </c>
      <c r="H241" t="n">
        <v>1.5</v>
      </c>
      <c r="I241" t="n">
        <v>43</v>
      </c>
      <c r="J241" t="n">
        <v>129.13</v>
      </c>
      <c r="K241" t="n">
        <v>43.4</v>
      </c>
      <c r="L241" t="n">
        <v>11</v>
      </c>
      <c r="M241" t="n">
        <v>2</v>
      </c>
      <c r="N241" t="n">
        <v>19.73</v>
      </c>
      <c r="O241" t="n">
        <v>16159.39</v>
      </c>
      <c r="P241" t="n">
        <v>605.6799999999999</v>
      </c>
      <c r="Q241" t="n">
        <v>2277.38</v>
      </c>
      <c r="R241" t="n">
        <v>231.21</v>
      </c>
      <c r="S241" t="n">
        <v>175.94</v>
      </c>
      <c r="T241" t="n">
        <v>25715.59</v>
      </c>
      <c r="U241" t="n">
        <v>0.76</v>
      </c>
      <c r="V241" t="n">
        <v>0.87</v>
      </c>
      <c r="W241" t="n">
        <v>36.78</v>
      </c>
      <c r="X241" t="n">
        <v>1.59</v>
      </c>
      <c r="Y241" t="n">
        <v>2</v>
      </c>
      <c r="Z241" t="n">
        <v>10</v>
      </c>
    </row>
    <row r="242">
      <c r="A242" t="n">
        <v>11</v>
      </c>
      <c r="B242" t="n">
        <v>55</v>
      </c>
      <c r="C242" t="inlineStr">
        <is>
          <t xml:space="preserve">CONCLUIDO	</t>
        </is>
      </c>
      <c r="D242" t="n">
        <v>1.3268</v>
      </c>
      <c r="E242" t="n">
        <v>75.37</v>
      </c>
      <c r="F242" t="n">
        <v>72.26000000000001</v>
      </c>
      <c r="G242" t="n">
        <v>100.83</v>
      </c>
      <c r="H242" t="n">
        <v>1.63</v>
      </c>
      <c r="I242" t="n">
        <v>43</v>
      </c>
      <c r="J242" t="n">
        <v>130.45</v>
      </c>
      <c r="K242" t="n">
        <v>43.4</v>
      </c>
      <c r="L242" t="n">
        <v>12</v>
      </c>
      <c r="M242" t="n">
        <v>0</v>
      </c>
      <c r="N242" t="n">
        <v>20.05</v>
      </c>
      <c r="O242" t="n">
        <v>16323.22</v>
      </c>
      <c r="P242" t="n">
        <v>611.08</v>
      </c>
      <c r="Q242" t="n">
        <v>2277.29</v>
      </c>
      <c r="R242" t="n">
        <v>231.56</v>
      </c>
      <c r="S242" t="n">
        <v>175.94</v>
      </c>
      <c r="T242" t="n">
        <v>25890.37</v>
      </c>
      <c r="U242" t="n">
        <v>0.76</v>
      </c>
      <c r="V242" t="n">
        <v>0.87</v>
      </c>
      <c r="W242" t="n">
        <v>36.79</v>
      </c>
      <c r="X242" t="n">
        <v>1.6</v>
      </c>
      <c r="Y242" t="n">
        <v>2</v>
      </c>
      <c r="Z2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INDEX(resultados!$A$2:$ZZ$242, 1, MATCH($B$1, resultados!$A$1:$ZZ$1, 0))</f>
        <v/>
      </c>
      <c r="B7">
        <f>INDEX(resultados!$A$2:$ZZ$242, 1, MATCH($B$2, resultados!$A$1:$ZZ$1, 0))</f>
        <v/>
      </c>
      <c r="C7">
        <f>INDEX(resultados!$A$2:$ZZ$242, 1, MATCH($B$3, resultados!$A$1:$ZZ$1, 0))</f>
        <v/>
      </c>
    </row>
    <row r="8">
      <c r="A8">
        <f>INDEX(resultados!$A$2:$ZZ$242, 2, MATCH($B$1, resultados!$A$1:$ZZ$1, 0))</f>
        <v/>
      </c>
      <c r="B8">
        <f>INDEX(resultados!$A$2:$ZZ$242, 2, MATCH($B$2, resultados!$A$1:$ZZ$1, 0))</f>
        <v/>
      </c>
      <c r="C8">
        <f>INDEX(resultados!$A$2:$ZZ$242, 2, MATCH($B$3, resultados!$A$1:$ZZ$1, 0))</f>
        <v/>
      </c>
    </row>
    <row r="9">
      <c r="A9">
        <f>INDEX(resultados!$A$2:$ZZ$242, 3, MATCH($B$1, resultados!$A$1:$ZZ$1, 0))</f>
        <v/>
      </c>
      <c r="B9">
        <f>INDEX(resultados!$A$2:$ZZ$242, 3, MATCH($B$2, resultados!$A$1:$ZZ$1, 0))</f>
        <v/>
      </c>
      <c r="C9">
        <f>INDEX(resultados!$A$2:$ZZ$242, 3, MATCH($B$3, resultados!$A$1:$ZZ$1, 0))</f>
        <v/>
      </c>
    </row>
    <row r="10">
      <c r="A10">
        <f>INDEX(resultados!$A$2:$ZZ$242, 4, MATCH($B$1, resultados!$A$1:$ZZ$1, 0))</f>
        <v/>
      </c>
      <c r="B10">
        <f>INDEX(resultados!$A$2:$ZZ$242, 4, MATCH($B$2, resultados!$A$1:$ZZ$1, 0))</f>
        <v/>
      </c>
      <c r="C10">
        <f>INDEX(resultados!$A$2:$ZZ$242, 4, MATCH($B$3, resultados!$A$1:$ZZ$1, 0))</f>
        <v/>
      </c>
    </row>
    <row r="11">
      <c r="A11">
        <f>INDEX(resultados!$A$2:$ZZ$242, 5, MATCH($B$1, resultados!$A$1:$ZZ$1, 0))</f>
        <v/>
      </c>
      <c r="B11">
        <f>INDEX(resultados!$A$2:$ZZ$242, 5, MATCH($B$2, resultados!$A$1:$ZZ$1, 0))</f>
        <v/>
      </c>
      <c r="C11">
        <f>INDEX(resultados!$A$2:$ZZ$242, 5, MATCH($B$3, resultados!$A$1:$ZZ$1, 0))</f>
        <v/>
      </c>
    </row>
    <row r="12">
      <c r="A12">
        <f>INDEX(resultados!$A$2:$ZZ$242, 6, MATCH($B$1, resultados!$A$1:$ZZ$1, 0))</f>
        <v/>
      </c>
      <c r="B12">
        <f>INDEX(resultados!$A$2:$ZZ$242, 6, MATCH($B$2, resultados!$A$1:$ZZ$1, 0))</f>
        <v/>
      </c>
      <c r="C12">
        <f>INDEX(resultados!$A$2:$ZZ$242, 6, MATCH($B$3, resultados!$A$1:$ZZ$1, 0))</f>
        <v/>
      </c>
    </row>
    <row r="13">
      <c r="A13">
        <f>INDEX(resultados!$A$2:$ZZ$242, 7, MATCH($B$1, resultados!$A$1:$ZZ$1, 0))</f>
        <v/>
      </c>
      <c r="B13">
        <f>INDEX(resultados!$A$2:$ZZ$242, 7, MATCH($B$2, resultados!$A$1:$ZZ$1, 0))</f>
        <v/>
      </c>
      <c r="C13">
        <f>INDEX(resultados!$A$2:$ZZ$242, 7, MATCH($B$3, resultados!$A$1:$ZZ$1, 0))</f>
        <v/>
      </c>
    </row>
    <row r="14">
      <c r="A14">
        <f>INDEX(resultados!$A$2:$ZZ$242, 8, MATCH($B$1, resultados!$A$1:$ZZ$1, 0))</f>
        <v/>
      </c>
      <c r="B14">
        <f>INDEX(resultados!$A$2:$ZZ$242, 8, MATCH($B$2, resultados!$A$1:$ZZ$1, 0))</f>
        <v/>
      </c>
      <c r="C14">
        <f>INDEX(resultados!$A$2:$ZZ$242, 8, MATCH($B$3, resultados!$A$1:$ZZ$1, 0))</f>
        <v/>
      </c>
    </row>
    <row r="15">
      <c r="A15">
        <f>INDEX(resultados!$A$2:$ZZ$242, 9, MATCH($B$1, resultados!$A$1:$ZZ$1, 0))</f>
        <v/>
      </c>
      <c r="B15">
        <f>INDEX(resultados!$A$2:$ZZ$242, 9, MATCH($B$2, resultados!$A$1:$ZZ$1, 0))</f>
        <v/>
      </c>
      <c r="C15">
        <f>INDEX(resultados!$A$2:$ZZ$242, 9, MATCH($B$3, resultados!$A$1:$ZZ$1, 0))</f>
        <v/>
      </c>
    </row>
    <row r="16">
      <c r="A16">
        <f>INDEX(resultados!$A$2:$ZZ$242, 10, MATCH($B$1, resultados!$A$1:$ZZ$1, 0))</f>
        <v/>
      </c>
      <c r="B16">
        <f>INDEX(resultados!$A$2:$ZZ$242, 10, MATCH($B$2, resultados!$A$1:$ZZ$1, 0))</f>
        <v/>
      </c>
      <c r="C16">
        <f>INDEX(resultados!$A$2:$ZZ$242, 10, MATCH($B$3, resultados!$A$1:$ZZ$1, 0))</f>
        <v/>
      </c>
    </row>
    <row r="17">
      <c r="A17">
        <f>INDEX(resultados!$A$2:$ZZ$242, 11, MATCH($B$1, resultados!$A$1:$ZZ$1, 0))</f>
        <v/>
      </c>
      <c r="B17">
        <f>INDEX(resultados!$A$2:$ZZ$242, 11, MATCH($B$2, resultados!$A$1:$ZZ$1, 0))</f>
        <v/>
      </c>
      <c r="C17">
        <f>INDEX(resultados!$A$2:$ZZ$242, 11, MATCH($B$3, resultados!$A$1:$ZZ$1, 0))</f>
        <v/>
      </c>
    </row>
    <row r="18">
      <c r="A18">
        <f>INDEX(resultados!$A$2:$ZZ$242, 12, MATCH($B$1, resultados!$A$1:$ZZ$1, 0))</f>
        <v/>
      </c>
      <c r="B18">
        <f>INDEX(resultados!$A$2:$ZZ$242, 12, MATCH($B$2, resultados!$A$1:$ZZ$1, 0))</f>
        <v/>
      </c>
      <c r="C18">
        <f>INDEX(resultados!$A$2:$ZZ$242, 12, MATCH($B$3, resultados!$A$1:$ZZ$1, 0))</f>
        <v/>
      </c>
    </row>
    <row r="19">
      <c r="A19">
        <f>INDEX(resultados!$A$2:$ZZ$242, 13, MATCH($B$1, resultados!$A$1:$ZZ$1, 0))</f>
        <v/>
      </c>
      <c r="B19">
        <f>INDEX(resultados!$A$2:$ZZ$242, 13, MATCH($B$2, resultados!$A$1:$ZZ$1, 0))</f>
        <v/>
      </c>
      <c r="C19">
        <f>INDEX(resultados!$A$2:$ZZ$242, 13, MATCH($B$3, resultados!$A$1:$ZZ$1, 0))</f>
        <v/>
      </c>
    </row>
    <row r="20">
      <c r="A20">
        <f>INDEX(resultados!$A$2:$ZZ$242, 14, MATCH($B$1, resultados!$A$1:$ZZ$1, 0))</f>
        <v/>
      </c>
      <c r="B20">
        <f>INDEX(resultados!$A$2:$ZZ$242, 14, MATCH($B$2, resultados!$A$1:$ZZ$1, 0))</f>
        <v/>
      </c>
      <c r="C20">
        <f>INDEX(resultados!$A$2:$ZZ$242, 14, MATCH($B$3, resultados!$A$1:$ZZ$1, 0))</f>
        <v/>
      </c>
    </row>
    <row r="21">
      <c r="A21">
        <f>INDEX(resultados!$A$2:$ZZ$242, 15, MATCH($B$1, resultados!$A$1:$ZZ$1, 0))</f>
        <v/>
      </c>
      <c r="B21">
        <f>INDEX(resultados!$A$2:$ZZ$242, 15, MATCH($B$2, resultados!$A$1:$ZZ$1, 0))</f>
        <v/>
      </c>
      <c r="C21">
        <f>INDEX(resultados!$A$2:$ZZ$242, 15, MATCH($B$3, resultados!$A$1:$ZZ$1, 0))</f>
        <v/>
      </c>
    </row>
    <row r="22">
      <c r="A22">
        <f>INDEX(resultados!$A$2:$ZZ$242, 16, MATCH($B$1, resultados!$A$1:$ZZ$1, 0))</f>
        <v/>
      </c>
      <c r="B22">
        <f>INDEX(resultados!$A$2:$ZZ$242, 16, MATCH($B$2, resultados!$A$1:$ZZ$1, 0))</f>
        <v/>
      </c>
      <c r="C22">
        <f>INDEX(resultados!$A$2:$ZZ$242, 16, MATCH($B$3, resultados!$A$1:$ZZ$1, 0))</f>
        <v/>
      </c>
    </row>
    <row r="23">
      <c r="A23">
        <f>INDEX(resultados!$A$2:$ZZ$242, 17, MATCH($B$1, resultados!$A$1:$ZZ$1, 0))</f>
        <v/>
      </c>
      <c r="B23">
        <f>INDEX(resultados!$A$2:$ZZ$242, 17, MATCH($B$2, resultados!$A$1:$ZZ$1, 0))</f>
        <v/>
      </c>
      <c r="C23">
        <f>INDEX(resultados!$A$2:$ZZ$242, 17, MATCH($B$3, resultados!$A$1:$ZZ$1, 0))</f>
        <v/>
      </c>
    </row>
    <row r="24">
      <c r="A24">
        <f>INDEX(resultados!$A$2:$ZZ$242, 18, MATCH($B$1, resultados!$A$1:$ZZ$1, 0))</f>
        <v/>
      </c>
      <c r="B24">
        <f>INDEX(resultados!$A$2:$ZZ$242, 18, MATCH($B$2, resultados!$A$1:$ZZ$1, 0))</f>
        <v/>
      </c>
      <c r="C24">
        <f>INDEX(resultados!$A$2:$ZZ$242, 18, MATCH($B$3, resultados!$A$1:$ZZ$1, 0))</f>
        <v/>
      </c>
    </row>
    <row r="25">
      <c r="A25">
        <f>INDEX(resultados!$A$2:$ZZ$242, 19, MATCH($B$1, resultados!$A$1:$ZZ$1, 0))</f>
        <v/>
      </c>
      <c r="B25">
        <f>INDEX(resultados!$A$2:$ZZ$242, 19, MATCH($B$2, resultados!$A$1:$ZZ$1, 0))</f>
        <v/>
      </c>
      <c r="C25">
        <f>INDEX(resultados!$A$2:$ZZ$242, 19, MATCH($B$3, resultados!$A$1:$ZZ$1, 0))</f>
        <v/>
      </c>
    </row>
    <row r="26">
      <c r="A26">
        <f>INDEX(resultados!$A$2:$ZZ$242, 20, MATCH($B$1, resultados!$A$1:$ZZ$1, 0))</f>
        <v/>
      </c>
      <c r="B26">
        <f>INDEX(resultados!$A$2:$ZZ$242, 20, MATCH($B$2, resultados!$A$1:$ZZ$1, 0))</f>
        <v/>
      </c>
      <c r="C26">
        <f>INDEX(resultados!$A$2:$ZZ$242, 20, MATCH($B$3, resultados!$A$1:$ZZ$1, 0))</f>
        <v/>
      </c>
    </row>
    <row r="27">
      <c r="A27">
        <f>INDEX(resultados!$A$2:$ZZ$242, 21, MATCH($B$1, resultados!$A$1:$ZZ$1, 0))</f>
        <v/>
      </c>
      <c r="B27">
        <f>INDEX(resultados!$A$2:$ZZ$242, 21, MATCH($B$2, resultados!$A$1:$ZZ$1, 0))</f>
        <v/>
      </c>
      <c r="C27">
        <f>INDEX(resultados!$A$2:$ZZ$242, 21, MATCH($B$3, resultados!$A$1:$ZZ$1, 0))</f>
        <v/>
      </c>
    </row>
    <row r="28">
      <c r="A28">
        <f>INDEX(resultados!$A$2:$ZZ$242, 22, MATCH($B$1, resultados!$A$1:$ZZ$1, 0))</f>
        <v/>
      </c>
      <c r="B28">
        <f>INDEX(resultados!$A$2:$ZZ$242, 22, MATCH($B$2, resultados!$A$1:$ZZ$1, 0))</f>
        <v/>
      </c>
      <c r="C28">
        <f>INDEX(resultados!$A$2:$ZZ$242, 22, MATCH($B$3, resultados!$A$1:$ZZ$1, 0))</f>
        <v/>
      </c>
    </row>
    <row r="29">
      <c r="A29">
        <f>INDEX(resultados!$A$2:$ZZ$242, 23, MATCH($B$1, resultados!$A$1:$ZZ$1, 0))</f>
        <v/>
      </c>
      <c r="B29">
        <f>INDEX(resultados!$A$2:$ZZ$242, 23, MATCH($B$2, resultados!$A$1:$ZZ$1, 0))</f>
        <v/>
      </c>
      <c r="C29">
        <f>INDEX(resultados!$A$2:$ZZ$242, 23, MATCH($B$3, resultados!$A$1:$ZZ$1, 0))</f>
        <v/>
      </c>
    </row>
    <row r="30">
      <c r="A30">
        <f>INDEX(resultados!$A$2:$ZZ$242, 24, MATCH($B$1, resultados!$A$1:$ZZ$1, 0))</f>
        <v/>
      </c>
      <c r="B30">
        <f>INDEX(resultados!$A$2:$ZZ$242, 24, MATCH($B$2, resultados!$A$1:$ZZ$1, 0))</f>
        <v/>
      </c>
      <c r="C30">
        <f>INDEX(resultados!$A$2:$ZZ$242, 24, MATCH($B$3, resultados!$A$1:$ZZ$1, 0))</f>
        <v/>
      </c>
    </row>
    <row r="31">
      <c r="A31">
        <f>INDEX(resultados!$A$2:$ZZ$242, 25, MATCH($B$1, resultados!$A$1:$ZZ$1, 0))</f>
        <v/>
      </c>
      <c r="B31">
        <f>INDEX(resultados!$A$2:$ZZ$242, 25, MATCH($B$2, resultados!$A$1:$ZZ$1, 0))</f>
        <v/>
      </c>
      <c r="C31">
        <f>INDEX(resultados!$A$2:$ZZ$242, 25, MATCH($B$3, resultados!$A$1:$ZZ$1, 0))</f>
        <v/>
      </c>
    </row>
    <row r="32">
      <c r="A32">
        <f>INDEX(resultados!$A$2:$ZZ$242, 26, MATCH($B$1, resultados!$A$1:$ZZ$1, 0))</f>
        <v/>
      </c>
      <c r="B32">
        <f>INDEX(resultados!$A$2:$ZZ$242, 26, MATCH($B$2, resultados!$A$1:$ZZ$1, 0))</f>
        <v/>
      </c>
      <c r="C32">
        <f>INDEX(resultados!$A$2:$ZZ$242, 26, MATCH($B$3, resultados!$A$1:$ZZ$1, 0))</f>
        <v/>
      </c>
    </row>
    <row r="33">
      <c r="A33">
        <f>INDEX(resultados!$A$2:$ZZ$242, 27, MATCH($B$1, resultados!$A$1:$ZZ$1, 0))</f>
        <v/>
      </c>
      <c r="B33">
        <f>INDEX(resultados!$A$2:$ZZ$242, 27, MATCH($B$2, resultados!$A$1:$ZZ$1, 0))</f>
        <v/>
      </c>
      <c r="C33">
        <f>INDEX(resultados!$A$2:$ZZ$242, 27, MATCH($B$3, resultados!$A$1:$ZZ$1, 0))</f>
        <v/>
      </c>
    </row>
    <row r="34">
      <c r="A34">
        <f>INDEX(resultados!$A$2:$ZZ$242, 28, MATCH($B$1, resultados!$A$1:$ZZ$1, 0))</f>
        <v/>
      </c>
      <c r="B34">
        <f>INDEX(resultados!$A$2:$ZZ$242, 28, MATCH($B$2, resultados!$A$1:$ZZ$1, 0))</f>
        <v/>
      </c>
      <c r="C34">
        <f>INDEX(resultados!$A$2:$ZZ$242, 28, MATCH($B$3, resultados!$A$1:$ZZ$1, 0))</f>
        <v/>
      </c>
    </row>
    <row r="35">
      <c r="A35">
        <f>INDEX(resultados!$A$2:$ZZ$242, 29, MATCH($B$1, resultados!$A$1:$ZZ$1, 0))</f>
        <v/>
      </c>
      <c r="B35">
        <f>INDEX(resultados!$A$2:$ZZ$242, 29, MATCH($B$2, resultados!$A$1:$ZZ$1, 0))</f>
        <v/>
      </c>
      <c r="C35">
        <f>INDEX(resultados!$A$2:$ZZ$242, 29, MATCH($B$3, resultados!$A$1:$ZZ$1, 0))</f>
        <v/>
      </c>
    </row>
    <row r="36">
      <c r="A36">
        <f>INDEX(resultados!$A$2:$ZZ$242, 30, MATCH($B$1, resultados!$A$1:$ZZ$1, 0))</f>
        <v/>
      </c>
      <c r="B36">
        <f>INDEX(resultados!$A$2:$ZZ$242, 30, MATCH($B$2, resultados!$A$1:$ZZ$1, 0))</f>
        <v/>
      </c>
      <c r="C36">
        <f>INDEX(resultados!$A$2:$ZZ$242, 30, MATCH($B$3, resultados!$A$1:$ZZ$1, 0))</f>
        <v/>
      </c>
    </row>
    <row r="37">
      <c r="A37">
        <f>INDEX(resultados!$A$2:$ZZ$242, 31, MATCH($B$1, resultados!$A$1:$ZZ$1, 0))</f>
        <v/>
      </c>
      <c r="B37">
        <f>INDEX(resultados!$A$2:$ZZ$242, 31, MATCH($B$2, resultados!$A$1:$ZZ$1, 0))</f>
        <v/>
      </c>
      <c r="C37">
        <f>INDEX(resultados!$A$2:$ZZ$242, 31, MATCH($B$3, resultados!$A$1:$ZZ$1, 0))</f>
        <v/>
      </c>
    </row>
    <row r="38">
      <c r="A38">
        <f>INDEX(resultados!$A$2:$ZZ$242, 32, MATCH($B$1, resultados!$A$1:$ZZ$1, 0))</f>
        <v/>
      </c>
      <c r="B38">
        <f>INDEX(resultados!$A$2:$ZZ$242, 32, MATCH($B$2, resultados!$A$1:$ZZ$1, 0))</f>
        <v/>
      </c>
      <c r="C38">
        <f>INDEX(resultados!$A$2:$ZZ$242, 32, MATCH($B$3, resultados!$A$1:$ZZ$1, 0))</f>
        <v/>
      </c>
    </row>
    <row r="39">
      <c r="A39">
        <f>INDEX(resultados!$A$2:$ZZ$242, 33, MATCH($B$1, resultados!$A$1:$ZZ$1, 0))</f>
        <v/>
      </c>
      <c r="B39">
        <f>INDEX(resultados!$A$2:$ZZ$242, 33, MATCH($B$2, resultados!$A$1:$ZZ$1, 0))</f>
        <v/>
      </c>
      <c r="C39">
        <f>INDEX(resultados!$A$2:$ZZ$242, 33, MATCH($B$3, resultados!$A$1:$ZZ$1, 0))</f>
        <v/>
      </c>
    </row>
    <row r="40">
      <c r="A40">
        <f>INDEX(resultados!$A$2:$ZZ$242, 34, MATCH($B$1, resultados!$A$1:$ZZ$1, 0))</f>
        <v/>
      </c>
      <c r="B40">
        <f>INDEX(resultados!$A$2:$ZZ$242, 34, MATCH($B$2, resultados!$A$1:$ZZ$1, 0))</f>
        <v/>
      </c>
      <c r="C40">
        <f>INDEX(resultados!$A$2:$ZZ$242, 34, MATCH($B$3, resultados!$A$1:$ZZ$1, 0))</f>
        <v/>
      </c>
    </row>
    <row r="41">
      <c r="A41">
        <f>INDEX(resultados!$A$2:$ZZ$242, 35, MATCH($B$1, resultados!$A$1:$ZZ$1, 0))</f>
        <v/>
      </c>
      <c r="B41">
        <f>INDEX(resultados!$A$2:$ZZ$242, 35, MATCH($B$2, resultados!$A$1:$ZZ$1, 0))</f>
        <v/>
      </c>
      <c r="C41">
        <f>INDEX(resultados!$A$2:$ZZ$242, 35, MATCH($B$3, resultados!$A$1:$ZZ$1, 0))</f>
        <v/>
      </c>
    </row>
    <row r="42">
      <c r="A42">
        <f>INDEX(resultados!$A$2:$ZZ$242, 36, MATCH($B$1, resultados!$A$1:$ZZ$1, 0))</f>
        <v/>
      </c>
      <c r="B42">
        <f>INDEX(resultados!$A$2:$ZZ$242, 36, MATCH($B$2, resultados!$A$1:$ZZ$1, 0))</f>
        <v/>
      </c>
      <c r="C42">
        <f>INDEX(resultados!$A$2:$ZZ$242, 36, MATCH($B$3, resultados!$A$1:$ZZ$1, 0))</f>
        <v/>
      </c>
    </row>
    <row r="43">
      <c r="A43">
        <f>INDEX(resultados!$A$2:$ZZ$242, 37, MATCH($B$1, resultados!$A$1:$ZZ$1, 0))</f>
        <v/>
      </c>
      <c r="B43">
        <f>INDEX(resultados!$A$2:$ZZ$242, 37, MATCH($B$2, resultados!$A$1:$ZZ$1, 0))</f>
        <v/>
      </c>
      <c r="C43">
        <f>INDEX(resultados!$A$2:$ZZ$242, 37, MATCH($B$3, resultados!$A$1:$ZZ$1, 0))</f>
        <v/>
      </c>
    </row>
    <row r="44">
      <c r="A44">
        <f>INDEX(resultados!$A$2:$ZZ$242, 38, MATCH($B$1, resultados!$A$1:$ZZ$1, 0))</f>
        <v/>
      </c>
      <c r="B44">
        <f>INDEX(resultados!$A$2:$ZZ$242, 38, MATCH($B$2, resultados!$A$1:$ZZ$1, 0))</f>
        <v/>
      </c>
      <c r="C44">
        <f>INDEX(resultados!$A$2:$ZZ$242, 38, MATCH($B$3, resultados!$A$1:$ZZ$1, 0))</f>
        <v/>
      </c>
    </row>
    <row r="45">
      <c r="A45">
        <f>INDEX(resultados!$A$2:$ZZ$242, 39, MATCH($B$1, resultados!$A$1:$ZZ$1, 0))</f>
        <v/>
      </c>
      <c r="B45">
        <f>INDEX(resultados!$A$2:$ZZ$242, 39, MATCH($B$2, resultados!$A$1:$ZZ$1, 0))</f>
        <v/>
      </c>
      <c r="C45">
        <f>INDEX(resultados!$A$2:$ZZ$242, 39, MATCH($B$3, resultados!$A$1:$ZZ$1, 0))</f>
        <v/>
      </c>
    </row>
    <row r="46">
      <c r="A46">
        <f>INDEX(resultados!$A$2:$ZZ$242, 40, MATCH($B$1, resultados!$A$1:$ZZ$1, 0))</f>
        <v/>
      </c>
      <c r="B46">
        <f>INDEX(resultados!$A$2:$ZZ$242, 40, MATCH($B$2, resultados!$A$1:$ZZ$1, 0))</f>
        <v/>
      </c>
      <c r="C46">
        <f>INDEX(resultados!$A$2:$ZZ$242, 40, MATCH($B$3, resultados!$A$1:$ZZ$1, 0))</f>
        <v/>
      </c>
    </row>
    <row r="47">
      <c r="A47">
        <f>INDEX(resultados!$A$2:$ZZ$242, 41, MATCH($B$1, resultados!$A$1:$ZZ$1, 0))</f>
        <v/>
      </c>
      <c r="B47">
        <f>INDEX(resultados!$A$2:$ZZ$242, 41, MATCH($B$2, resultados!$A$1:$ZZ$1, 0))</f>
        <v/>
      </c>
      <c r="C47">
        <f>INDEX(resultados!$A$2:$ZZ$242, 41, MATCH($B$3, resultados!$A$1:$ZZ$1, 0))</f>
        <v/>
      </c>
    </row>
    <row r="48">
      <c r="A48">
        <f>INDEX(resultados!$A$2:$ZZ$242, 42, MATCH($B$1, resultados!$A$1:$ZZ$1, 0))</f>
        <v/>
      </c>
      <c r="B48">
        <f>INDEX(resultados!$A$2:$ZZ$242, 42, MATCH($B$2, resultados!$A$1:$ZZ$1, 0))</f>
        <v/>
      </c>
      <c r="C48">
        <f>INDEX(resultados!$A$2:$ZZ$242, 42, MATCH($B$3, resultados!$A$1:$ZZ$1, 0))</f>
        <v/>
      </c>
    </row>
    <row r="49">
      <c r="A49">
        <f>INDEX(resultados!$A$2:$ZZ$242, 43, MATCH($B$1, resultados!$A$1:$ZZ$1, 0))</f>
        <v/>
      </c>
      <c r="B49">
        <f>INDEX(resultados!$A$2:$ZZ$242, 43, MATCH($B$2, resultados!$A$1:$ZZ$1, 0))</f>
        <v/>
      </c>
      <c r="C49">
        <f>INDEX(resultados!$A$2:$ZZ$242, 43, MATCH($B$3, resultados!$A$1:$ZZ$1, 0))</f>
        <v/>
      </c>
    </row>
    <row r="50">
      <c r="A50">
        <f>INDEX(resultados!$A$2:$ZZ$242, 44, MATCH($B$1, resultados!$A$1:$ZZ$1, 0))</f>
        <v/>
      </c>
      <c r="B50">
        <f>INDEX(resultados!$A$2:$ZZ$242, 44, MATCH($B$2, resultados!$A$1:$ZZ$1, 0))</f>
        <v/>
      </c>
      <c r="C50">
        <f>INDEX(resultados!$A$2:$ZZ$242, 44, MATCH($B$3, resultados!$A$1:$ZZ$1, 0))</f>
        <v/>
      </c>
    </row>
    <row r="51">
      <c r="A51">
        <f>INDEX(resultados!$A$2:$ZZ$242, 45, MATCH($B$1, resultados!$A$1:$ZZ$1, 0))</f>
        <v/>
      </c>
      <c r="B51">
        <f>INDEX(resultados!$A$2:$ZZ$242, 45, MATCH($B$2, resultados!$A$1:$ZZ$1, 0))</f>
        <v/>
      </c>
      <c r="C51">
        <f>INDEX(resultados!$A$2:$ZZ$242, 45, MATCH($B$3, resultados!$A$1:$ZZ$1, 0))</f>
        <v/>
      </c>
    </row>
    <row r="52">
      <c r="A52">
        <f>INDEX(resultados!$A$2:$ZZ$242, 46, MATCH($B$1, resultados!$A$1:$ZZ$1, 0))</f>
        <v/>
      </c>
      <c r="B52">
        <f>INDEX(resultados!$A$2:$ZZ$242, 46, MATCH($B$2, resultados!$A$1:$ZZ$1, 0))</f>
        <v/>
      </c>
      <c r="C52">
        <f>INDEX(resultados!$A$2:$ZZ$242, 46, MATCH($B$3, resultados!$A$1:$ZZ$1, 0))</f>
        <v/>
      </c>
    </row>
    <row r="53">
      <c r="A53">
        <f>INDEX(resultados!$A$2:$ZZ$242, 47, MATCH($B$1, resultados!$A$1:$ZZ$1, 0))</f>
        <v/>
      </c>
      <c r="B53">
        <f>INDEX(resultados!$A$2:$ZZ$242, 47, MATCH($B$2, resultados!$A$1:$ZZ$1, 0))</f>
        <v/>
      </c>
      <c r="C53">
        <f>INDEX(resultados!$A$2:$ZZ$242, 47, MATCH($B$3, resultados!$A$1:$ZZ$1, 0))</f>
        <v/>
      </c>
    </row>
    <row r="54">
      <c r="A54">
        <f>INDEX(resultados!$A$2:$ZZ$242, 48, MATCH($B$1, resultados!$A$1:$ZZ$1, 0))</f>
        <v/>
      </c>
      <c r="B54">
        <f>INDEX(resultados!$A$2:$ZZ$242, 48, MATCH($B$2, resultados!$A$1:$ZZ$1, 0))</f>
        <v/>
      </c>
      <c r="C54">
        <f>INDEX(resultados!$A$2:$ZZ$242, 48, MATCH($B$3, resultados!$A$1:$ZZ$1, 0))</f>
        <v/>
      </c>
    </row>
    <row r="55">
      <c r="A55">
        <f>INDEX(resultados!$A$2:$ZZ$242, 49, MATCH($B$1, resultados!$A$1:$ZZ$1, 0))</f>
        <v/>
      </c>
      <c r="B55">
        <f>INDEX(resultados!$A$2:$ZZ$242, 49, MATCH($B$2, resultados!$A$1:$ZZ$1, 0))</f>
        <v/>
      </c>
      <c r="C55">
        <f>INDEX(resultados!$A$2:$ZZ$242, 49, MATCH($B$3, resultados!$A$1:$ZZ$1, 0))</f>
        <v/>
      </c>
    </row>
    <row r="56">
      <c r="A56">
        <f>INDEX(resultados!$A$2:$ZZ$242, 50, MATCH($B$1, resultados!$A$1:$ZZ$1, 0))</f>
        <v/>
      </c>
      <c r="B56">
        <f>INDEX(resultados!$A$2:$ZZ$242, 50, MATCH($B$2, resultados!$A$1:$ZZ$1, 0))</f>
        <v/>
      </c>
      <c r="C56">
        <f>INDEX(resultados!$A$2:$ZZ$242, 50, MATCH($B$3, resultados!$A$1:$ZZ$1, 0))</f>
        <v/>
      </c>
    </row>
    <row r="57">
      <c r="A57">
        <f>INDEX(resultados!$A$2:$ZZ$242, 51, MATCH($B$1, resultados!$A$1:$ZZ$1, 0))</f>
        <v/>
      </c>
      <c r="B57">
        <f>INDEX(resultados!$A$2:$ZZ$242, 51, MATCH($B$2, resultados!$A$1:$ZZ$1, 0))</f>
        <v/>
      </c>
      <c r="C57">
        <f>INDEX(resultados!$A$2:$ZZ$242, 51, MATCH($B$3, resultados!$A$1:$ZZ$1, 0))</f>
        <v/>
      </c>
    </row>
    <row r="58">
      <c r="A58">
        <f>INDEX(resultados!$A$2:$ZZ$242, 52, MATCH($B$1, resultados!$A$1:$ZZ$1, 0))</f>
        <v/>
      </c>
      <c r="B58">
        <f>INDEX(resultados!$A$2:$ZZ$242, 52, MATCH($B$2, resultados!$A$1:$ZZ$1, 0))</f>
        <v/>
      </c>
      <c r="C58">
        <f>INDEX(resultados!$A$2:$ZZ$242, 52, MATCH($B$3, resultados!$A$1:$ZZ$1, 0))</f>
        <v/>
      </c>
    </row>
    <row r="59">
      <c r="A59">
        <f>INDEX(resultados!$A$2:$ZZ$242, 53, MATCH($B$1, resultados!$A$1:$ZZ$1, 0))</f>
        <v/>
      </c>
      <c r="B59">
        <f>INDEX(resultados!$A$2:$ZZ$242, 53, MATCH($B$2, resultados!$A$1:$ZZ$1, 0))</f>
        <v/>
      </c>
      <c r="C59">
        <f>INDEX(resultados!$A$2:$ZZ$242, 53, MATCH($B$3, resultados!$A$1:$ZZ$1, 0))</f>
        <v/>
      </c>
    </row>
    <row r="60">
      <c r="A60">
        <f>INDEX(resultados!$A$2:$ZZ$242, 54, MATCH($B$1, resultados!$A$1:$ZZ$1, 0))</f>
        <v/>
      </c>
      <c r="B60">
        <f>INDEX(resultados!$A$2:$ZZ$242, 54, MATCH($B$2, resultados!$A$1:$ZZ$1, 0))</f>
        <v/>
      </c>
      <c r="C60">
        <f>INDEX(resultados!$A$2:$ZZ$242, 54, MATCH($B$3, resultados!$A$1:$ZZ$1, 0))</f>
        <v/>
      </c>
    </row>
    <row r="61">
      <c r="A61">
        <f>INDEX(resultados!$A$2:$ZZ$242, 55, MATCH($B$1, resultados!$A$1:$ZZ$1, 0))</f>
        <v/>
      </c>
      <c r="B61">
        <f>INDEX(resultados!$A$2:$ZZ$242, 55, MATCH($B$2, resultados!$A$1:$ZZ$1, 0))</f>
        <v/>
      </c>
      <c r="C61">
        <f>INDEX(resultados!$A$2:$ZZ$242, 55, MATCH($B$3, resultados!$A$1:$ZZ$1, 0))</f>
        <v/>
      </c>
    </row>
    <row r="62">
      <c r="A62">
        <f>INDEX(resultados!$A$2:$ZZ$242, 56, MATCH($B$1, resultados!$A$1:$ZZ$1, 0))</f>
        <v/>
      </c>
      <c r="B62">
        <f>INDEX(resultados!$A$2:$ZZ$242, 56, MATCH($B$2, resultados!$A$1:$ZZ$1, 0))</f>
        <v/>
      </c>
      <c r="C62">
        <f>INDEX(resultados!$A$2:$ZZ$242, 56, MATCH($B$3, resultados!$A$1:$ZZ$1, 0))</f>
        <v/>
      </c>
    </row>
    <row r="63">
      <c r="A63">
        <f>INDEX(resultados!$A$2:$ZZ$242, 57, MATCH($B$1, resultados!$A$1:$ZZ$1, 0))</f>
        <v/>
      </c>
      <c r="B63">
        <f>INDEX(resultados!$A$2:$ZZ$242, 57, MATCH($B$2, resultados!$A$1:$ZZ$1, 0))</f>
        <v/>
      </c>
      <c r="C63">
        <f>INDEX(resultados!$A$2:$ZZ$242, 57, MATCH($B$3, resultados!$A$1:$ZZ$1, 0))</f>
        <v/>
      </c>
    </row>
    <row r="64">
      <c r="A64">
        <f>INDEX(resultados!$A$2:$ZZ$242, 58, MATCH($B$1, resultados!$A$1:$ZZ$1, 0))</f>
        <v/>
      </c>
      <c r="B64">
        <f>INDEX(resultados!$A$2:$ZZ$242, 58, MATCH($B$2, resultados!$A$1:$ZZ$1, 0))</f>
        <v/>
      </c>
      <c r="C64">
        <f>INDEX(resultados!$A$2:$ZZ$242, 58, MATCH($B$3, resultados!$A$1:$ZZ$1, 0))</f>
        <v/>
      </c>
    </row>
    <row r="65">
      <c r="A65">
        <f>INDEX(resultados!$A$2:$ZZ$242, 59, MATCH($B$1, resultados!$A$1:$ZZ$1, 0))</f>
        <v/>
      </c>
      <c r="B65">
        <f>INDEX(resultados!$A$2:$ZZ$242, 59, MATCH($B$2, resultados!$A$1:$ZZ$1, 0))</f>
        <v/>
      </c>
      <c r="C65">
        <f>INDEX(resultados!$A$2:$ZZ$242, 59, MATCH($B$3, resultados!$A$1:$ZZ$1, 0))</f>
        <v/>
      </c>
    </row>
    <row r="66">
      <c r="A66">
        <f>INDEX(resultados!$A$2:$ZZ$242, 60, MATCH($B$1, resultados!$A$1:$ZZ$1, 0))</f>
        <v/>
      </c>
      <c r="B66">
        <f>INDEX(resultados!$A$2:$ZZ$242, 60, MATCH($B$2, resultados!$A$1:$ZZ$1, 0))</f>
        <v/>
      </c>
      <c r="C66">
        <f>INDEX(resultados!$A$2:$ZZ$242, 60, MATCH($B$3, resultados!$A$1:$ZZ$1, 0))</f>
        <v/>
      </c>
    </row>
    <row r="67">
      <c r="A67">
        <f>INDEX(resultados!$A$2:$ZZ$242, 61, MATCH($B$1, resultados!$A$1:$ZZ$1, 0))</f>
        <v/>
      </c>
      <c r="B67">
        <f>INDEX(resultados!$A$2:$ZZ$242, 61, MATCH($B$2, resultados!$A$1:$ZZ$1, 0))</f>
        <v/>
      </c>
      <c r="C67">
        <f>INDEX(resultados!$A$2:$ZZ$242, 61, MATCH($B$3, resultados!$A$1:$ZZ$1, 0))</f>
        <v/>
      </c>
    </row>
    <row r="68">
      <c r="A68">
        <f>INDEX(resultados!$A$2:$ZZ$242, 62, MATCH($B$1, resultados!$A$1:$ZZ$1, 0))</f>
        <v/>
      </c>
      <c r="B68">
        <f>INDEX(resultados!$A$2:$ZZ$242, 62, MATCH($B$2, resultados!$A$1:$ZZ$1, 0))</f>
        <v/>
      </c>
      <c r="C68">
        <f>INDEX(resultados!$A$2:$ZZ$242, 62, MATCH($B$3, resultados!$A$1:$ZZ$1, 0))</f>
        <v/>
      </c>
    </row>
    <row r="69">
      <c r="A69">
        <f>INDEX(resultados!$A$2:$ZZ$242, 63, MATCH($B$1, resultados!$A$1:$ZZ$1, 0))</f>
        <v/>
      </c>
      <c r="B69">
        <f>INDEX(resultados!$A$2:$ZZ$242, 63, MATCH($B$2, resultados!$A$1:$ZZ$1, 0))</f>
        <v/>
      </c>
      <c r="C69">
        <f>INDEX(resultados!$A$2:$ZZ$242, 63, MATCH($B$3, resultados!$A$1:$ZZ$1, 0))</f>
        <v/>
      </c>
    </row>
    <row r="70">
      <c r="A70">
        <f>INDEX(resultados!$A$2:$ZZ$242, 64, MATCH($B$1, resultados!$A$1:$ZZ$1, 0))</f>
        <v/>
      </c>
      <c r="B70">
        <f>INDEX(resultados!$A$2:$ZZ$242, 64, MATCH($B$2, resultados!$A$1:$ZZ$1, 0))</f>
        <v/>
      </c>
      <c r="C70">
        <f>INDEX(resultados!$A$2:$ZZ$242, 64, MATCH($B$3, resultados!$A$1:$ZZ$1, 0))</f>
        <v/>
      </c>
    </row>
    <row r="71">
      <c r="A71">
        <f>INDEX(resultados!$A$2:$ZZ$242, 65, MATCH($B$1, resultados!$A$1:$ZZ$1, 0))</f>
        <v/>
      </c>
      <c r="B71">
        <f>INDEX(resultados!$A$2:$ZZ$242, 65, MATCH($B$2, resultados!$A$1:$ZZ$1, 0))</f>
        <v/>
      </c>
      <c r="C71">
        <f>INDEX(resultados!$A$2:$ZZ$242, 65, MATCH($B$3, resultados!$A$1:$ZZ$1, 0))</f>
        <v/>
      </c>
    </row>
    <row r="72">
      <c r="A72">
        <f>INDEX(resultados!$A$2:$ZZ$242, 66, MATCH($B$1, resultados!$A$1:$ZZ$1, 0))</f>
        <v/>
      </c>
      <c r="B72">
        <f>INDEX(resultados!$A$2:$ZZ$242, 66, MATCH($B$2, resultados!$A$1:$ZZ$1, 0))</f>
        <v/>
      </c>
      <c r="C72">
        <f>INDEX(resultados!$A$2:$ZZ$242, 66, MATCH($B$3, resultados!$A$1:$ZZ$1, 0))</f>
        <v/>
      </c>
    </row>
    <row r="73">
      <c r="A73">
        <f>INDEX(resultados!$A$2:$ZZ$242, 67, MATCH($B$1, resultados!$A$1:$ZZ$1, 0))</f>
        <v/>
      </c>
      <c r="B73">
        <f>INDEX(resultados!$A$2:$ZZ$242, 67, MATCH($B$2, resultados!$A$1:$ZZ$1, 0))</f>
        <v/>
      </c>
      <c r="C73">
        <f>INDEX(resultados!$A$2:$ZZ$242, 67, MATCH($B$3, resultados!$A$1:$ZZ$1, 0))</f>
        <v/>
      </c>
    </row>
    <row r="74">
      <c r="A74">
        <f>INDEX(resultados!$A$2:$ZZ$242, 68, MATCH($B$1, resultados!$A$1:$ZZ$1, 0))</f>
        <v/>
      </c>
      <c r="B74">
        <f>INDEX(resultados!$A$2:$ZZ$242, 68, MATCH($B$2, resultados!$A$1:$ZZ$1, 0))</f>
        <v/>
      </c>
      <c r="C74">
        <f>INDEX(resultados!$A$2:$ZZ$242, 68, MATCH($B$3, resultados!$A$1:$ZZ$1, 0))</f>
        <v/>
      </c>
    </row>
    <row r="75">
      <c r="A75">
        <f>INDEX(resultados!$A$2:$ZZ$242, 69, MATCH($B$1, resultados!$A$1:$ZZ$1, 0))</f>
        <v/>
      </c>
      <c r="B75">
        <f>INDEX(resultados!$A$2:$ZZ$242, 69, MATCH($B$2, resultados!$A$1:$ZZ$1, 0))</f>
        <v/>
      </c>
      <c r="C75">
        <f>INDEX(resultados!$A$2:$ZZ$242, 69, MATCH($B$3, resultados!$A$1:$ZZ$1, 0))</f>
        <v/>
      </c>
    </row>
    <row r="76">
      <c r="A76">
        <f>INDEX(resultados!$A$2:$ZZ$242, 70, MATCH($B$1, resultados!$A$1:$ZZ$1, 0))</f>
        <v/>
      </c>
      <c r="B76">
        <f>INDEX(resultados!$A$2:$ZZ$242, 70, MATCH($B$2, resultados!$A$1:$ZZ$1, 0))</f>
        <v/>
      </c>
      <c r="C76">
        <f>INDEX(resultados!$A$2:$ZZ$242, 70, MATCH($B$3, resultados!$A$1:$ZZ$1, 0))</f>
        <v/>
      </c>
    </row>
    <row r="77">
      <c r="A77">
        <f>INDEX(resultados!$A$2:$ZZ$242, 71, MATCH($B$1, resultados!$A$1:$ZZ$1, 0))</f>
        <v/>
      </c>
      <c r="B77">
        <f>INDEX(resultados!$A$2:$ZZ$242, 71, MATCH($B$2, resultados!$A$1:$ZZ$1, 0))</f>
        <v/>
      </c>
      <c r="C77">
        <f>INDEX(resultados!$A$2:$ZZ$242, 71, MATCH($B$3, resultados!$A$1:$ZZ$1, 0))</f>
        <v/>
      </c>
    </row>
    <row r="78">
      <c r="A78">
        <f>INDEX(resultados!$A$2:$ZZ$242, 72, MATCH($B$1, resultados!$A$1:$ZZ$1, 0))</f>
        <v/>
      </c>
      <c r="B78">
        <f>INDEX(resultados!$A$2:$ZZ$242, 72, MATCH($B$2, resultados!$A$1:$ZZ$1, 0))</f>
        <v/>
      </c>
      <c r="C78">
        <f>INDEX(resultados!$A$2:$ZZ$242, 72, MATCH($B$3, resultados!$A$1:$ZZ$1, 0))</f>
        <v/>
      </c>
    </row>
    <row r="79">
      <c r="A79">
        <f>INDEX(resultados!$A$2:$ZZ$242, 73, MATCH($B$1, resultados!$A$1:$ZZ$1, 0))</f>
        <v/>
      </c>
      <c r="B79">
        <f>INDEX(resultados!$A$2:$ZZ$242, 73, MATCH($B$2, resultados!$A$1:$ZZ$1, 0))</f>
        <v/>
      </c>
      <c r="C79">
        <f>INDEX(resultados!$A$2:$ZZ$242, 73, MATCH($B$3, resultados!$A$1:$ZZ$1, 0))</f>
        <v/>
      </c>
    </row>
    <row r="80">
      <c r="A80">
        <f>INDEX(resultados!$A$2:$ZZ$242, 74, MATCH($B$1, resultados!$A$1:$ZZ$1, 0))</f>
        <v/>
      </c>
      <c r="B80">
        <f>INDEX(resultados!$A$2:$ZZ$242, 74, MATCH($B$2, resultados!$A$1:$ZZ$1, 0))</f>
        <v/>
      </c>
      <c r="C80">
        <f>INDEX(resultados!$A$2:$ZZ$242, 74, MATCH($B$3, resultados!$A$1:$ZZ$1, 0))</f>
        <v/>
      </c>
    </row>
    <row r="81">
      <c r="A81">
        <f>INDEX(resultados!$A$2:$ZZ$242, 75, MATCH($B$1, resultados!$A$1:$ZZ$1, 0))</f>
        <v/>
      </c>
      <c r="B81">
        <f>INDEX(resultados!$A$2:$ZZ$242, 75, MATCH($B$2, resultados!$A$1:$ZZ$1, 0))</f>
        <v/>
      </c>
      <c r="C81">
        <f>INDEX(resultados!$A$2:$ZZ$242, 75, MATCH($B$3, resultados!$A$1:$ZZ$1, 0))</f>
        <v/>
      </c>
    </row>
    <row r="82">
      <c r="A82">
        <f>INDEX(resultados!$A$2:$ZZ$242, 76, MATCH($B$1, resultados!$A$1:$ZZ$1, 0))</f>
        <v/>
      </c>
      <c r="B82">
        <f>INDEX(resultados!$A$2:$ZZ$242, 76, MATCH($B$2, resultados!$A$1:$ZZ$1, 0))</f>
        <v/>
      </c>
      <c r="C82">
        <f>INDEX(resultados!$A$2:$ZZ$242, 76, MATCH($B$3, resultados!$A$1:$ZZ$1, 0))</f>
        <v/>
      </c>
    </row>
    <row r="83">
      <c r="A83">
        <f>INDEX(resultados!$A$2:$ZZ$242, 77, MATCH($B$1, resultados!$A$1:$ZZ$1, 0))</f>
        <v/>
      </c>
      <c r="B83">
        <f>INDEX(resultados!$A$2:$ZZ$242, 77, MATCH($B$2, resultados!$A$1:$ZZ$1, 0))</f>
        <v/>
      </c>
      <c r="C83">
        <f>INDEX(resultados!$A$2:$ZZ$242, 77, MATCH($B$3, resultados!$A$1:$ZZ$1, 0))</f>
        <v/>
      </c>
    </row>
    <row r="84">
      <c r="A84">
        <f>INDEX(resultados!$A$2:$ZZ$242, 78, MATCH($B$1, resultados!$A$1:$ZZ$1, 0))</f>
        <v/>
      </c>
      <c r="B84">
        <f>INDEX(resultados!$A$2:$ZZ$242, 78, MATCH($B$2, resultados!$A$1:$ZZ$1, 0))</f>
        <v/>
      </c>
      <c r="C84">
        <f>INDEX(resultados!$A$2:$ZZ$242, 78, MATCH($B$3, resultados!$A$1:$ZZ$1, 0))</f>
        <v/>
      </c>
    </row>
    <row r="85">
      <c r="A85">
        <f>INDEX(resultados!$A$2:$ZZ$242, 79, MATCH($B$1, resultados!$A$1:$ZZ$1, 0))</f>
        <v/>
      </c>
      <c r="B85">
        <f>INDEX(resultados!$A$2:$ZZ$242, 79, MATCH($B$2, resultados!$A$1:$ZZ$1, 0))</f>
        <v/>
      </c>
      <c r="C85">
        <f>INDEX(resultados!$A$2:$ZZ$242, 79, MATCH($B$3, resultados!$A$1:$ZZ$1, 0))</f>
        <v/>
      </c>
    </row>
    <row r="86">
      <c r="A86">
        <f>INDEX(resultados!$A$2:$ZZ$242, 80, MATCH($B$1, resultados!$A$1:$ZZ$1, 0))</f>
        <v/>
      </c>
      <c r="B86">
        <f>INDEX(resultados!$A$2:$ZZ$242, 80, MATCH($B$2, resultados!$A$1:$ZZ$1, 0))</f>
        <v/>
      </c>
      <c r="C86">
        <f>INDEX(resultados!$A$2:$ZZ$242, 80, MATCH($B$3, resultados!$A$1:$ZZ$1, 0))</f>
        <v/>
      </c>
    </row>
    <row r="87">
      <c r="A87">
        <f>INDEX(resultados!$A$2:$ZZ$242, 81, MATCH($B$1, resultados!$A$1:$ZZ$1, 0))</f>
        <v/>
      </c>
      <c r="B87">
        <f>INDEX(resultados!$A$2:$ZZ$242, 81, MATCH($B$2, resultados!$A$1:$ZZ$1, 0))</f>
        <v/>
      </c>
      <c r="C87">
        <f>INDEX(resultados!$A$2:$ZZ$242, 81, MATCH($B$3, resultados!$A$1:$ZZ$1, 0))</f>
        <v/>
      </c>
    </row>
    <row r="88">
      <c r="A88">
        <f>INDEX(resultados!$A$2:$ZZ$242, 82, MATCH($B$1, resultados!$A$1:$ZZ$1, 0))</f>
        <v/>
      </c>
      <c r="B88">
        <f>INDEX(resultados!$A$2:$ZZ$242, 82, MATCH($B$2, resultados!$A$1:$ZZ$1, 0))</f>
        <v/>
      </c>
      <c r="C88">
        <f>INDEX(resultados!$A$2:$ZZ$242, 82, MATCH($B$3, resultados!$A$1:$ZZ$1, 0))</f>
        <v/>
      </c>
    </row>
    <row r="89">
      <c r="A89">
        <f>INDEX(resultados!$A$2:$ZZ$242, 83, MATCH($B$1, resultados!$A$1:$ZZ$1, 0))</f>
        <v/>
      </c>
      <c r="B89">
        <f>INDEX(resultados!$A$2:$ZZ$242, 83, MATCH($B$2, resultados!$A$1:$ZZ$1, 0))</f>
        <v/>
      </c>
      <c r="C89">
        <f>INDEX(resultados!$A$2:$ZZ$242, 83, MATCH($B$3, resultados!$A$1:$ZZ$1, 0))</f>
        <v/>
      </c>
    </row>
    <row r="90">
      <c r="A90">
        <f>INDEX(resultados!$A$2:$ZZ$242, 84, MATCH($B$1, resultados!$A$1:$ZZ$1, 0))</f>
        <v/>
      </c>
      <c r="B90">
        <f>INDEX(resultados!$A$2:$ZZ$242, 84, MATCH($B$2, resultados!$A$1:$ZZ$1, 0))</f>
        <v/>
      </c>
      <c r="C90">
        <f>INDEX(resultados!$A$2:$ZZ$242, 84, MATCH($B$3, resultados!$A$1:$ZZ$1, 0))</f>
        <v/>
      </c>
    </row>
    <row r="91">
      <c r="A91">
        <f>INDEX(resultados!$A$2:$ZZ$242, 85, MATCH($B$1, resultados!$A$1:$ZZ$1, 0))</f>
        <v/>
      </c>
      <c r="B91">
        <f>INDEX(resultados!$A$2:$ZZ$242, 85, MATCH($B$2, resultados!$A$1:$ZZ$1, 0))</f>
        <v/>
      </c>
      <c r="C91">
        <f>INDEX(resultados!$A$2:$ZZ$242, 85, MATCH($B$3, resultados!$A$1:$ZZ$1, 0))</f>
        <v/>
      </c>
    </row>
    <row r="92">
      <c r="A92">
        <f>INDEX(resultados!$A$2:$ZZ$242, 86, MATCH($B$1, resultados!$A$1:$ZZ$1, 0))</f>
        <v/>
      </c>
      <c r="B92">
        <f>INDEX(resultados!$A$2:$ZZ$242, 86, MATCH($B$2, resultados!$A$1:$ZZ$1, 0))</f>
        <v/>
      </c>
      <c r="C92">
        <f>INDEX(resultados!$A$2:$ZZ$242, 86, MATCH($B$3, resultados!$A$1:$ZZ$1, 0))</f>
        <v/>
      </c>
    </row>
    <row r="93">
      <c r="A93">
        <f>INDEX(resultados!$A$2:$ZZ$242, 87, MATCH($B$1, resultados!$A$1:$ZZ$1, 0))</f>
        <v/>
      </c>
      <c r="B93">
        <f>INDEX(resultados!$A$2:$ZZ$242, 87, MATCH($B$2, resultados!$A$1:$ZZ$1, 0))</f>
        <v/>
      </c>
      <c r="C93">
        <f>INDEX(resultados!$A$2:$ZZ$242, 87, MATCH($B$3, resultados!$A$1:$ZZ$1, 0))</f>
        <v/>
      </c>
    </row>
    <row r="94">
      <c r="A94">
        <f>INDEX(resultados!$A$2:$ZZ$242, 88, MATCH($B$1, resultados!$A$1:$ZZ$1, 0))</f>
        <v/>
      </c>
      <c r="B94">
        <f>INDEX(resultados!$A$2:$ZZ$242, 88, MATCH($B$2, resultados!$A$1:$ZZ$1, 0))</f>
        <v/>
      </c>
      <c r="C94">
        <f>INDEX(resultados!$A$2:$ZZ$242, 88, MATCH($B$3, resultados!$A$1:$ZZ$1, 0))</f>
        <v/>
      </c>
    </row>
    <row r="95">
      <c r="A95">
        <f>INDEX(resultados!$A$2:$ZZ$242, 89, MATCH($B$1, resultados!$A$1:$ZZ$1, 0))</f>
        <v/>
      </c>
      <c r="B95">
        <f>INDEX(resultados!$A$2:$ZZ$242, 89, MATCH($B$2, resultados!$A$1:$ZZ$1, 0))</f>
        <v/>
      </c>
      <c r="C95">
        <f>INDEX(resultados!$A$2:$ZZ$242, 89, MATCH($B$3, resultados!$A$1:$ZZ$1, 0))</f>
        <v/>
      </c>
    </row>
    <row r="96">
      <c r="A96">
        <f>INDEX(resultados!$A$2:$ZZ$242, 90, MATCH($B$1, resultados!$A$1:$ZZ$1, 0))</f>
        <v/>
      </c>
      <c r="B96">
        <f>INDEX(resultados!$A$2:$ZZ$242, 90, MATCH($B$2, resultados!$A$1:$ZZ$1, 0))</f>
        <v/>
      </c>
      <c r="C96">
        <f>INDEX(resultados!$A$2:$ZZ$242, 90, MATCH($B$3, resultados!$A$1:$ZZ$1, 0))</f>
        <v/>
      </c>
    </row>
    <row r="97">
      <c r="A97">
        <f>INDEX(resultados!$A$2:$ZZ$242, 91, MATCH($B$1, resultados!$A$1:$ZZ$1, 0))</f>
        <v/>
      </c>
      <c r="B97">
        <f>INDEX(resultados!$A$2:$ZZ$242, 91, MATCH($B$2, resultados!$A$1:$ZZ$1, 0))</f>
        <v/>
      </c>
      <c r="C97">
        <f>INDEX(resultados!$A$2:$ZZ$242, 91, MATCH($B$3, resultados!$A$1:$ZZ$1, 0))</f>
        <v/>
      </c>
    </row>
    <row r="98">
      <c r="A98">
        <f>INDEX(resultados!$A$2:$ZZ$242, 92, MATCH($B$1, resultados!$A$1:$ZZ$1, 0))</f>
        <v/>
      </c>
      <c r="B98">
        <f>INDEX(resultados!$A$2:$ZZ$242, 92, MATCH($B$2, resultados!$A$1:$ZZ$1, 0))</f>
        <v/>
      </c>
      <c r="C98">
        <f>INDEX(resultados!$A$2:$ZZ$242, 92, MATCH($B$3, resultados!$A$1:$ZZ$1, 0))</f>
        <v/>
      </c>
    </row>
    <row r="99">
      <c r="A99">
        <f>INDEX(resultados!$A$2:$ZZ$242, 93, MATCH($B$1, resultados!$A$1:$ZZ$1, 0))</f>
        <v/>
      </c>
      <c r="B99">
        <f>INDEX(resultados!$A$2:$ZZ$242, 93, MATCH($B$2, resultados!$A$1:$ZZ$1, 0))</f>
        <v/>
      </c>
      <c r="C99">
        <f>INDEX(resultados!$A$2:$ZZ$242, 93, MATCH($B$3, resultados!$A$1:$ZZ$1, 0))</f>
        <v/>
      </c>
    </row>
    <row r="100">
      <c r="A100">
        <f>INDEX(resultados!$A$2:$ZZ$242, 94, MATCH($B$1, resultados!$A$1:$ZZ$1, 0))</f>
        <v/>
      </c>
      <c r="B100">
        <f>INDEX(resultados!$A$2:$ZZ$242, 94, MATCH($B$2, resultados!$A$1:$ZZ$1, 0))</f>
        <v/>
      </c>
      <c r="C100">
        <f>INDEX(resultados!$A$2:$ZZ$242, 94, MATCH($B$3, resultados!$A$1:$ZZ$1, 0))</f>
        <v/>
      </c>
    </row>
    <row r="101">
      <c r="A101">
        <f>INDEX(resultados!$A$2:$ZZ$242, 95, MATCH($B$1, resultados!$A$1:$ZZ$1, 0))</f>
        <v/>
      </c>
      <c r="B101">
        <f>INDEX(resultados!$A$2:$ZZ$242, 95, MATCH($B$2, resultados!$A$1:$ZZ$1, 0))</f>
        <v/>
      </c>
      <c r="C101">
        <f>INDEX(resultados!$A$2:$ZZ$242, 95, MATCH($B$3, resultados!$A$1:$ZZ$1, 0))</f>
        <v/>
      </c>
    </row>
    <row r="102">
      <c r="A102">
        <f>INDEX(resultados!$A$2:$ZZ$242, 96, MATCH($B$1, resultados!$A$1:$ZZ$1, 0))</f>
        <v/>
      </c>
      <c r="B102">
        <f>INDEX(resultados!$A$2:$ZZ$242, 96, MATCH($B$2, resultados!$A$1:$ZZ$1, 0))</f>
        <v/>
      </c>
      <c r="C102">
        <f>INDEX(resultados!$A$2:$ZZ$242, 96, MATCH($B$3, resultados!$A$1:$ZZ$1, 0))</f>
        <v/>
      </c>
    </row>
    <row r="103">
      <c r="A103">
        <f>INDEX(resultados!$A$2:$ZZ$242, 97, MATCH($B$1, resultados!$A$1:$ZZ$1, 0))</f>
        <v/>
      </c>
      <c r="B103">
        <f>INDEX(resultados!$A$2:$ZZ$242, 97, MATCH($B$2, resultados!$A$1:$ZZ$1, 0))</f>
        <v/>
      </c>
      <c r="C103">
        <f>INDEX(resultados!$A$2:$ZZ$242, 97, MATCH($B$3, resultados!$A$1:$ZZ$1, 0))</f>
        <v/>
      </c>
    </row>
    <row r="104">
      <c r="A104">
        <f>INDEX(resultados!$A$2:$ZZ$242, 98, MATCH($B$1, resultados!$A$1:$ZZ$1, 0))</f>
        <v/>
      </c>
      <c r="B104">
        <f>INDEX(resultados!$A$2:$ZZ$242, 98, MATCH($B$2, resultados!$A$1:$ZZ$1, 0))</f>
        <v/>
      </c>
      <c r="C104">
        <f>INDEX(resultados!$A$2:$ZZ$242, 98, MATCH($B$3, resultados!$A$1:$ZZ$1, 0))</f>
        <v/>
      </c>
    </row>
    <row r="105">
      <c r="A105">
        <f>INDEX(resultados!$A$2:$ZZ$242, 99, MATCH($B$1, resultados!$A$1:$ZZ$1, 0))</f>
        <v/>
      </c>
      <c r="B105">
        <f>INDEX(resultados!$A$2:$ZZ$242, 99, MATCH($B$2, resultados!$A$1:$ZZ$1, 0))</f>
        <v/>
      </c>
      <c r="C105">
        <f>INDEX(resultados!$A$2:$ZZ$242, 99, MATCH($B$3, resultados!$A$1:$ZZ$1, 0))</f>
        <v/>
      </c>
    </row>
    <row r="106">
      <c r="A106">
        <f>INDEX(resultados!$A$2:$ZZ$242, 100, MATCH($B$1, resultados!$A$1:$ZZ$1, 0))</f>
        <v/>
      </c>
      <c r="B106">
        <f>INDEX(resultados!$A$2:$ZZ$242, 100, MATCH($B$2, resultados!$A$1:$ZZ$1, 0))</f>
        <v/>
      </c>
      <c r="C106">
        <f>INDEX(resultados!$A$2:$ZZ$242, 100, MATCH($B$3, resultados!$A$1:$ZZ$1, 0))</f>
        <v/>
      </c>
    </row>
    <row r="107">
      <c r="A107">
        <f>INDEX(resultados!$A$2:$ZZ$242, 101, MATCH($B$1, resultados!$A$1:$ZZ$1, 0))</f>
        <v/>
      </c>
      <c r="B107">
        <f>INDEX(resultados!$A$2:$ZZ$242, 101, MATCH($B$2, resultados!$A$1:$ZZ$1, 0))</f>
        <v/>
      </c>
      <c r="C107">
        <f>INDEX(resultados!$A$2:$ZZ$242, 101, MATCH($B$3, resultados!$A$1:$ZZ$1, 0))</f>
        <v/>
      </c>
    </row>
    <row r="108">
      <c r="A108">
        <f>INDEX(resultados!$A$2:$ZZ$242, 102, MATCH($B$1, resultados!$A$1:$ZZ$1, 0))</f>
        <v/>
      </c>
      <c r="B108">
        <f>INDEX(resultados!$A$2:$ZZ$242, 102, MATCH($B$2, resultados!$A$1:$ZZ$1, 0))</f>
        <v/>
      </c>
      <c r="C108">
        <f>INDEX(resultados!$A$2:$ZZ$242, 102, MATCH($B$3, resultados!$A$1:$ZZ$1, 0))</f>
        <v/>
      </c>
    </row>
    <row r="109">
      <c r="A109">
        <f>INDEX(resultados!$A$2:$ZZ$242, 103, MATCH($B$1, resultados!$A$1:$ZZ$1, 0))</f>
        <v/>
      </c>
      <c r="B109">
        <f>INDEX(resultados!$A$2:$ZZ$242, 103, MATCH($B$2, resultados!$A$1:$ZZ$1, 0))</f>
        <v/>
      </c>
      <c r="C109">
        <f>INDEX(resultados!$A$2:$ZZ$242, 103, MATCH($B$3, resultados!$A$1:$ZZ$1, 0))</f>
        <v/>
      </c>
    </row>
    <row r="110">
      <c r="A110">
        <f>INDEX(resultados!$A$2:$ZZ$242, 104, MATCH($B$1, resultados!$A$1:$ZZ$1, 0))</f>
        <v/>
      </c>
      <c r="B110">
        <f>INDEX(resultados!$A$2:$ZZ$242, 104, MATCH($B$2, resultados!$A$1:$ZZ$1, 0))</f>
        <v/>
      </c>
      <c r="C110">
        <f>INDEX(resultados!$A$2:$ZZ$242, 104, MATCH($B$3, resultados!$A$1:$ZZ$1, 0))</f>
        <v/>
      </c>
    </row>
    <row r="111">
      <c r="A111">
        <f>INDEX(resultados!$A$2:$ZZ$242, 105, MATCH($B$1, resultados!$A$1:$ZZ$1, 0))</f>
        <v/>
      </c>
      <c r="B111">
        <f>INDEX(resultados!$A$2:$ZZ$242, 105, MATCH($B$2, resultados!$A$1:$ZZ$1, 0))</f>
        <v/>
      </c>
      <c r="C111">
        <f>INDEX(resultados!$A$2:$ZZ$242, 105, MATCH($B$3, resultados!$A$1:$ZZ$1, 0))</f>
        <v/>
      </c>
    </row>
    <row r="112">
      <c r="A112">
        <f>INDEX(resultados!$A$2:$ZZ$242, 106, MATCH($B$1, resultados!$A$1:$ZZ$1, 0))</f>
        <v/>
      </c>
      <c r="B112">
        <f>INDEX(resultados!$A$2:$ZZ$242, 106, MATCH($B$2, resultados!$A$1:$ZZ$1, 0))</f>
        <v/>
      </c>
      <c r="C112">
        <f>INDEX(resultados!$A$2:$ZZ$242, 106, MATCH($B$3, resultados!$A$1:$ZZ$1, 0))</f>
        <v/>
      </c>
    </row>
    <row r="113">
      <c r="A113">
        <f>INDEX(resultados!$A$2:$ZZ$242, 107, MATCH($B$1, resultados!$A$1:$ZZ$1, 0))</f>
        <v/>
      </c>
      <c r="B113">
        <f>INDEX(resultados!$A$2:$ZZ$242, 107, MATCH($B$2, resultados!$A$1:$ZZ$1, 0))</f>
        <v/>
      </c>
      <c r="C113">
        <f>INDEX(resultados!$A$2:$ZZ$242, 107, MATCH($B$3, resultados!$A$1:$ZZ$1, 0))</f>
        <v/>
      </c>
    </row>
    <row r="114">
      <c r="A114">
        <f>INDEX(resultados!$A$2:$ZZ$242, 108, MATCH($B$1, resultados!$A$1:$ZZ$1, 0))</f>
        <v/>
      </c>
      <c r="B114">
        <f>INDEX(resultados!$A$2:$ZZ$242, 108, MATCH($B$2, resultados!$A$1:$ZZ$1, 0))</f>
        <v/>
      </c>
      <c r="C114">
        <f>INDEX(resultados!$A$2:$ZZ$242, 108, MATCH($B$3, resultados!$A$1:$ZZ$1, 0))</f>
        <v/>
      </c>
    </row>
    <row r="115">
      <c r="A115">
        <f>INDEX(resultados!$A$2:$ZZ$242, 109, MATCH($B$1, resultados!$A$1:$ZZ$1, 0))</f>
        <v/>
      </c>
      <c r="B115">
        <f>INDEX(resultados!$A$2:$ZZ$242, 109, MATCH($B$2, resultados!$A$1:$ZZ$1, 0))</f>
        <v/>
      </c>
      <c r="C115">
        <f>INDEX(resultados!$A$2:$ZZ$242, 109, MATCH($B$3, resultados!$A$1:$ZZ$1, 0))</f>
        <v/>
      </c>
    </row>
    <row r="116">
      <c r="A116">
        <f>INDEX(resultados!$A$2:$ZZ$242, 110, MATCH($B$1, resultados!$A$1:$ZZ$1, 0))</f>
        <v/>
      </c>
      <c r="B116">
        <f>INDEX(resultados!$A$2:$ZZ$242, 110, MATCH($B$2, resultados!$A$1:$ZZ$1, 0))</f>
        <v/>
      </c>
      <c r="C116">
        <f>INDEX(resultados!$A$2:$ZZ$242, 110, MATCH($B$3, resultados!$A$1:$ZZ$1, 0))</f>
        <v/>
      </c>
    </row>
    <row r="117">
      <c r="A117">
        <f>INDEX(resultados!$A$2:$ZZ$242, 111, MATCH($B$1, resultados!$A$1:$ZZ$1, 0))</f>
        <v/>
      </c>
      <c r="B117">
        <f>INDEX(resultados!$A$2:$ZZ$242, 111, MATCH($B$2, resultados!$A$1:$ZZ$1, 0))</f>
        <v/>
      </c>
      <c r="C117">
        <f>INDEX(resultados!$A$2:$ZZ$242, 111, MATCH($B$3, resultados!$A$1:$ZZ$1, 0))</f>
        <v/>
      </c>
    </row>
    <row r="118">
      <c r="A118">
        <f>INDEX(resultados!$A$2:$ZZ$242, 112, MATCH($B$1, resultados!$A$1:$ZZ$1, 0))</f>
        <v/>
      </c>
      <c r="B118">
        <f>INDEX(resultados!$A$2:$ZZ$242, 112, MATCH($B$2, resultados!$A$1:$ZZ$1, 0))</f>
        <v/>
      </c>
      <c r="C118">
        <f>INDEX(resultados!$A$2:$ZZ$242, 112, MATCH($B$3, resultados!$A$1:$ZZ$1, 0))</f>
        <v/>
      </c>
    </row>
    <row r="119">
      <c r="A119">
        <f>INDEX(resultados!$A$2:$ZZ$242, 113, MATCH($B$1, resultados!$A$1:$ZZ$1, 0))</f>
        <v/>
      </c>
      <c r="B119">
        <f>INDEX(resultados!$A$2:$ZZ$242, 113, MATCH($B$2, resultados!$A$1:$ZZ$1, 0))</f>
        <v/>
      </c>
      <c r="C119">
        <f>INDEX(resultados!$A$2:$ZZ$242, 113, MATCH($B$3, resultados!$A$1:$ZZ$1, 0))</f>
        <v/>
      </c>
    </row>
    <row r="120">
      <c r="A120">
        <f>INDEX(resultados!$A$2:$ZZ$242, 114, MATCH($B$1, resultados!$A$1:$ZZ$1, 0))</f>
        <v/>
      </c>
      <c r="B120">
        <f>INDEX(resultados!$A$2:$ZZ$242, 114, MATCH($B$2, resultados!$A$1:$ZZ$1, 0))</f>
        <v/>
      </c>
      <c r="C120">
        <f>INDEX(resultados!$A$2:$ZZ$242, 114, MATCH($B$3, resultados!$A$1:$ZZ$1, 0))</f>
        <v/>
      </c>
    </row>
    <row r="121">
      <c r="A121">
        <f>INDEX(resultados!$A$2:$ZZ$242, 115, MATCH($B$1, resultados!$A$1:$ZZ$1, 0))</f>
        <v/>
      </c>
      <c r="B121">
        <f>INDEX(resultados!$A$2:$ZZ$242, 115, MATCH($B$2, resultados!$A$1:$ZZ$1, 0))</f>
        <v/>
      </c>
      <c r="C121">
        <f>INDEX(resultados!$A$2:$ZZ$242, 115, MATCH($B$3, resultados!$A$1:$ZZ$1, 0))</f>
        <v/>
      </c>
    </row>
    <row r="122">
      <c r="A122">
        <f>INDEX(resultados!$A$2:$ZZ$242, 116, MATCH($B$1, resultados!$A$1:$ZZ$1, 0))</f>
        <v/>
      </c>
      <c r="B122">
        <f>INDEX(resultados!$A$2:$ZZ$242, 116, MATCH($B$2, resultados!$A$1:$ZZ$1, 0))</f>
        <v/>
      </c>
      <c r="C122">
        <f>INDEX(resultados!$A$2:$ZZ$242, 116, MATCH($B$3, resultados!$A$1:$ZZ$1, 0))</f>
        <v/>
      </c>
    </row>
    <row r="123">
      <c r="A123">
        <f>INDEX(resultados!$A$2:$ZZ$242, 117, MATCH($B$1, resultados!$A$1:$ZZ$1, 0))</f>
        <v/>
      </c>
      <c r="B123">
        <f>INDEX(resultados!$A$2:$ZZ$242, 117, MATCH($B$2, resultados!$A$1:$ZZ$1, 0))</f>
        <v/>
      </c>
      <c r="C123">
        <f>INDEX(resultados!$A$2:$ZZ$242, 117, MATCH($B$3, resultados!$A$1:$ZZ$1, 0))</f>
        <v/>
      </c>
    </row>
    <row r="124">
      <c r="A124">
        <f>INDEX(resultados!$A$2:$ZZ$242, 118, MATCH($B$1, resultados!$A$1:$ZZ$1, 0))</f>
        <v/>
      </c>
      <c r="B124">
        <f>INDEX(resultados!$A$2:$ZZ$242, 118, MATCH($B$2, resultados!$A$1:$ZZ$1, 0))</f>
        <v/>
      </c>
      <c r="C124">
        <f>INDEX(resultados!$A$2:$ZZ$242, 118, MATCH($B$3, resultados!$A$1:$ZZ$1, 0))</f>
        <v/>
      </c>
    </row>
    <row r="125">
      <c r="A125">
        <f>INDEX(resultados!$A$2:$ZZ$242, 119, MATCH($B$1, resultados!$A$1:$ZZ$1, 0))</f>
        <v/>
      </c>
      <c r="B125">
        <f>INDEX(resultados!$A$2:$ZZ$242, 119, MATCH($B$2, resultados!$A$1:$ZZ$1, 0))</f>
        <v/>
      </c>
      <c r="C125">
        <f>INDEX(resultados!$A$2:$ZZ$242, 119, MATCH($B$3, resultados!$A$1:$ZZ$1, 0))</f>
        <v/>
      </c>
    </row>
    <row r="126">
      <c r="A126">
        <f>INDEX(resultados!$A$2:$ZZ$242, 120, MATCH($B$1, resultados!$A$1:$ZZ$1, 0))</f>
        <v/>
      </c>
      <c r="B126">
        <f>INDEX(resultados!$A$2:$ZZ$242, 120, MATCH($B$2, resultados!$A$1:$ZZ$1, 0))</f>
        <v/>
      </c>
      <c r="C126">
        <f>INDEX(resultados!$A$2:$ZZ$242, 120, MATCH($B$3, resultados!$A$1:$ZZ$1, 0))</f>
        <v/>
      </c>
    </row>
    <row r="127">
      <c r="A127">
        <f>INDEX(resultados!$A$2:$ZZ$242, 121, MATCH($B$1, resultados!$A$1:$ZZ$1, 0))</f>
        <v/>
      </c>
      <c r="B127">
        <f>INDEX(resultados!$A$2:$ZZ$242, 121, MATCH($B$2, resultados!$A$1:$ZZ$1, 0))</f>
        <v/>
      </c>
      <c r="C127">
        <f>INDEX(resultados!$A$2:$ZZ$242, 121, MATCH($B$3, resultados!$A$1:$ZZ$1, 0))</f>
        <v/>
      </c>
    </row>
    <row r="128">
      <c r="A128">
        <f>INDEX(resultados!$A$2:$ZZ$242, 122, MATCH($B$1, resultados!$A$1:$ZZ$1, 0))</f>
        <v/>
      </c>
      <c r="B128">
        <f>INDEX(resultados!$A$2:$ZZ$242, 122, MATCH($B$2, resultados!$A$1:$ZZ$1, 0))</f>
        <v/>
      </c>
      <c r="C128">
        <f>INDEX(resultados!$A$2:$ZZ$242, 122, MATCH($B$3, resultados!$A$1:$ZZ$1, 0))</f>
        <v/>
      </c>
    </row>
    <row r="129">
      <c r="A129">
        <f>INDEX(resultados!$A$2:$ZZ$242, 123, MATCH($B$1, resultados!$A$1:$ZZ$1, 0))</f>
        <v/>
      </c>
      <c r="B129">
        <f>INDEX(resultados!$A$2:$ZZ$242, 123, MATCH($B$2, resultados!$A$1:$ZZ$1, 0))</f>
        <v/>
      </c>
      <c r="C129">
        <f>INDEX(resultados!$A$2:$ZZ$242, 123, MATCH($B$3, resultados!$A$1:$ZZ$1, 0))</f>
        <v/>
      </c>
    </row>
    <row r="130">
      <c r="A130">
        <f>INDEX(resultados!$A$2:$ZZ$242, 124, MATCH($B$1, resultados!$A$1:$ZZ$1, 0))</f>
        <v/>
      </c>
      <c r="B130">
        <f>INDEX(resultados!$A$2:$ZZ$242, 124, MATCH($B$2, resultados!$A$1:$ZZ$1, 0))</f>
        <v/>
      </c>
      <c r="C130">
        <f>INDEX(resultados!$A$2:$ZZ$242, 124, MATCH($B$3, resultados!$A$1:$ZZ$1, 0))</f>
        <v/>
      </c>
    </row>
    <row r="131">
      <c r="A131">
        <f>INDEX(resultados!$A$2:$ZZ$242, 125, MATCH($B$1, resultados!$A$1:$ZZ$1, 0))</f>
        <v/>
      </c>
      <c r="B131">
        <f>INDEX(resultados!$A$2:$ZZ$242, 125, MATCH($B$2, resultados!$A$1:$ZZ$1, 0))</f>
        <v/>
      </c>
      <c r="C131">
        <f>INDEX(resultados!$A$2:$ZZ$242, 125, MATCH($B$3, resultados!$A$1:$ZZ$1, 0))</f>
        <v/>
      </c>
    </row>
    <row r="132">
      <c r="A132">
        <f>INDEX(resultados!$A$2:$ZZ$242, 126, MATCH($B$1, resultados!$A$1:$ZZ$1, 0))</f>
        <v/>
      </c>
      <c r="B132">
        <f>INDEX(resultados!$A$2:$ZZ$242, 126, MATCH($B$2, resultados!$A$1:$ZZ$1, 0))</f>
        <v/>
      </c>
      <c r="C132">
        <f>INDEX(resultados!$A$2:$ZZ$242, 126, MATCH($B$3, resultados!$A$1:$ZZ$1, 0))</f>
        <v/>
      </c>
    </row>
    <row r="133">
      <c r="A133">
        <f>INDEX(resultados!$A$2:$ZZ$242, 127, MATCH($B$1, resultados!$A$1:$ZZ$1, 0))</f>
        <v/>
      </c>
      <c r="B133">
        <f>INDEX(resultados!$A$2:$ZZ$242, 127, MATCH($B$2, resultados!$A$1:$ZZ$1, 0))</f>
        <v/>
      </c>
      <c r="C133">
        <f>INDEX(resultados!$A$2:$ZZ$242, 127, MATCH($B$3, resultados!$A$1:$ZZ$1, 0))</f>
        <v/>
      </c>
    </row>
    <row r="134">
      <c r="A134">
        <f>INDEX(resultados!$A$2:$ZZ$242, 128, MATCH($B$1, resultados!$A$1:$ZZ$1, 0))</f>
        <v/>
      </c>
      <c r="B134">
        <f>INDEX(resultados!$A$2:$ZZ$242, 128, MATCH($B$2, resultados!$A$1:$ZZ$1, 0))</f>
        <v/>
      </c>
      <c r="C134">
        <f>INDEX(resultados!$A$2:$ZZ$242, 128, MATCH($B$3, resultados!$A$1:$ZZ$1, 0))</f>
        <v/>
      </c>
    </row>
    <row r="135">
      <c r="A135">
        <f>INDEX(resultados!$A$2:$ZZ$242, 129, MATCH($B$1, resultados!$A$1:$ZZ$1, 0))</f>
        <v/>
      </c>
      <c r="B135">
        <f>INDEX(resultados!$A$2:$ZZ$242, 129, MATCH($B$2, resultados!$A$1:$ZZ$1, 0))</f>
        <v/>
      </c>
      <c r="C135">
        <f>INDEX(resultados!$A$2:$ZZ$242, 129, MATCH($B$3, resultados!$A$1:$ZZ$1, 0))</f>
        <v/>
      </c>
    </row>
    <row r="136">
      <c r="A136">
        <f>INDEX(resultados!$A$2:$ZZ$242, 130, MATCH($B$1, resultados!$A$1:$ZZ$1, 0))</f>
        <v/>
      </c>
      <c r="B136">
        <f>INDEX(resultados!$A$2:$ZZ$242, 130, MATCH($B$2, resultados!$A$1:$ZZ$1, 0))</f>
        <v/>
      </c>
      <c r="C136">
        <f>INDEX(resultados!$A$2:$ZZ$242, 130, MATCH($B$3, resultados!$A$1:$ZZ$1, 0))</f>
        <v/>
      </c>
    </row>
    <row r="137">
      <c r="A137">
        <f>INDEX(resultados!$A$2:$ZZ$242, 131, MATCH($B$1, resultados!$A$1:$ZZ$1, 0))</f>
        <v/>
      </c>
      <c r="B137">
        <f>INDEX(resultados!$A$2:$ZZ$242, 131, MATCH($B$2, resultados!$A$1:$ZZ$1, 0))</f>
        <v/>
      </c>
      <c r="C137">
        <f>INDEX(resultados!$A$2:$ZZ$242, 131, MATCH($B$3, resultados!$A$1:$ZZ$1, 0))</f>
        <v/>
      </c>
    </row>
    <row r="138">
      <c r="A138">
        <f>INDEX(resultados!$A$2:$ZZ$242, 132, MATCH($B$1, resultados!$A$1:$ZZ$1, 0))</f>
        <v/>
      </c>
      <c r="B138">
        <f>INDEX(resultados!$A$2:$ZZ$242, 132, MATCH($B$2, resultados!$A$1:$ZZ$1, 0))</f>
        <v/>
      </c>
      <c r="C138">
        <f>INDEX(resultados!$A$2:$ZZ$242, 132, MATCH($B$3, resultados!$A$1:$ZZ$1, 0))</f>
        <v/>
      </c>
    </row>
    <row r="139">
      <c r="A139">
        <f>INDEX(resultados!$A$2:$ZZ$242, 133, MATCH($B$1, resultados!$A$1:$ZZ$1, 0))</f>
        <v/>
      </c>
      <c r="B139">
        <f>INDEX(resultados!$A$2:$ZZ$242, 133, MATCH($B$2, resultados!$A$1:$ZZ$1, 0))</f>
        <v/>
      </c>
      <c r="C139">
        <f>INDEX(resultados!$A$2:$ZZ$242, 133, MATCH($B$3, resultados!$A$1:$ZZ$1, 0))</f>
        <v/>
      </c>
    </row>
    <row r="140">
      <c r="A140">
        <f>INDEX(resultados!$A$2:$ZZ$242, 134, MATCH($B$1, resultados!$A$1:$ZZ$1, 0))</f>
        <v/>
      </c>
      <c r="B140">
        <f>INDEX(resultados!$A$2:$ZZ$242, 134, MATCH($B$2, resultados!$A$1:$ZZ$1, 0))</f>
        <v/>
      </c>
      <c r="C140">
        <f>INDEX(resultados!$A$2:$ZZ$242, 134, MATCH($B$3, resultados!$A$1:$ZZ$1, 0))</f>
        <v/>
      </c>
    </row>
    <row r="141">
      <c r="A141">
        <f>INDEX(resultados!$A$2:$ZZ$242, 135, MATCH($B$1, resultados!$A$1:$ZZ$1, 0))</f>
        <v/>
      </c>
      <c r="B141">
        <f>INDEX(resultados!$A$2:$ZZ$242, 135, MATCH($B$2, resultados!$A$1:$ZZ$1, 0))</f>
        <v/>
      </c>
      <c r="C141">
        <f>INDEX(resultados!$A$2:$ZZ$242, 135, MATCH($B$3, resultados!$A$1:$ZZ$1, 0))</f>
        <v/>
      </c>
    </row>
    <row r="142">
      <c r="A142">
        <f>INDEX(resultados!$A$2:$ZZ$242, 136, MATCH($B$1, resultados!$A$1:$ZZ$1, 0))</f>
        <v/>
      </c>
      <c r="B142">
        <f>INDEX(resultados!$A$2:$ZZ$242, 136, MATCH($B$2, resultados!$A$1:$ZZ$1, 0))</f>
        <v/>
      </c>
      <c r="C142">
        <f>INDEX(resultados!$A$2:$ZZ$242, 136, MATCH($B$3, resultados!$A$1:$ZZ$1, 0))</f>
        <v/>
      </c>
    </row>
    <row r="143">
      <c r="A143">
        <f>INDEX(resultados!$A$2:$ZZ$242, 137, MATCH($B$1, resultados!$A$1:$ZZ$1, 0))</f>
        <v/>
      </c>
      <c r="B143">
        <f>INDEX(resultados!$A$2:$ZZ$242, 137, MATCH($B$2, resultados!$A$1:$ZZ$1, 0))</f>
        <v/>
      </c>
      <c r="C143">
        <f>INDEX(resultados!$A$2:$ZZ$242, 137, MATCH($B$3, resultados!$A$1:$ZZ$1, 0))</f>
        <v/>
      </c>
    </row>
    <row r="144">
      <c r="A144">
        <f>INDEX(resultados!$A$2:$ZZ$242, 138, MATCH($B$1, resultados!$A$1:$ZZ$1, 0))</f>
        <v/>
      </c>
      <c r="B144">
        <f>INDEX(resultados!$A$2:$ZZ$242, 138, MATCH($B$2, resultados!$A$1:$ZZ$1, 0))</f>
        <v/>
      </c>
      <c r="C144">
        <f>INDEX(resultados!$A$2:$ZZ$242, 138, MATCH($B$3, resultados!$A$1:$ZZ$1, 0))</f>
        <v/>
      </c>
    </row>
    <row r="145">
      <c r="A145">
        <f>INDEX(resultados!$A$2:$ZZ$242, 139, MATCH($B$1, resultados!$A$1:$ZZ$1, 0))</f>
        <v/>
      </c>
      <c r="B145">
        <f>INDEX(resultados!$A$2:$ZZ$242, 139, MATCH($B$2, resultados!$A$1:$ZZ$1, 0))</f>
        <v/>
      </c>
      <c r="C145">
        <f>INDEX(resultados!$A$2:$ZZ$242, 139, MATCH($B$3, resultados!$A$1:$ZZ$1, 0))</f>
        <v/>
      </c>
    </row>
    <row r="146">
      <c r="A146">
        <f>INDEX(resultados!$A$2:$ZZ$242, 140, MATCH($B$1, resultados!$A$1:$ZZ$1, 0))</f>
        <v/>
      </c>
      <c r="B146">
        <f>INDEX(resultados!$A$2:$ZZ$242, 140, MATCH($B$2, resultados!$A$1:$ZZ$1, 0))</f>
        <v/>
      </c>
      <c r="C146">
        <f>INDEX(resultados!$A$2:$ZZ$242, 140, MATCH($B$3, resultados!$A$1:$ZZ$1, 0))</f>
        <v/>
      </c>
    </row>
    <row r="147">
      <c r="A147">
        <f>INDEX(resultados!$A$2:$ZZ$242, 141, MATCH($B$1, resultados!$A$1:$ZZ$1, 0))</f>
        <v/>
      </c>
      <c r="B147">
        <f>INDEX(resultados!$A$2:$ZZ$242, 141, MATCH($B$2, resultados!$A$1:$ZZ$1, 0))</f>
        <v/>
      </c>
      <c r="C147">
        <f>INDEX(resultados!$A$2:$ZZ$242, 141, MATCH($B$3, resultados!$A$1:$ZZ$1, 0))</f>
        <v/>
      </c>
    </row>
    <row r="148">
      <c r="A148">
        <f>INDEX(resultados!$A$2:$ZZ$242, 142, MATCH($B$1, resultados!$A$1:$ZZ$1, 0))</f>
        <v/>
      </c>
      <c r="B148">
        <f>INDEX(resultados!$A$2:$ZZ$242, 142, MATCH($B$2, resultados!$A$1:$ZZ$1, 0))</f>
        <v/>
      </c>
      <c r="C148">
        <f>INDEX(resultados!$A$2:$ZZ$242, 142, MATCH($B$3, resultados!$A$1:$ZZ$1, 0))</f>
        <v/>
      </c>
    </row>
    <row r="149">
      <c r="A149">
        <f>INDEX(resultados!$A$2:$ZZ$242, 143, MATCH($B$1, resultados!$A$1:$ZZ$1, 0))</f>
        <v/>
      </c>
      <c r="B149">
        <f>INDEX(resultados!$A$2:$ZZ$242, 143, MATCH($B$2, resultados!$A$1:$ZZ$1, 0))</f>
        <v/>
      </c>
      <c r="C149">
        <f>INDEX(resultados!$A$2:$ZZ$242, 143, MATCH($B$3, resultados!$A$1:$ZZ$1, 0))</f>
        <v/>
      </c>
    </row>
    <row r="150">
      <c r="A150">
        <f>INDEX(resultados!$A$2:$ZZ$242, 144, MATCH($B$1, resultados!$A$1:$ZZ$1, 0))</f>
        <v/>
      </c>
      <c r="B150">
        <f>INDEX(resultados!$A$2:$ZZ$242, 144, MATCH($B$2, resultados!$A$1:$ZZ$1, 0))</f>
        <v/>
      </c>
      <c r="C150">
        <f>INDEX(resultados!$A$2:$ZZ$242, 144, MATCH($B$3, resultados!$A$1:$ZZ$1, 0))</f>
        <v/>
      </c>
    </row>
    <row r="151">
      <c r="A151">
        <f>INDEX(resultados!$A$2:$ZZ$242, 145, MATCH($B$1, resultados!$A$1:$ZZ$1, 0))</f>
        <v/>
      </c>
      <c r="B151">
        <f>INDEX(resultados!$A$2:$ZZ$242, 145, MATCH($B$2, resultados!$A$1:$ZZ$1, 0))</f>
        <v/>
      </c>
      <c r="C151">
        <f>INDEX(resultados!$A$2:$ZZ$242, 145, MATCH($B$3, resultados!$A$1:$ZZ$1, 0))</f>
        <v/>
      </c>
    </row>
    <row r="152">
      <c r="A152">
        <f>INDEX(resultados!$A$2:$ZZ$242, 146, MATCH($B$1, resultados!$A$1:$ZZ$1, 0))</f>
        <v/>
      </c>
      <c r="B152">
        <f>INDEX(resultados!$A$2:$ZZ$242, 146, MATCH($B$2, resultados!$A$1:$ZZ$1, 0))</f>
        <v/>
      </c>
      <c r="C152">
        <f>INDEX(resultados!$A$2:$ZZ$242, 146, MATCH($B$3, resultados!$A$1:$ZZ$1, 0))</f>
        <v/>
      </c>
    </row>
    <row r="153">
      <c r="A153">
        <f>INDEX(resultados!$A$2:$ZZ$242, 147, MATCH($B$1, resultados!$A$1:$ZZ$1, 0))</f>
        <v/>
      </c>
      <c r="B153">
        <f>INDEX(resultados!$A$2:$ZZ$242, 147, MATCH($B$2, resultados!$A$1:$ZZ$1, 0))</f>
        <v/>
      </c>
      <c r="C153">
        <f>INDEX(resultados!$A$2:$ZZ$242, 147, MATCH($B$3, resultados!$A$1:$ZZ$1, 0))</f>
        <v/>
      </c>
    </row>
    <row r="154">
      <c r="A154">
        <f>INDEX(resultados!$A$2:$ZZ$242, 148, MATCH($B$1, resultados!$A$1:$ZZ$1, 0))</f>
        <v/>
      </c>
      <c r="B154">
        <f>INDEX(resultados!$A$2:$ZZ$242, 148, MATCH($B$2, resultados!$A$1:$ZZ$1, 0))</f>
        <v/>
      </c>
      <c r="C154">
        <f>INDEX(resultados!$A$2:$ZZ$242, 148, MATCH($B$3, resultados!$A$1:$ZZ$1, 0))</f>
        <v/>
      </c>
    </row>
    <row r="155">
      <c r="A155">
        <f>INDEX(resultados!$A$2:$ZZ$242, 149, MATCH($B$1, resultados!$A$1:$ZZ$1, 0))</f>
        <v/>
      </c>
      <c r="B155">
        <f>INDEX(resultados!$A$2:$ZZ$242, 149, MATCH($B$2, resultados!$A$1:$ZZ$1, 0))</f>
        <v/>
      </c>
      <c r="C155">
        <f>INDEX(resultados!$A$2:$ZZ$242, 149, MATCH($B$3, resultados!$A$1:$ZZ$1, 0))</f>
        <v/>
      </c>
    </row>
    <row r="156">
      <c r="A156">
        <f>INDEX(resultados!$A$2:$ZZ$242, 150, MATCH($B$1, resultados!$A$1:$ZZ$1, 0))</f>
        <v/>
      </c>
      <c r="B156">
        <f>INDEX(resultados!$A$2:$ZZ$242, 150, MATCH($B$2, resultados!$A$1:$ZZ$1, 0))</f>
        <v/>
      </c>
      <c r="C156">
        <f>INDEX(resultados!$A$2:$ZZ$242, 150, MATCH($B$3, resultados!$A$1:$ZZ$1, 0))</f>
        <v/>
      </c>
    </row>
    <row r="157">
      <c r="A157">
        <f>INDEX(resultados!$A$2:$ZZ$242, 151, MATCH($B$1, resultados!$A$1:$ZZ$1, 0))</f>
        <v/>
      </c>
      <c r="B157">
        <f>INDEX(resultados!$A$2:$ZZ$242, 151, MATCH($B$2, resultados!$A$1:$ZZ$1, 0))</f>
        <v/>
      </c>
      <c r="C157">
        <f>INDEX(resultados!$A$2:$ZZ$242, 151, MATCH($B$3, resultados!$A$1:$ZZ$1, 0))</f>
        <v/>
      </c>
    </row>
    <row r="158">
      <c r="A158">
        <f>INDEX(resultados!$A$2:$ZZ$242, 152, MATCH($B$1, resultados!$A$1:$ZZ$1, 0))</f>
        <v/>
      </c>
      <c r="B158">
        <f>INDEX(resultados!$A$2:$ZZ$242, 152, MATCH($B$2, resultados!$A$1:$ZZ$1, 0))</f>
        <v/>
      </c>
      <c r="C158">
        <f>INDEX(resultados!$A$2:$ZZ$242, 152, MATCH($B$3, resultados!$A$1:$ZZ$1, 0))</f>
        <v/>
      </c>
    </row>
    <row r="159">
      <c r="A159">
        <f>INDEX(resultados!$A$2:$ZZ$242, 153, MATCH($B$1, resultados!$A$1:$ZZ$1, 0))</f>
        <v/>
      </c>
      <c r="B159">
        <f>INDEX(resultados!$A$2:$ZZ$242, 153, MATCH($B$2, resultados!$A$1:$ZZ$1, 0))</f>
        <v/>
      </c>
      <c r="C159">
        <f>INDEX(resultados!$A$2:$ZZ$242, 153, MATCH($B$3, resultados!$A$1:$ZZ$1, 0))</f>
        <v/>
      </c>
    </row>
    <row r="160">
      <c r="A160">
        <f>INDEX(resultados!$A$2:$ZZ$242, 154, MATCH($B$1, resultados!$A$1:$ZZ$1, 0))</f>
        <v/>
      </c>
      <c r="B160">
        <f>INDEX(resultados!$A$2:$ZZ$242, 154, MATCH($B$2, resultados!$A$1:$ZZ$1, 0))</f>
        <v/>
      </c>
      <c r="C160">
        <f>INDEX(resultados!$A$2:$ZZ$242, 154, MATCH($B$3, resultados!$A$1:$ZZ$1, 0))</f>
        <v/>
      </c>
    </row>
    <row r="161">
      <c r="A161">
        <f>INDEX(resultados!$A$2:$ZZ$242, 155, MATCH($B$1, resultados!$A$1:$ZZ$1, 0))</f>
        <v/>
      </c>
      <c r="B161">
        <f>INDEX(resultados!$A$2:$ZZ$242, 155, MATCH($B$2, resultados!$A$1:$ZZ$1, 0))</f>
        <v/>
      </c>
      <c r="C161">
        <f>INDEX(resultados!$A$2:$ZZ$242, 155, MATCH($B$3, resultados!$A$1:$ZZ$1, 0))</f>
        <v/>
      </c>
    </row>
    <row r="162">
      <c r="A162">
        <f>INDEX(resultados!$A$2:$ZZ$242, 156, MATCH($B$1, resultados!$A$1:$ZZ$1, 0))</f>
        <v/>
      </c>
      <c r="B162">
        <f>INDEX(resultados!$A$2:$ZZ$242, 156, MATCH($B$2, resultados!$A$1:$ZZ$1, 0))</f>
        <v/>
      </c>
      <c r="C162">
        <f>INDEX(resultados!$A$2:$ZZ$242, 156, MATCH($B$3, resultados!$A$1:$ZZ$1, 0))</f>
        <v/>
      </c>
    </row>
    <row r="163">
      <c r="A163">
        <f>INDEX(resultados!$A$2:$ZZ$242, 157, MATCH($B$1, resultados!$A$1:$ZZ$1, 0))</f>
        <v/>
      </c>
      <c r="B163">
        <f>INDEX(resultados!$A$2:$ZZ$242, 157, MATCH($B$2, resultados!$A$1:$ZZ$1, 0))</f>
        <v/>
      </c>
      <c r="C163">
        <f>INDEX(resultados!$A$2:$ZZ$242, 157, MATCH($B$3, resultados!$A$1:$ZZ$1, 0))</f>
        <v/>
      </c>
    </row>
    <row r="164">
      <c r="A164">
        <f>INDEX(resultados!$A$2:$ZZ$242, 158, MATCH($B$1, resultados!$A$1:$ZZ$1, 0))</f>
        <v/>
      </c>
      <c r="B164">
        <f>INDEX(resultados!$A$2:$ZZ$242, 158, MATCH($B$2, resultados!$A$1:$ZZ$1, 0))</f>
        <v/>
      </c>
      <c r="C164">
        <f>INDEX(resultados!$A$2:$ZZ$242, 158, MATCH($B$3, resultados!$A$1:$ZZ$1, 0))</f>
        <v/>
      </c>
    </row>
    <row r="165">
      <c r="A165">
        <f>INDEX(resultados!$A$2:$ZZ$242, 159, MATCH($B$1, resultados!$A$1:$ZZ$1, 0))</f>
        <v/>
      </c>
      <c r="B165">
        <f>INDEX(resultados!$A$2:$ZZ$242, 159, MATCH($B$2, resultados!$A$1:$ZZ$1, 0))</f>
        <v/>
      </c>
      <c r="C165">
        <f>INDEX(resultados!$A$2:$ZZ$242, 159, MATCH($B$3, resultados!$A$1:$ZZ$1, 0))</f>
        <v/>
      </c>
    </row>
    <row r="166">
      <c r="A166">
        <f>INDEX(resultados!$A$2:$ZZ$242, 160, MATCH($B$1, resultados!$A$1:$ZZ$1, 0))</f>
        <v/>
      </c>
      <c r="B166">
        <f>INDEX(resultados!$A$2:$ZZ$242, 160, MATCH($B$2, resultados!$A$1:$ZZ$1, 0))</f>
        <v/>
      </c>
      <c r="C166">
        <f>INDEX(resultados!$A$2:$ZZ$242, 160, MATCH($B$3, resultados!$A$1:$ZZ$1, 0))</f>
        <v/>
      </c>
    </row>
    <row r="167">
      <c r="A167">
        <f>INDEX(resultados!$A$2:$ZZ$242, 161, MATCH($B$1, resultados!$A$1:$ZZ$1, 0))</f>
        <v/>
      </c>
      <c r="B167">
        <f>INDEX(resultados!$A$2:$ZZ$242, 161, MATCH($B$2, resultados!$A$1:$ZZ$1, 0))</f>
        <v/>
      </c>
      <c r="C167">
        <f>INDEX(resultados!$A$2:$ZZ$242, 161, MATCH($B$3, resultados!$A$1:$ZZ$1, 0))</f>
        <v/>
      </c>
    </row>
    <row r="168">
      <c r="A168">
        <f>INDEX(resultados!$A$2:$ZZ$242, 162, MATCH($B$1, resultados!$A$1:$ZZ$1, 0))</f>
        <v/>
      </c>
      <c r="B168">
        <f>INDEX(resultados!$A$2:$ZZ$242, 162, MATCH($B$2, resultados!$A$1:$ZZ$1, 0))</f>
        <v/>
      </c>
      <c r="C168">
        <f>INDEX(resultados!$A$2:$ZZ$242, 162, MATCH($B$3, resultados!$A$1:$ZZ$1, 0))</f>
        <v/>
      </c>
    </row>
    <row r="169">
      <c r="A169">
        <f>INDEX(resultados!$A$2:$ZZ$242, 163, MATCH($B$1, resultados!$A$1:$ZZ$1, 0))</f>
        <v/>
      </c>
      <c r="B169">
        <f>INDEX(resultados!$A$2:$ZZ$242, 163, MATCH($B$2, resultados!$A$1:$ZZ$1, 0))</f>
        <v/>
      </c>
      <c r="C169">
        <f>INDEX(resultados!$A$2:$ZZ$242, 163, MATCH($B$3, resultados!$A$1:$ZZ$1, 0))</f>
        <v/>
      </c>
    </row>
    <row r="170">
      <c r="A170">
        <f>INDEX(resultados!$A$2:$ZZ$242, 164, MATCH($B$1, resultados!$A$1:$ZZ$1, 0))</f>
        <v/>
      </c>
      <c r="B170">
        <f>INDEX(resultados!$A$2:$ZZ$242, 164, MATCH($B$2, resultados!$A$1:$ZZ$1, 0))</f>
        <v/>
      </c>
      <c r="C170">
        <f>INDEX(resultados!$A$2:$ZZ$242, 164, MATCH($B$3, resultados!$A$1:$ZZ$1, 0))</f>
        <v/>
      </c>
    </row>
    <row r="171">
      <c r="A171">
        <f>INDEX(resultados!$A$2:$ZZ$242, 165, MATCH($B$1, resultados!$A$1:$ZZ$1, 0))</f>
        <v/>
      </c>
      <c r="B171">
        <f>INDEX(resultados!$A$2:$ZZ$242, 165, MATCH($B$2, resultados!$A$1:$ZZ$1, 0))</f>
        <v/>
      </c>
      <c r="C171">
        <f>INDEX(resultados!$A$2:$ZZ$242, 165, MATCH($B$3, resultados!$A$1:$ZZ$1, 0))</f>
        <v/>
      </c>
    </row>
    <row r="172">
      <c r="A172">
        <f>INDEX(resultados!$A$2:$ZZ$242, 166, MATCH($B$1, resultados!$A$1:$ZZ$1, 0))</f>
        <v/>
      </c>
      <c r="B172">
        <f>INDEX(resultados!$A$2:$ZZ$242, 166, MATCH($B$2, resultados!$A$1:$ZZ$1, 0))</f>
        <v/>
      </c>
      <c r="C172">
        <f>INDEX(resultados!$A$2:$ZZ$242, 166, MATCH($B$3, resultados!$A$1:$ZZ$1, 0))</f>
        <v/>
      </c>
    </row>
    <row r="173">
      <c r="A173">
        <f>INDEX(resultados!$A$2:$ZZ$242, 167, MATCH($B$1, resultados!$A$1:$ZZ$1, 0))</f>
        <v/>
      </c>
      <c r="B173">
        <f>INDEX(resultados!$A$2:$ZZ$242, 167, MATCH($B$2, resultados!$A$1:$ZZ$1, 0))</f>
        <v/>
      </c>
      <c r="C173">
        <f>INDEX(resultados!$A$2:$ZZ$242, 167, MATCH($B$3, resultados!$A$1:$ZZ$1, 0))</f>
        <v/>
      </c>
    </row>
    <row r="174">
      <c r="A174">
        <f>INDEX(resultados!$A$2:$ZZ$242, 168, MATCH($B$1, resultados!$A$1:$ZZ$1, 0))</f>
        <v/>
      </c>
      <c r="B174">
        <f>INDEX(resultados!$A$2:$ZZ$242, 168, MATCH($B$2, resultados!$A$1:$ZZ$1, 0))</f>
        <v/>
      </c>
      <c r="C174">
        <f>INDEX(resultados!$A$2:$ZZ$242, 168, MATCH($B$3, resultados!$A$1:$ZZ$1, 0))</f>
        <v/>
      </c>
    </row>
    <row r="175">
      <c r="A175">
        <f>INDEX(resultados!$A$2:$ZZ$242, 169, MATCH($B$1, resultados!$A$1:$ZZ$1, 0))</f>
        <v/>
      </c>
      <c r="B175">
        <f>INDEX(resultados!$A$2:$ZZ$242, 169, MATCH($B$2, resultados!$A$1:$ZZ$1, 0))</f>
        <v/>
      </c>
      <c r="C175">
        <f>INDEX(resultados!$A$2:$ZZ$242, 169, MATCH($B$3, resultados!$A$1:$ZZ$1, 0))</f>
        <v/>
      </c>
    </row>
    <row r="176">
      <c r="A176">
        <f>INDEX(resultados!$A$2:$ZZ$242, 170, MATCH($B$1, resultados!$A$1:$ZZ$1, 0))</f>
        <v/>
      </c>
      <c r="B176">
        <f>INDEX(resultados!$A$2:$ZZ$242, 170, MATCH($B$2, resultados!$A$1:$ZZ$1, 0))</f>
        <v/>
      </c>
      <c r="C176">
        <f>INDEX(resultados!$A$2:$ZZ$242, 170, MATCH($B$3, resultados!$A$1:$ZZ$1, 0))</f>
        <v/>
      </c>
    </row>
    <row r="177">
      <c r="A177">
        <f>INDEX(resultados!$A$2:$ZZ$242, 171, MATCH($B$1, resultados!$A$1:$ZZ$1, 0))</f>
        <v/>
      </c>
      <c r="B177">
        <f>INDEX(resultados!$A$2:$ZZ$242, 171, MATCH($B$2, resultados!$A$1:$ZZ$1, 0))</f>
        <v/>
      </c>
      <c r="C177">
        <f>INDEX(resultados!$A$2:$ZZ$242, 171, MATCH($B$3, resultados!$A$1:$ZZ$1, 0))</f>
        <v/>
      </c>
    </row>
    <row r="178">
      <c r="A178">
        <f>INDEX(resultados!$A$2:$ZZ$242, 172, MATCH($B$1, resultados!$A$1:$ZZ$1, 0))</f>
        <v/>
      </c>
      <c r="B178">
        <f>INDEX(resultados!$A$2:$ZZ$242, 172, MATCH($B$2, resultados!$A$1:$ZZ$1, 0))</f>
        <v/>
      </c>
      <c r="C178">
        <f>INDEX(resultados!$A$2:$ZZ$242, 172, MATCH($B$3, resultados!$A$1:$ZZ$1, 0))</f>
        <v/>
      </c>
    </row>
    <row r="179">
      <c r="A179">
        <f>INDEX(resultados!$A$2:$ZZ$242, 173, MATCH($B$1, resultados!$A$1:$ZZ$1, 0))</f>
        <v/>
      </c>
      <c r="B179">
        <f>INDEX(resultados!$A$2:$ZZ$242, 173, MATCH($B$2, resultados!$A$1:$ZZ$1, 0))</f>
        <v/>
      </c>
      <c r="C179">
        <f>INDEX(resultados!$A$2:$ZZ$242, 173, MATCH($B$3, resultados!$A$1:$ZZ$1, 0))</f>
        <v/>
      </c>
    </row>
    <row r="180">
      <c r="A180">
        <f>INDEX(resultados!$A$2:$ZZ$242, 174, MATCH($B$1, resultados!$A$1:$ZZ$1, 0))</f>
        <v/>
      </c>
      <c r="B180">
        <f>INDEX(resultados!$A$2:$ZZ$242, 174, MATCH($B$2, resultados!$A$1:$ZZ$1, 0))</f>
        <v/>
      </c>
      <c r="C180">
        <f>INDEX(resultados!$A$2:$ZZ$242, 174, MATCH($B$3, resultados!$A$1:$ZZ$1, 0))</f>
        <v/>
      </c>
    </row>
    <row r="181">
      <c r="A181">
        <f>INDEX(resultados!$A$2:$ZZ$242, 175, MATCH($B$1, resultados!$A$1:$ZZ$1, 0))</f>
        <v/>
      </c>
      <c r="B181">
        <f>INDEX(resultados!$A$2:$ZZ$242, 175, MATCH($B$2, resultados!$A$1:$ZZ$1, 0))</f>
        <v/>
      </c>
      <c r="C181">
        <f>INDEX(resultados!$A$2:$ZZ$242, 175, MATCH($B$3, resultados!$A$1:$ZZ$1, 0))</f>
        <v/>
      </c>
    </row>
    <row r="182">
      <c r="A182">
        <f>INDEX(resultados!$A$2:$ZZ$242, 176, MATCH($B$1, resultados!$A$1:$ZZ$1, 0))</f>
        <v/>
      </c>
      <c r="B182">
        <f>INDEX(resultados!$A$2:$ZZ$242, 176, MATCH($B$2, resultados!$A$1:$ZZ$1, 0))</f>
        <v/>
      </c>
      <c r="C182">
        <f>INDEX(resultados!$A$2:$ZZ$242, 176, MATCH($B$3, resultados!$A$1:$ZZ$1, 0))</f>
        <v/>
      </c>
    </row>
    <row r="183">
      <c r="A183">
        <f>INDEX(resultados!$A$2:$ZZ$242, 177, MATCH($B$1, resultados!$A$1:$ZZ$1, 0))</f>
        <v/>
      </c>
      <c r="B183">
        <f>INDEX(resultados!$A$2:$ZZ$242, 177, MATCH($B$2, resultados!$A$1:$ZZ$1, 0))</f>
        <v/>
      </c>
      <c r="C183">
        <f>INDEX(resultados!$A$2:$ZZ$242, 177, MATCH($B$3, resultados!$A$1:$ZZ$1, 0))</f>
        <v/>
      </c>
    </row>
    <row r="184">
      <c r="A184">
        <f>INDEX(resultados!$A$2:$ZZ$242, 178, MATCH($B$1, resultados!$A$1:$ZZ$1, 0))</f>
        <v/>
      </c>
      <c r="B184">
        <f>INDEX(resultados!$A$2:$ZZ$242, 178, MATCH($B$2, resultados!$A$1:$ZZ$1, 0))</f>
        <v/>
      </c>
      <c r="C184">
        <f>INDEX(resultados!$A$2:$ZZ$242, 178, MATCH($B$3, resultados!$A$1:$ZZ$1, 0))</f>
        <v/>
      </c>
    </row>
    <row r="185">
      <c r="A185">
        <f>INDEX(resultados!$A$2:$ZZ$242, 179, MATCH($B$1, resultados!$A$1:$ZZ$1, 0))</f>
        <v/>
      </c>
      <c r="B185">
        <f>INDEX(resultados!$A$2:$ZZ$242, 179, MATCH($B$2, resultados!$A$1:$ZZ$1, 0))</f>
        <v/>
      </c>
      <c r="C185">
        <f>INDEX(resultados!$A$2:$ZZ$242, 179, MATCH($B$3, resultados!$A$1:$ZZ$1, 0))</f>
        <v/>
      </c>
    </row>
    <row r="186">
      <c r="A186">
        <f>INDEX(resultados!$A$2:$ZZ$242, 180, MATCH($B$1, resultados!$A$1:$ZZ$1, 0))</f>
        <v/>
      </c>
      <c r="B186">
        <f>INDEX(resultados!$A$2:$ZZ$242, 180, MATCH($B$2, resultados!$A$1:$ZZ$1, 0))</f>
        <v/>
      </c>
      <c r="C186">
        <f>INDEX(resultados!$A$2:$ZZ$242, 180, MATCH($B$3, resultados!$A$1:$ZZ$1, 0))</f>
        <v/>
      </c>
    </row>
    <row r="187">
      <c r="A187">
        <f>INDEX(resultados!$A$2:$ZZ$242, 181, MATCH($B$1, resultados!$A$1:$ZZ$1, 0))</f>
        <v/>
      </c>
      <c r="B187">
        <f>INDEX(resultados!$A$2:$ZZ$242, 181, MATCH($B$2, resultados!$A$1:$ZZ$1, 0))</f>
        <v/>
      </c>
      <c r="C187">
        <f>INDEX(resultados!$A$2:$ZZ$242, 181, MATCH($B$3, resultados!$A$1:$ZZ$1, 0))</f>
        <v/>
      </c>
    </row>
    <row r="188">
      <c r="A188">
        <f>INDEX(resultados!$A$2:$ZZ$242, 182, MATCH($B$1, resultados!$A$1:$ZZ$1, 0))</f>
        <v/>
      </c>
      <c r="B188">
        <f>INDEX(resultados!$A$2:$ZZ$242, 182, MATCH($B$2, resultados!$A$1:$ZZ$1, 0))</f>
        <v/>
      </c>
      <c r="C188">
        <f>INDEX(resultados!$A$2:$ZZ$242, 182, MATCH($B$3, resultados!$A$1:$ZZ$1, 0))</f>
        <v/>
      </c>
    </row>
    <row r="189">
      <c r="A189">
        <f>INDEX(resultados!$A$2:$ZZ$242, 183, MATCH($B$1, resultados!$A$1:$ZZ$1, 0))</f>
        <v/>
      </c>
      <c r="B189">
        <f>INDEX(resultados!$A$2:$ZZ$242, 183, MATCH($B$2, resultados!$A$1:$ZZ$1, 0))</f>
        <v/>
      </c>
      <c r="C189">
        <f>INDEX(resultados!$A$2:$ZZ$242, 183, MATCH($B$3, resultados!$A$1:$ZZ$1, 0))</f>
        <v/>
      </c>
    </row>
    <row r="190">
      <c r="A190">
        <f>INDEX(resultados!$A$2:$ZZ$242, 184, MATCH($B$1, resultados!$A$1:$ZZ$1, 0))</f>
        <v/>
      </c>
      <c r="B190">
        <f>INDEX(resultados!$A$2:$ZZ$242, 184, MATCH($B$2, resultados!$A$1:$ZZ$1, 0))</f>
        <v/>
      </c>
      <c r="C190">
        <f>INDEX(resultados!$A$2:$ZZ$242, 184, MATCH($B$3, resultados!$A$1:$ZZ$1, 0))</f>
        <v/>
      </c>
    </row>
    <row r="191">
      <c r="A191">
        <f>INDEX(resultados!$A$2:$ZZ$242, 185, MATCH($B$1, resultados!$A$1:$ZZ$1, 0))</f>
        <v/>
      </c>
      <c r="B191">
        <f>INDEX(resultados!$A$2:$ZZ$242, 185, MATCH($B$2, resultados!$A$1:$ZZ$1, 0))</f>
        <v/>
      </c>
      <c r="C191">
        <f>INDEX(resultados!$A$2:$ZZ$242, 185, MATCH($B$3, resultados!$A$1:$ZZ$1, 0))</f>
        <v/>
      </c>
    </row>
    <row r="192">
      <c r="A192">
        <f>INDEX(resultados!$A$2:$ZZ$242, 186, MATCH($B$1, resultados!$A$1:$ZZ$1, 0))</f>
        <v/>
      </c>
      <c r="B192">
        <f>INDEX(resultados!$A$2:$ZZ$242, 186, MATCH($B$2, resultados!$A$1:$ZZ$1, 0))</f>
        <v/>
      </c>
      <c r="C192">
        <f>INDEX(resultados!$A$2:$ZZ$242, 186, MATCH($B$3, resultados!$A$1:$ZZ$1, 0))</f>
        <v/>
      </c>
    </row>
    <row r="193">
      <c r="A193">
        <f>INDEX(resultados!$A$2:$ZZ$242, 187, MATCH($B$1, resultados!$A$1:$ZZ$1, 0))</f>
        <v/>
      </c>
      <c r="B193">
        <f>INDEX(resultados!$A$2:$ZZ$242, 187, MATCH($B$2, resultados!$A$1:$ZZ$1, 0))</f>
        <v/>
      </c>
      <c r="C193">
        <f>INDEX(resultados!$A$2:$ZZ$242, 187, MATCH($B$3, resultados!$A$1:$ZZ$1, 0))</f>
        <v/>
      </c>
    </row>
    <row r="194">
      <c r="A194">
        <f>INDEX(resultados!$A$2:$ZZ$242, 188, MATCH($B$1, resultados!$A$1:$ZZ$1, 0))</f>
        <v/>
      </c>
      <c r="B194">
        <f>INDEX(resultados!$A$2:$ZZ$242, 188, MATCH($B$2, resultados!$A$1:$ZZ$1, 0))</f>
        <v/>
      </c>
      <c r="C194">
        <f>INDEX(resultados!$A$2:$ZZ$242, 188, MATCH($B$3, resultados!$A$1:$ZZ$1, 0))</f>
        <v/>
      </c>
    </row>
    <row r="195">
      <c r="A195">
        <f>INDEX(resultados!$A$2:$ZZ$242, 189, MATCH($B$1, resultados!$A$1:$ZZ$1, 0))</f>
        <v/>
      </c>
      <c r="B195">
        <f>INDEX(resultados!$A$2:$ZZ$242, 189, MATCH($B$2, resultados!$A$1:$ZZ$1, 0))</f>
        <v/>
      </c>
      <c r="C195">
        <f>INDEX(resultados!$A$2:$ZZ$242, 189, MATCH($B$3, resultados!$A$1:$ZZ$1, 0))</f>
        <v/>
      </c>
    </row>
    <row r="196">
      <c r="A196">
        <f>INDEX(resultados!$A$2:$ZZ$242, 190, MATCH($B$1, resultados!$A$1:$ZZ$1, 0))</f>
        <v/>
      </c>
      <c r="B196">
        <f>INDEX(resultados!$A$2:$ZZ$242, 190, MATCH($B$2, resultados!$A$1:$ZZ$1, 0))</f>
        <v/>
      </c>
      <c r="C196">
        <f>INDEX(resultados!$A$2:$ZZ$242, 190, MATCH($B$3, resultados!$A$1:$ZZ$1, 0))</f>
        <v/>
      </c>
    </row>
    <row r="197">
      <c r="A197">
        <f>INDEX(resultados!$A$2:$ZZ$242, 191, MATCH($B$1, resultados!$A$1:$ZZ$1, 0))</f>
        <v/>
      </c>
      <c r="B197">
        <f>INDEX(resultados!$A$2:$ZZ$242, 191, MATCH($B$2, resultados!$A$1:$ZZ$1, 0))</f>
        <v/>
      </c>
      <c r="C197">
        <f>INDEX(resultados!$A$2:$ZZ$242, 191, MATCH($B$3, resultados!$A$1:$ZZ$1, 0))</f>
        <v/>
      </c>
    </row>
    <row r="198">
      <c r="A198">
        <f>INDEX(resultados!$A$2:$ZZ$242, 192, MATCH($B$1, resultados!$A$1:$ZZ$1, 0))</f>
        <v/>
      </c>
      <c r="B198">
        <f>INDEX(resultados!$A$2:$ZZ$242, 192, MATCH($B$2, resultados!$A$1:$ZZ$1, 0))</f>
        <v/>
      </c>
      <c r="C198">
        <f>INDEX(resultados!$A$2:$ZZ$242, 192, MATCH($B$3, resultados!$A$1:$ZZ$1, 0))</f>
        <v/>
      </c>
    </row>
    <row r="199">
      <c r="A199">
        <f>INDEX(resultados!$A$2:$ZZ$242, 193, MATCH($B$1, resultados!$A$1:$ZZ$1, 0))</f>
        <v/>
      </c>
      <c r="B199">
        <f>INDEX(resultados!$A$2:$ZZ$242, 193, MATCH($B$2, resultados!$A$1:$ZZ$1, 0))</f>
        <v/>
      </c>
      <c r="C199">
        <f>INDEX(resultados!$A$2:$ZZ$242, 193, MATCH($B$3, resultados!$A$1:$ZZ$1, 0))</f>
        <v/>
      </c>
    </row>
    <row r="200">
      <c r="A200">
        <f>INDEX(resultados!$A$2:$ZZ$242, 194, MATCH($B$1, resultados!$A$1:$ZZ$1, 0))</f>
        <v/>
      </c>
      <c r="B200">
        <f>INDEX(resultados!$A$2:$ZZ$242, 194, MATCH($B$2, resultados!$A$1:$ZZ$1, 0))</f>
        <v/>
      </c>
      <c r="C200">
        <f>INDEX(resultados!$A$2:$ZZ$242, 194, MATCH($B$3, resultados!$A$1:$ZZ$1, 0))</f>
        <v/>
      </c>
    </row>
    <row r="201">
      <c r="A201">
        <f>INDEX(resultados!$A$2:$ZZ$242, 195, MATCH($B$1, resultados!$A$1:$ZZ$1, 0))</f>
        <v/>
      </c>
      <c r="B201">
        <f>INDEX(resultados!$A$2:$ZZ$242, 195, MATCH($B$2, resultados!$A$1:$ZZ$1, 0))</f>
        <v/>
      </c>
      <c r="C201">
        <f>INDEX(resultados!$A$2:$ZZ$242, 195, MATCH($B$3, resultados!$A$1:$ZZ$1, 0))</f>
        <v/>
      </c>
    </row>
    <row r="202">
      <c r="A202">
        <f>INDEX(resultados!$A$2:$ZZ$242, 196, MATCH($B$1, resultados!$A$1:$ZZ$1, 0))</f>
        <v/>
      </c>
      <c r="B202">
        <f>INDEX(resultados!$A$2:$ZZ$242, 196, MATCH($B$2, resultados!$A$1:$ZZ$1, 0))</f>
        <v/>
      </c>
      <c r="C202">
        <f>INDEX(resultados!$A$2:$ZZ$242, 196, MATCH($B$3, resultados!$A$1:$ZZ$1, 0))</f>
        <v/>
      </c>
    </row>
    <row r="203">
      <c r="A203">
        <f>INDEX(resultados!$A$2:$ZZ$242, 197, MATCH($B$1, resultados!$A$1:$ZZ$1, 0))</f>
        <v/>
      </c>
      <c r="B203">
        <f>INDEX(resultados!$A$2:$ZZ$242, 197, MATCH($B$2, resultados!$A$1:$ZZ$1, 0))</f>
        <v/>
      </c>
      <c r="C203">
        <f>INDEX(resultados!$A$2:$ZZ$242, 197, MATCH($B$3, resultados!$A$1:$ZZ$1, 0))</f>
        <v/>
      </c>
    </row>
    <row r="204">
      <c r="A204">
        <f>INDEX(resultados!$A$2:$ZZ$242, 198, MATCH($B$1, resultados!$A$1:$ZZ$1, 0))</f>
        <v/>
      </c>
      <c r="B204">
        <f>INDEX(resultados!$A$2:$ZZ$242, 198, MATCH($B$2, resultados!$A$1:$ZZ$1, 0))</f>
        <v/>
      </c>
      <c r="C204">
        <f>INDEX(resultados!$A$2:$ZZ$242, 198, MATCH($B$3, resultados!$A$1:$ZZ$1, 0))</f>
        <v/>
      </c>
    </row>
    <row r="205">
      <c r="A205">
        <f>INDEX(resultados!$A$2:$ZZ$242, 199, MATCH($B$1, resultados!$A$1:$ZZ$1, 0))</f>
        <v/>
      </c>
      <c r="B205">
        <f>INDEX(resultados!$A$2:$ZZ$242, 199, MATCH($B$2, resultados!$A$1:$ZZ$1, 0))</f>
        <v/>
      </c>
      <c r="C205">
        <f>INDEX(resultados!$A$2:$ZZ$242, 199, MATCH($B$3, resultados!$A$1:$ZZ$1, 0))</f>
        <v/>
      </c>
    </row>
    <row r="206">
      <c r="A206">
        <f>INDEX(resultados!$A$2:$ZZ$242, 200, MATCH($B$1, resultados!$A$1:$ZZ$1, 0))</f>
        <v/>
      </c>
      <c r="B206">
        <f>INDEX(resultados!$A$2:$ZZ$242, 200, MATCH($B$2, resultados!$A$1:$ZZ$1, 0))</f>
        <v/>
      </c>
      <c r="C206">
        <f>INDEX(resultados!$A$2:$ZZ$242, 200, MATCH($B$3, resultados!$A$1:$ZZ$1, 0))</f>
        <v/>
      </c>
    </row>
    <row r="207">
      <c r="A207">
        <f>INDEX(resultados!$A$2:$ZZ$242, 201, MATCH($B$1, resultados!$A$1:$ZZ$1, 0))</f>
        <v/>
      </c>
      <c r="B207">
        <f>INDEX(resultados!$A$2:$ZZ$242, 201, MATCH($B$2, resultados!$A$1:$ZZ$1, 0))</f>
        <v/>
      </c>
      <c r="C207">
        <f>INDEX(resultados!$A$2:$ZZ$242, 201, MATCH($B$3, resultados!$A$1:$ZZ$1, 0))</f>
        <v/>
      </c>
    </row>
    <row r="208">
      <c r="A208">
        <f>INDEX(resultados!$A$2:$ZZ$242, 202, MATCH($B$1, resultados!$A$1:$ZZ$1, 0))</f>
        <v/>
      </c>
      <c r="B208">
        <f>INDEX(resultados!$A$2:$ZZ$242, 202, MATCH($B$2, resultados!$A$1:$ZZ$1, 0))</f>
        <v/>
      </c>
      <c r="C208">
        <f>INDEX(resultados!$A$2:$ZZ$242, 202, MATCH($B$3, resultados!$A$1:$ZZ$1, 0))</f>
        <v/>
      </c>
    </row>
    <row r="209">
      <c r="A209">
        <f>INDEX(resultados!$A$2:$ZZ$242, 203, MATCH($B$1, resultados!$A$1:$ZZ$1, 0))</f>
        <v/>
      </c>
      <c r="B209">
        <f>INDEX(resultados!$A$2:$ZZ$242, 203, MATCH($B$2, resultados!$A$1:$ZZ$1, 0))</f>
        <v/>
      </c>
      <c r="C209">
        <f>INDEX(resultados!$A$2:$ZZ$242, 203, MATCH($B$3, resultados!$A$1:$ZZ$1, 0))</f>
        <v/>
      </c>
    </row>
    <row r="210">
      <c r="A210">
        <f>INDEX(resultados!$A$2:$ZZ$242, 204, MATCH($B$1, resultados!$A$1:$ZZ$1, 0))</f>
        <v/>
      </c>
      <c r="B210">
        <f>INDEX(resultados!$A$2:$ZZ$242, 204, MATCH($B$2, resultados!$A$1:$ZZ$1, 0))</f>
        <v/>
      </c>
      <c r="C210">
        <f>INDEX(resultados!$A$2:$ZZ$242, 204, MATCH($B$3, resultados!$A$1:$ZZ$1, 0))</f>
        <v/>
      </c>
    </row>
    <row r="211">
      <c r="A211">
        <f>INDEX(resultados!$A$2:$ZZ$242, 205, MATCH($B$1, resultados!$A$1:$ZZ$1, 0))</f>
        <v/>
      </c>
      <c r="B211">
        <f>INDEX(resultados!$A$2:$ZZ$242, 205, MATCH($B$2, resultados!$A$1:$ZZ$1, 0))</f>
        <v/>
      </c>
      <c r="C211">
        <f>INDEX(resultados!$A$2:$ZZ$242, 205, MATCH($B$3, resultados!$A$1:$ZZ$1, 0))</f>
        <v/>
      </c>
    </row>
    <row r="212">
      <c r="A212">
        <f>INDEX(resultados!$A$2:$ZZ$242, 206, MATCH($B$1, resultados!$A$1:$ZZ$1, 0))</f>
        <v/>
      </c>
      <c r="B212">
        <f>INDEX(resultados!$A$2:$ZZ$242, 206, MATCH($B$2, resultados!$A$1:$ZZ$1, 0))</f>
        <v/>
      </c>
      <c r="C212">
        <f>INDEX(resultados!$A$2:$ZZ$242, 206, MATCH($B$3, resultados!$A$1:$ZZ$1, 0))</f>
        <v/>
      </c>
    </row>
    <row r="213">
      <c r="A213">
        <f>INDEX(resultados!$A$2:$ZZ$242, 207, MATCH($B$1, resultados!$A$1:$ZZ$1, 0))</f>
        <v/>
      </c>
      <c r="B213">
        <f>INDEX(resultados!$A$2:$ZZ$242, 207, MATCH($B$2, resultados!$A$1:$ZZ$1, 0))</f>
        <v/>
      </c>
      <c r="C213">
        <f>INDEX(resultados!$A$2:$ZZ$242, 207, MATCH($B$3, resultados!$A$1:$ZZ$1, 0))</f>
        <v/>
      </c>
    </row>
    <row r="214">
      <c r="A214">
        <f>INDEX(resultados!$A$2:$ZZ$242, 208, MATCH($B$1, resultados!$A$1:$ZZ$1, 0))</f>
        <v/>
      </c>
      <c r="B214">
        <f>INDEX(resultados!$A$2:$ZZ$242, 208, MATCH($B$2, resultados!$A$1:$ZZ$1, 0))</f>
        <v/>
      </c>
      <c r="C214">
        <f>INDEX(resultados!$A$2:$ZZ$242, 208, MATCH($B$3, resultados!$A$1:$ZZ$1, 0))</f>
        <v/>
      </c>
    </row>
    <row r="215">
      <c r="A215">
        <f>INDEX(resultados!$A$2:$ZZ$242, 209, MATCH($B$1, resultados!$A$1:$ZZ$1, 0))</f>
        <v/>
      </c>
      <c r="B215">
        <f>INDEX(resultados!$A$2:$ZZ$242, 209, MATCH($B$2, resultados!$A$1:$ZZ$1, 0))</f>
        <v/>
      </c>
      <c r="C215">
        <f>INDEX(resultados!$A$2:$ZZ$242, 209, MATCH($B$3, resultados!$A$1:$ZZ$1, 0))</f>
        <v/>
      </c>
    </row>
    <row r="216">
      <c r="A216">
        <f>INDEX(resultados!$A$2:$ZZ$242, 210, MATCH($B$1, resultados!$A$1:$ZZ$1, 0))</f>
        <v/>
      </c>
      <c r="B216">
        <f>INDEX(resultados!$A$2:$ZZ$242, 210, MATCH($B$2, resultados!$A$1:$ZZ$1, 0))</f>
        <v/>
      </c>
      <c r="C216">
        <f>INDEX(resultados!$A$2:$ZZ$242, 210, MATCH($B$3, resultados!$A$1:$ZZ$1, 0))</f>
        <v/>
      </c>
    </row>
    <row r="217">
      <c r="A217">
        <f>INDEX(resultados!$A$2:$ZZ$242, 211, MATCH($B$1, resultados!$A$1:$ZZ$1, 0))</f>
        <v/>
      </c>
      <c r="B217">
        <f>INDEX(resultados!$A$2:$ZZ$242, 211, MATCH($B$2, resultados!$A$1:$ZZ$1, 0))</f>
        <v/>
      </c>
      <c r="C217">
        <f>INDEX(resultados!$A$2:$ZZ$242, 211, MATCH($B$3, resultados!$A$1:$ZZ$1, 0))</f>
        <v/>
      </c>
    </row>
    <row r="218">
      <c r="A218">
        <f>INDEX(resultados!$A$2:$ZZ$242, 212, MATCH($B$1, resultados!$A$1:$ZZ$1, 0))</f>
        <v/>
      </c>
      <c r="B218">
        <f>INDEX(resultados!$A$2:$ZZ$242, 212, MATCH($B$2, resultados!$A$1:$ZZ$1, 0))</f>
        <v/>
      </c>
      <c r="C218">
        <f>INDEX(resultados!$A$2:$ZZ$242, 212, MATCH($B$3, resultados!$A$1:$ZZ$1, 0))</f>
        <v/>
      </c>
    </row>
    <row r="219">
      <c r="A219">
        <f>INDEX(resultados!$A$2:$ZZ$242, 213, MATCH($B$1, resultados!$A$1:$ZZ$1, 0))</f>
        <v/>
      </c>
      <c r="B219">
        <f>INDEX(resultados!$A$2:$ZZ$242, 213, MATCH($B$2, resultados!$A$1:$ZZ$1, 0))</f>
        <v/>
      </c>
      <c r="C219">
        <f>INDEX(resultados!$A$2:$ZZ$242, 213, MATCH($B$3, resultados!$A$1:$ZZ$1, 0))</f>
        <v/>
      </c>
    </row>
    <row r="220">
      <c r="A220">
        <f>INDEX(resultados!$A$2:$ZZ$242, 214, MATCH($B$1, resultados!$A$1:$ZZ$1, 0))</f>
        <v/>
      </c>
      <c r="B220">
        <f>INDEX(resultados!$A$2:$ZZ$242, 214, MATCH($B$2, resultados!$A$1:$ZZ$1, 0))</f>
        <v/>
      </c>
      <c r="C220">
        <f>INDEX(resultados!$A$2:$ZZ$242, 214, MATCH($B$3, resultados!$A$1:$ZZ$1, 0))</f>
        <v/>
      </c>
    </row>
    <row r="221">
      <c r="A221">
        <f>INDEX(resultados!$A$2:$ZZ$242, 215, MATCH($B$1, resultados!$A$1:$ZZ$1, 0))</f>
        <v/>
      </c>
      <c r="B221">
        <f>INDEX(resultados!$A$2:$ZZ$242, 215, MATCH($B$2, resultados!$A$1:$ZZ$1, 0))</f>
        <v/>
      </c>
      <c r="C221">
        <f>INDEX(resultados!$A$2:$ZZ$242, 215, MATCH($B$3, resultados!$A$1:$ZZ$1, 0))</f>
        <v/>
      </c>
    </row>
    <row r="222">
      <c r="A222">
        <f>INDEX(resultados!$A$2:$ZZ$242, 216, MATCH($B$1, resultados!$A$1:$ZZ$1, 0))</f>
        <v/>
      </c>
      <c r="B222">
        <f>INDEX(resultados!$A$2:$ZZ$242, 216, MATCH($B$2, resultados!$A$1:$ZZ$1, 0))</f>
        <v/>
      </c>
      <c r="C222">
        <f>INDEX(resultados!$A$2:$ZZ$242, 216, MATCH($B$3, resultados!$A$1:$ZZ$1, 0))</f>
        <v/>
      </c>
    </row>
    <row r="223">
      <c r="A223">
        <f>INDEX(resultados!$A$2:$ZZ$242, 217, MATCH($B$1, resultados!$A$1:$ZZ$1, 0))</f>
        <v/>
      </c>
      <c r="B223">
        <f>INDEX(resultados!$A$2:$ZZ$242, 217, MATCH($B$2, resultados!$A$1:$ZZ$1, 0))</f>
        <v/>
      </c>
      <c r="C223">
        <f>INDEX(resultados!$A$2:$ZZ$242, 217, MATCH($B$3, resultados!$A$1:$ZZ$1, 0))</f>
        <v/>
      </c>
    </row>
    <row r="224">
      <c r="A224">
        <f>INDEX(resultados!$A$2:$ZZ$242, 218, MATCH($B$1, resultados!$A$1:$ZZ$1, 0))</f>
        <v/>
      </c>
      <c r="B224">
        <f>INDEX(resultados!$A$2:$ZZ$242, 218, MATCH($B$2, resultados!$A$1:$ZZ$1, 0))</f>
        <v/>
      </c>
      <c r="C224">
        <f>INDEX(resultados!$A$2:$ZZ$242, 218, MATCH($B$3, resultados!$A$1:$ZZ$1, 0))</f>
        <v/>
      </c>
    </row>
    <row r="225">
      <c r="A225">
        <f>INDEX(resultados!$A$2:$ZZ$242, 219, MATCH($B$1, resultados!$A$1:$ZZ$1, 0))</f>
        <v/>
      </c>
      <c r="B225">
        <f>INDEX(resultados!$A$2:$ZZ$242, 219, MATCH($B$2, resultados!$A$1:$ZZ$1, 0))</f>
        <v/>
      </c>
      <c r="C225">
        <f>INDEX(resultados!$A$2:$ZZ$242, 219, MATCH($B$3, resultados!$A$1:$ZZ$1, 0))</f>
        <v/>
      </c>
    </row>
    <row r="226">
      <c r="A226">
        <f>INDEX(resultados!$A$2:$ZZ$242, 220, MATCH($B$1, resultados!$A$1:$ZZ$1, 0))</f>
        <v/>
      </c>
      <c r="B226">
        <f>INDEX(resultados!$A$2:$ZZ$242, 220, MATCH($B$2, resultados!$A$1:$ZZ$1, 0))</f>
        <v/>
      </c>
      <c r="C226">
        <f>INDEX(resultados!$A$2:$ZZ$242, 220, MATCH($B$3, resultados!$A$1:$ZZ$1, 0))</f>
        <v/>
      </c>
    </row>
    <row r="227">
      <c r="A227">
        <f>INDEX(resultados!$A$2:$ZZ$242, 221, MATCH($B$1, resultados!$A$1:$ZZ$1, 0))</f>
        <v/>
      </c>
      <c r="B227">
        <f>INDEX(resultados!$A$2:$ZZ$242, 221, MATCH($B$2, resultados!$A$1:$ZZ$1, 0))</f>
        <v/>
      </c>
      <c r="C227">
        <f>INDEX(resultados!$A$2:$ZZ$242, 221, MATCH($B$3, resultados!$A$1:$ZZ$1, 0))</f>
        <v/>
      </c>
    </row>
    <row r="228">
      <c r="A228">
        <f>INDEX(resultados!$A$2:$ZZ$242, 222, MATCH($B$1, resultados!$A$1:$ZZ$1, 0))</f>
        <v/>
      </c>
      <c r="B228">
        <f>INDEX(resultados!$A$2:$ZZ$242, 222, MATCH($B$2, resultados!$A$1:$ZZ$1, 0))</f>
        <v/>
      </c>
      <c r="C228">
        <f>INDEX(resultados!$A$2:$ZZ$242, 222, MATCH($B$3, resultados!$A$1:$ZZ$1, 0))</f>
        <v/>
      </c>
    </row>
    <row r="229">
      <c r="A229">
        <f>INDEX(resultados!$A$2:$ZZ$242, 223, MATCH($B$1, resultados!$A$1:$ZZ$1, 0))</f>
        <v/>
      </c>
      <c r="B229">
        <f>INDEX(resultados!$A$2:$ZZ$242, 223, MATCH($B$2, resultados!$A$1:$ZZ$1, 0))</f>
        <v/>
      </c>
      <c r="C229">
        <f>INDEX(resultados!$A$2:$ZZ$242, 223, MATCH($B$3, resultados!$A$1:$ZZ$1, 0))</f>
        <v/>
      </c>
    </row>
    <row r="230">
      <c r="A230">
        <f>INDEX(resultados!$A$2:$ZZ$242, 224, MATCH($B$1, resultados!$A$1:$ZZ$1, 0))</f>
        <v/>
      </c>
      <c r="B230">
        <f>INDEX(resultados!$A$2:$ZZ$242, 224, MATCH($B$2, resultados!$A$1:$ZZ$1, 0))</f>
        <v/>
      </c>
      <c r="C230">
        <f>INDEX(resultados!$A$2:$ZZ$242, 224, MATCH($B$3, resultados!$A$1:$ZZ$1, 0))</f>
        <v/>
      </c>
    </row>
    <row r="231">
      <c r="A231">
        <f>INDEX(resultados!$A$2:$ZZ$242, 225, MATCH($B$1, resultados!$A$1:$ZZ$1, 0))</f>
        <v/>
      </c>
      <c r="B231">
        <f>INDEX(resultados!$A$2:$ZZ$242, 225, MATCH($B$2, resultados!$A$1:$ZZ$1, 0))</f>
        <v/>
      </c>
      <c r="C231">
        <f>INDEX(resultados!$A$2:$ZZ$242, 225, MATCH($B$3, resultados!$A$1:$ZZ$1, 0))</f>
        <v/>
      </c>
    </row>
    <row r="232">
      <c r="A232">
        <f>INDEX(resultados!$A$2:$ZZ$242, 226, MATCH($B$1, resultados!$A$1:$ZZ$1, 0))</f>
        <v/>
      </c>
      <c r="B232">
        <f>INDEX(resultados!$A$2:$ZZ$242, 226, MATCH($B$2, resultados!$A$1:$ZZ$1, 0))</f>
        <v/>
      </c>
      <c r="C232">
        <f>INDEX(resultados!$A$2:$ZZ$242, 226, MATCH($B$3, resultados!$A$1:$ZZ$1, 0))</f>
        <v/>
      </c>
    </row>
    <row r="233">
      <c r="A233">
        <f>INDEX(resultados!$A$2:$ZZ$242, 227, MATCH($B$1, resultados!$A$1:$ZZ$1, 0))</f>
        <v/>
      </c>
      <c r="B233">
        <f>INDEX(resultados!$A$2:$ZZ$242, 227, MATCH($B$2, resultados!$A$1:$ZZ$1, 0))</f>
        <v/>
      </c>
      <c r="C233">
        <f>INDEX(resultados!$A$2:$ZZ$242, 227, MATCH($B$3, resultados!$A$1:$ZZ$1, 0))</f>
        <v/>
      </c>
    </row>
    <row r="234">
      <c r="A234">
        <f>INDEX(resultados!$A$2:$ZZ$242, 228, MATCH($B$1, resultados!$A$1:$ZZ$1, 0))</f>
        <v/>
      </c>
      <c r="B234">
        <f>INDEX(resultados!$A$2:$ZZ$242, 228, MATCH($B$2, resultados!$A$1:$ZZ$1, 0))</f>
        <v/>
      </c>
      <c r="C234">
        <f>INDEX(resultados!$A$2:$ZZ$242, 228, MATCH($B$3, resultados!$A$1:$ZZ$1, 0))</f>
        <v/>
      </c>
    </row>
    <row r="235">
      <c r="A235">
        <f>INDEX(resultados!$A$2:$ZZ$242, 229, MATCH($B$1, resultados!$A$1:$ZZ$1, 0))</f>
        <v/>
      </c>
      <c r="B235">
        <f>INDEX(resultados!$A$2:$ZZ$242, 229, MATCH($B$2, resultados!$A$1:$ZZ$1, 0))</f>
        <v/>
      </c>
      <c r="C235">
        <f>INDEX(resultados!$A$2:$ZZ$242, 229, MATCH($B$3, resultados!$A$1:$ZZ$1, 0))</f>
        <v/>
      </c>
    </row>
    <row r="236">
      <c r="A236">
        <f>INDEX(resultados!$A$2:$ZZ$242, 230, MATCH($B$1, resultados!$A$1:$ZZ$1, 0))</f>
        <v/>
      </c>
      <c r="B236">
        <f>INDEX(resultados!$A$2:$ZZ$242, 230, MATCH($B$2, resultados!$A$1:$ZZ$1, 0))</f>
        <v/>
      </c>
      <c r="C236">
        <f>INDEX(resultados!$A$2:$ZZ$242, 230, MATCH($B$3, resultados!$A$1:$ZZ$1, 0))</f>
        <v/>
      </c>
    </row>
    <row r="237">
      <c r="A237">
        <f>INDEX(resultados!$A$2:$ZZ$242, 231, MATCH($B$1, resultados!$A$1:$ZZ$1, 0))</f>
        <v/>
      </c>
      <c r="B237">
        <f>INDEX(resultados!$A$2:$ZZ$242, 231, MATCH($B$2, resultados!$A$1:$ZZ$1, 0))</f>
        <v/>
      </c>
      <c r="C237">
        <f>INDEX(resultados!$A$2:$ZZ$242, 231, MATCH($B$3, resultados!$A$1:$ZZ$1, 0))</f>
        <v/>
      </c>
    </row>
    <row r="238">
      <c r="A238">
        <f>INDEX(resultados!$A$2:$ZZ$242, 232, MATCH($B$1, resultados!$A$1:$ZZ$1, 0))</f>
        <v/>
      </c>
      <c r="B238">
        <f>INDEX(resultados!$A$2:$ZZ$242, 232, MATCH($B$2, resultados!$A$1:$ZZ$1, 0))</f>
        <v/>
      </c>
      <c r="C238">
        <f>INDEX(resultados!$A$2:$ZZ$242, 232, MATCH($B$3, resultados!$A$1:$ZZ$1, 0))</f>
        <v/>
      </c>
    </row>
    <row r="239">
      <c r="A239">
        <f>INDEX(resultados!$A$2:$ZZ$242, 233, MATCH($B$1, resultados!$A$1:$ZZ$1, 0))</f>
        <v/>
      </c>
      <c r="B239">
        <f>INDEX(resultados!$A$2:$ZZ$242, 233, MATCH($B$2, resultados!$A$1:$ZZ$1, 0))</f>
        <v/>
      </c>
      <c r="C239">
        <f>INDEX(resultados!$A$2:$ZZ$242, 233, MATCH($B$3, resultados!$A$1:$ZZ$1, 0))</f>
        <v/>
      </c>
    </row>
    <row r="240">
      <c r="A240">
        <f>INDEX(resultados!$A$2:$ZZ$242, 234, MATCH($B$1, resultados!$A$1:$ZZ$1, 0))</f>
        <v/>
      </c>
      <c r="B240">
        <f>INDEX(resultados!$A$2:$ZZ$242, 234, MATCH($B$2, resultados!$A$1:$ZZ$1, 0))</f>
        <v/>
      </c>
      <c r="C240">
        <f>INDEX(resultados!$A$2:$ZZ$242, 234, MATCH($B$3, resultados!$A$1:$ZZ$1, 0))</f>
        <v/>
      </c>
    </row>
    <row r="241">
      <c r="A241">
        <f>INDEX(resultados!$A$2:$ZZ$242, 235, MATCH($B$1, resultados!$A$1:$ZZ$1, 0))</f>
        <v/>
      </c>
      <c r="B241">
        <f>INDEX(resultados!$A$2:$ZZ$242, 235, MATCH($B$2, resultados!$A$1:$ZZ$1, 0))</f>
        <v/>
      </c>
      <c r="C241">
        <f>INDEX(resultados!$A$2:$ZZ$242, 235, MATCH($B$3, resultados!$A$1:$ZZ$1, 0))</f>
        <v/>
      </c>
    </row>
    <row r="242">
      <c r="A242">
        <f>INDEX(resultados!$A$2:$ZZ$242, 236, MATCH($B$1, resultados!$A$1:$ZZ$1, 0))</f>
        <v/>
      </c>
      <c r="B242">
        <f>INDEX(resultados!$A$2:$ZZ$242, 236, MATCH($B$2, resultados!$A$1:$ZZ$1, 0))</f>
        <v/>
      </c>
      <c r="C242">
        <f>INDEX(resultados!$A$2:$ZZ$242, 236, MATCH($B$3, resultados!$A$1:$ZZ$1, 0))</f>
        <v/>
      </c>
    </row>
    <row r="243">
      <c r="A243">
        <f>INDEX(resultados!$A$2:$ZZ$242, 237, MATCH($B$1, resultados!$A$1:$ZZ$1, 0))</f>
        <v/>
      </c>
      <c r="B243">
        <f>INDEX(resultados!$A$2:$ZZ$242, 237, MATCH($B$2, resultados!$A$1:$ZZ$1, 0))</f>
        <v/>
      </c>
      <c r="C243">
        <f>INDEX(resultados!$A$2:$ZZ$242, 237, MATCH($B$3, resultados!$A$1:$ZZ$1, 0))</f>
        <v/>
      </c>
    </row>
    <row r="244">
      <c r="A244">
        <f>INDEX(resultados!$A$2:$ZZ$242, 238, MATCH($B$1, resultados!$A$1:$ZZ$1, 0))</f>
        <v/>
      </c>
      <c r="B244">
        <f>INDEX(resultados!$A$2:$ZZ$242, 238, MATCH($B$2, resultados!$A$1:$ZZ$1, 0))</f>
        <v/>
      </c>
      <c r="C244">
        <f>INDEX(resultados!$A$2:$ZZ$242, 238, MATCH($B$3, resultados!$A$1:$ZZ$1, 0))</f>
        <v/>
      </c>
    </row>
    <row r="245">
      <c r="A245">
        <f>INDEX(resultados!$A$2:$ZZ$242, 239, MATCH($B$1, resultados!$A$1:$ZZ$1, 0))</f>
        <v/>
      </c>
      <c r="B245">
        <f>INDEX(resultados!$A$2:$ZZ$242, 239, MATCH($B$2, resultados!$A$1:$ZZ$1, 0))</f>
        <v/>
      </c>
      <c r="C245">
        <f>INDEX(resultados!$A$2:$ZZ$242, 239, MATCH($B$3, resultados!$A$1:$ZZ$1, 0))</f>
        <v/>
      </c>
    </row>
    <row r="246">
      <c r="A246">
        <f>INDEX(resultados!$A$2:$ZZ$242, 240, MATCH($B$1, resultados!$A$1:$ZZ$1, 0))</f>
        <v/>
      </c>
      <c r="B246">
        <f>INDEX(resultados!$A$2:$ZZ$242, 240, MATCH($B$2, resultados!$A$1:$ZZ$1, 0))</f>
        <v/>
      </c>
      <c r="C246">
        <f>INDEX(resultados!$A$2:$ZZ$242, 240, MATCH($B$3, resultados!$A$1:$ZZ$1, 0))</f>
        <v/>
      </c>
    </row>
    <row r="247">
      <c r="A247">
        <f>INDEX(resultados!$A$2:$ZZ$242, 241, MATCH($B$1, resultados!$A$1:$ZZ$1, 0))</f>
        <v/>
      </c>
      <c r="B247">
        <f>INDEX(resultados!$A$2:$ZZ$242, 241, MATCH($B$2, resultados!$A$1:$ZZ$1, 0))</f>
        <v/>
      </c>
      <c r="C247">
        <f>INDEX(resultados!$A$2:$ZZ$242, 241,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1.0293</v>
      </c>
      <c r="E2" t="n">
        <v>97.15000000000001</v>
      </c>
      <c r="F2" t="n">
        <v>88.17</v>
      </c>
      <c r="G2" t="n">
        <v>11.52</v>
      </c>
      <c r="H2" t="n">
        <v>0.24</v>
      </c>
      <c r="I2" t="n">
        <v>459</v>
      </c>
      <c r="J2" t="n">
        <v>71.52</v>
      </c>
      <c r="K2" t="n">
        <v>32.27</v>
      </c>
      <c r="L2" t="n">
        <v>1</v>
      </c>
      <c r="M2" t="n">
        <v>457</v>
      </c>
      <c r="N2" t="n">
        <v>8.25</v>
      </c>
      <c r="O2" t="n">
        <v>9054.6</v>
      </c>
      <c r="P2" t="n">
        <v>634.23</v>
      </c>
      <c r="Q2" t="n">
        <v>2282.31</v>
      </c>
      <c r="R2" t="n">
        <v>763.0700000000001</v>
      </c>
      <c r="S2" t="n">
        <v>175.94</v>
      </c>
      <c r="T2" t="n">
        <v>289564.83</v>
      </c>
      <c r="U2" t="n">
        <v>0.23</v>
      </c>
      <c r="V2" t="n">
        <v>0.71</v>
      </c>
      <c r="W2" t="n">
        <v>37.39</v>
      </c>
      <c r="X2" t="n">
        <v>17.43</v>
      </c>
      <c r="Y2" t="n">
        <v>2</v>
      </c>
      <c r="Z2" t="n">
        <v>10</v>
      </c>
      <c r="AA2" t="n">
        <v>1427.851363154972</v>
      </c>
      <c r="AB2" t="n">
        <v>1953.649227424998</v>
      </c>
      <c r="AC2" t="n">
        <v>1767.195687123468</v>
      </c>
      <c r="AD2" t="n">
        <v>1427851.363154972</v>
      </c>
      <c r="AE2" t="n">
        <v>1953649.227424998</v>
      </c>
      <c r="AF2" t="n">
        <v>2.454856622554674e-06</v>
      </c>
      <c r="AG2" t="n">
        <v>15.81217447916667</v>
      </c>
      <c r="AH2" t="n">
        <v>1767195.687123468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1.207</v>
      </c>
      <c r="E3" t="n">
        <v>82.84999999999999</v>
      </c>
      <c r="F3" t="n">
        <v>77.97</v>
      </c>
      <c r="G3" t="n">
        <v>23.99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193</v>
      </c>
      <c r="N3" t="n">
        <v>8.43</v>
      </c>
      <c r="O3" t="n">
        <v>9200.25</v>
      </c>
      <c r="P3" t="n">
        <v>538.5</v>
      </c>
      <c r="Q3" t="n">
        <v>2278.81</v>
      </c>
      <c r="R3" t="n">
        <v>423.35</v>
      </c>
      <c r="S3" t="n">
        <v>175.94</v>
      </c>
      <c r="T3" t="n">
        <v>121022.5</v>
      </c>
      <c r="U3" t="n">
        <v>0.42</v>
      </c>
      <c r="V3" t="n">
        <v>0.8</v>
      </c>
      <c r="W3" t="n">
        <v>36.98</v>
      </c>
      <c r="X3" t="n">
        <v>7.29</v>
      </c>
      <c r="Y3" t="n">
        <v>2</v>
      </c>
      <c r="Z3" t="n">
        <v>10</v>
      </c>
      <c r="AA3" t="n">
        <v>1081.70595943985</v>
      </c>
      <c r="AB3" t="n">
        <v>1480.037815204519</v>
      </c>
      <c r="AC3" t="n">
        <v>1338.785083367519</v>
      </c>
      <c r="AD3" t="n">
        <v>1081705.95943985</v>
      </c>
      <c r="AE3" t="n">
        <v>1480037.815204519</v>
      </c>
      <c r="AF3" t="n">
        <v>2.878667000314283e-06</v>
      </c>
      <c r="AG3" t="n">
        <v>13.48470052083333</v>
      </c>
      <c r="AH3" t="n">
        <v>1338785.083367519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1.2693</v>
      </c>
      <c r="E4" t="n">
        <v>78.78</v>
      </c>
      <c r="F4" t="n">
        <v>75.09</v>
      </c>
      <c r="G4" t="n">
        <v>37.86</v>
      </c>
      <c r="H4" t="n">
        <v>0.71</v>
      </c>
      <c r="I4" t="n">
        <v>119</v>
      </c>
      <c r="J4" t="n">
        <v>73.88</v>
      </c>
      <c r="K4" t="n">
        <v>32.27</v>
      </c>
      <c r="L4" t="n">
        <v>3</v>
      </c>
      <c r="M4" t="n">
        <v>117</v>
      </c>
      <c r="N4" t="n">
        <v>8.609999999999999</v>
      </c>
      <c r="O4" t="n">
        <v>9346.23</v>
      </c>
      <c r="P4" t="n">
        <v>493.37</v>
      </c>
      <c r="Q4" t="n">
        <v>2278.23</v>
      </c>
      <c r="R4" t="n">
        <v>326.91</v>
      </c>
      <c r="S4" t="n">
        <v>175.94</v>
      </c>
      <c r="T4" t="n">
        <v>73185.58</v>
      </c>
      <c r="U4" t="n">
        <v>0.54</v>
      </c>
      <c r="V4" t="n">
        <v>0.83</v>
      </c>
      <c r="W4" t="n">
        <v>36.87</v>
      </c>
      <c r="X4" t="n">
        <v>4.42</v>
      </c>
      <c r="Y4" t="n">
        <v>2</v>
      </c>
      <c r="Z4" t="n">
        <v>10</v>
      </c>
      <c r="AA4" t="n">
        <v>971.6632879553919</v>
      </c>
      <c r="AB4" t="n">
        <v>1329.472577339448</v>
      </c>
      <c r="AC4" t="n">
        <v>1202.589580484652</v>
      </c>
      <c r="AD4" t="n">
        <v>971663.2879553919</v>
      </c>
      <c r="AE4" t="n">
        <v>1329472.577339449</v>
      </c>
      <c r="AF4" t="n">
        <v>3.027251055094383e-06</v>
      </c>
      <c r="AG4" t="n">
        <v>12.822265625</v>
      </c>
      <c r="AH4" t="n">
        <v>1202589.580484652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</v>
      </c>
      <c r="E5" t="n">
        <v>76.92</v>
      </c>
      <c r="F5" t="n">
        <v>73.77</v>
      </c>
      <c r="G5" t="n">
        <v>52.7</v>
      </c>
      <c r="H5" t="n">
        <v>0.93</v>
      </c>
      <c r="I5" t="n">
        <v>84</v>
      </c>
      <c r="J5" t="n">
        <v>75.06999999999999</v>
      </c>
      <c r="K5" t="n">
        <v>32.27</v>
      </c>
      <c r="L5" t="n">
        <v>4</v>
      </c>
      <c r="M5" t="n">
        <v>72</v>
      </c>
      <c r="N5" t="n">
        <v>8.800000000000001</v>
      </c>
      <c r="O5" t="n">
        <v>9492.549999999999</v>
      </c>
      <c r="P5" t="n">
        <v>457.27</v>
      </c>
      <c r="Q5" t="n">
        <v>2277.51</v>
      </c>
      <c r="R5" t="n">
        <v>282.9</v>
      </c>
      <c r="S5" t="n">
        <v>175.94</v>
      </c>
      <c r="T5" t="n">
        <v>51352.94</v>
      </c>
      <c r="U5" t="n">
        <v>0.62</v>
      </c>
      <c r="V5" t="n">
        <v>0.85</v>
      </c>
      <c r="W5" t="n">
        <v>36.83</v>
      </c>
      <c r="X5" t="n">
        <v>3.11</v>
      </c>
      <c r="Y5" t="n">
        <v>2</v>
      </c>
      <c r="Z5" t="n">
        <v>10</v>
      </c>
      <c r="AA5" t="n">
        <v>901.7152524544966</v>
      </c>
      <c r="AB5" t="n">
        <v>1233.766589277588</v>
      </c>
      <c r="AC5" t="n">
        <v>1116.017637599218</v>
      </c>
      <c r="AD5" t="n">
        <v>901715.2524544967</v>
      </c>
      <c r="AE5" t="n">
        <v>1233766.589277588</v>
      </c>
      <c r="AF5" t="n">
        <v>3.10046984292342e-06</v>
      </c>
      <c r="AG5" t="n">
        <v>12.51953125</v>
      </c>
      <c r="AH5" t="n">
        <v>1116017.637599218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1.3053</v>
      </c>
      <c r="E6" t="n">
        <v>76.61</v>
      </c>
      <c r="F6" t="n">
        <v>73.56999999999999</v>
      </c>
      <c r="G6" t="n">
        <v>57.32</v>
      </c>
      <c r="H6" t="n">
        <v>1.15</v>
      </c>
      <c r="I6" t="n">
        <v>77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453.96</v>
      </c>
      <c r="Q6" t="n">
        <v>2278.53</v>
      </c>
      <c r="R6" t="n">
        <v>273.75</v>
      </c>
      <c r="S6" t="n">
        <v>175.94</v>
      </c>
      <c r="T6" t="n">
        <v>46815.63</v>
      </c>
      <c r="U6" t="n">
        <v>0.64</v>
      </c>
      <c r="V6" t="n">
        <v>0.85</v>
      </c>
      <c r="W6" t="n">
        <v>36.88</v>
      </c>
      <c r="X6" t="n">
        <v>2.9</v>
      </c>
      <c r="Y6" t="n">
        <v>2</v>
      </c>
      <c r="Z6" t="n">
        <v>10</v>
      </c>
      <c r="AA6" t="n">
        <v>894.6273356450379</v>
      </c>
      <c r="AB6" t="n">
        <v>1224.068588802066</v>
      </c>
      <c r="AC6" t="n">
        <v>1107.245200677851</v>
      </c>
      <c r="AD6" t="n">
        <v>894627.3356450378</v>
      </c>
      <c r="AE6" t="n">
        <v>1224068.588802066</v>
      </c>
      <c r="AF6" t="n">
        <v>3.113110219975338e-06</v>
      </c>
      <c r="AG6" t="n">
        <v>12.46907552083333</v>
      </c>
      <c r="AH6" t="n">
        <v>1107245.200677851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1.1816</v>
      </c>
      <c r="E2" t="n">
        <v>84.63</v>
      </c>
      <c r="F2" t="n">
        <v>80.13</v>
      </c>
      <c r="G2" t="n">
        <v>19.08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250</v>
      </c>
      <c r="N2" t="n">
        <v>4.24</v>
      </c>
      <c r="O2" t="n">
        <v>5140</v>
      </c>
      <c r="P2" t="n">
        <v>348.5</v>
      </c>
      <c r="Q2" t="n">
        <v>2279.46</v>
      </c>
      <c r="R2" t="n">
        <v>494.76</v>
      </c>
      <c r="S2" t="n">
        <v>175.94</v>
      </c>
      <c r="T2" t="n">
        <v>156444.96</v>
      </c>
      <c r="U2" t="n">
        <v>0.36</v>
      </c>
      <c r="V2" t="n">
        <v>0.78</v>
      </c>
      <c r="W2" t="n">
        <v>37.08</v>
      </c>
      <c r="X2" t="n">
        <v>9.44</v>
      </c>
      <c r="Y2" t="n">
        <v>2</v>
      </c>
      <c r="Z2" t="n">
        <v>10</v>
      </c>
      <c r="AA2" t="n">
        <v>807.4052896789004</v>
      </c>
      <c r="AB2" t="n">
        <v>1104.727537546104</v>
      </c>
      <c r="AC2" t="n">
        <v>999.2938918575408</v>
      </c>
      <c r="AD2" t="n">
        <v>807405.2896789004</v>
      </c>
      <c r="AE2" t="n">
        <v>1104727.537546105</v>
      </c>
      <c r="AF2" t="n">
        <v>3.309444998296088e-06</v>
      </c>
      <c r="AG2" t="n">
        <v>13.7744140625</v>
      </c>
      <c r="AH2" t="n">
        <v>999293.8918575407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1.2512</v>
      </c>
      <c r="E3" t="n">
        <v>79.92</v>
      </c>
      <c r="F3" t="n">
        <v>76.52</v>
      </c>
      <c r="G3" t="n">
        <v>30.01</v>
      </c>
      <c r="H3" t="n">
        <v>0.84</v>
      </c>
      <c r="I3" t="n">
        <v>153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312.89</v>
      </c>
      <c r="Q3" t="n">
        <v>2280.4</v>
      </c>
      <c r="R3" t="n">
        <v>367.6</v>
      </c>
      <c r="S3" t="n">
        <v>175.94</v>
      </c>
      <c r="T3" t="n">
        <v>93362.05</v>
      </c>
      <c r="U3" t="n">
        <v>0.48</v>
      </c>
      <c r="V3" t="n">
        <v>0.82</v>
      </c>
      <c r="W3" t="n">
        <v>37.12</v>
      </c>
      <c r="X3" t="n">
        <v>5.84</v>
      </c>
      <c r="Y3" t="n">
        <v>2</v>
      </c>
      <c r="Z3" t="n">
        <v>10</v>
      </c>
      <c r="AA3" t="n">
        <v>716.8511498632397</v>
      </c>
      <c r="AB3" t="n">
        <v>980.8273684836197</v>
      </c>
      <c r="AC3" t="n">
        <v>887.2185810353999</v>
      </c>
      <c r="AD3" t="n">
        <v>716851.1498632397</v>
      </c>
      <c r="AE3" t="n">
        <v>980827.3684836196</v>
      </c>
      <c r="AF3" t="n">
        <v>3.504381839766473e-06</v>
      </c>
      <c r="AG3" t="n">
        <v>13.0078125</v>
      </c>
      <c r="AH3" t="n">
        <v>887218.5810353999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0.7512</v>
      </c>
      <c r="E2" t="n">
        <v>133.12</v>
      </c>
      <c r="F2" t="n">
        <v>105.33</v>
      </c>
      <c r="G2" t="n">
        <v>7.14</v>
      </c>
      <c r="H2" t="n">
        <v>0.12</v>
      </c>
      <c r="I2" t="n">
        <v>885</v>
      </c>
      <c r="J2" t="n">
        <v>141.81</v>
      </c>
      <c r="K2" t="n">
        <v>47.83</v>
      </c>
      <c r="L2" t="n">
        <v>1</v>
      </c>
      <c r="M2" t="n">
        <v>883</v>
      </c>
      <c r="N2" t="n">
        <v>22.98</v>
      </c>
      <c r="O2" t="n">
        <v>17723.39</v>
      </c>
      <c r="P2" t="n">
        <v>1218.33</v>
      </c>
      <c r="Q2" t="n">
        <v>2287.35</v>
      </c>
      <c r="R2" t="n">
        <v>1335.48</v>
      </c>
      <c r="S2" t="n">
        <v>175.94</v>
      </c>
      <c r="T2" t="n">
        <v>573639.14</v>
      </c>
      <c r="U2" t="n">
        <v>0.13</v>
      </c>
      <c r="V2" t="n">
        <v>0.6</v>
      </c>
      <c r="W2" t="n">
        <v>38.11</v>
      </c>
      <c r="X2" t="n">
        <v>34.52</v>
      </c>
      <c r="Y2" t="n">
        <v>2</v>
      </c>
      <c r="Z2" t="n">
        <v>10</v>
      </c>
      <c r="AA2" t="n">
        <v>3374.224494292977</v>
      </c>
      <c r="AB2" t="n">
        <v>4616.762813370572</v>
      </c>
      <c r="AC2" t="n">
        <v>4176.145450129615</v>
      </c>
      <c r="AD2" t="n">
        <v>3374224.494292977</v>
      </c>
      <c r="AE2" t="n">
        <v>4616762.813370572</v>
      </c>
      <c r="AF2" t="n">
        <v>1.435555230629106e-06</v>
      </c>
      <c r="AG2" t="n">
        <v>21.66666666666667</v>
      </c>
      <c r="AH2" t="n">
        <v>4176145.450129615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1.04</v>
      </c>
      <c r="E3" t="n">
        <v>96.15000000000001</v>
      </c>
      <c r="F3" t="n">
        <v>83.87</v>
      </c>
      <c r="G3" t="n">
        <v>14.46</v>
      </c>
      <c r="H3" t="n">
        <v>0.25</v>
      </c>
      <c r="I3" t="n">
        <v>348</v>
      </c>
      <c r="J3" t="n">
        <v>143.17</v>
      </c>
      <c r="K3" t="n">
        <v>47.83</v>
      </c>
      <c r="L3" t="n">
        <v>2</v>
      </c>
      <c r="M3" t="n">
        <v>346</v>
      </c>
      <c r="N3" t="n">
        <v>23.34</v>
      </c>
      <c r="O3" t="n">
        <v>17891.86</v>
      </c>
      <c r="P3" t="n">
        <v>963.42</v>
      </c>
      <c r="Q3" t="n">
        <v>2281.21</v>
      </c>
      <c r="R3" t="n">
        <v>618.37</v>
      </c>
      <c r="S3" t="n">
        <v>175.94</v>
      </c>
      <c r="T3" t="n">
        <v>217770.85</v>
      </c>
      <c r="U3" t="n">
        <v>0.28</v>
      </c>
      <c r="V3" t="n">
        <v>0.75</v>
      </c>
      <c r="W3" t="n">
        <v>37.25</v>
      </c>
      <c r="X3" t="n">
        <v>13.15</v>
      </c>
      <c r="Y3" t="n">
        <v>2</v>
      </c>
      <c r="Z3" t="n">
        <v>10</v>
      </c>
      <c r="AA3" t="n">
        <v>1990.674370455132</v>
      </c>
      <c r="AB3" t="n">
        <v>2723.728496011745</v>
      </c>
      <c r="AC3" t="n">
        <v>2463.779671129338</v>
      </c>
      <c r="AD3" t="n">
        <v>1990674.370455132</v>
      </c>
      <c r="AE3" t="n">
        <v>2723728.496011745</v>
      </c>
      <c r="AF3" t="n">
        <v>1.987456655823044e-06</v>
      </c>
      <c r="AG3" t="n">
        <v>15.6494140625</v>
      </c>
      <c r="AH3" t="n">
        <v>2463779.671129338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1.1467</v>
      </c>
      <c r="E4" t="n">
        <v>87.20999999999999</v>
      </c>
      <c r="F4" t="n">
        <v>78.73999999999999</v>
      </c>
      <c r="G4" t="n">
        <v>21.87</v>
      </c>
      <c r="H4" t="n">
        <v>0.37</v>
      </c>
      <c r="I4" t="n">
        <v>216</v>
      </c>
      <c r="J4" t="n">
        <v>144.54</v>
      </c>
      <c r="K4" t="n">
        <v>47.83</v>
      </c>
      <c r="L4" t="n">
        <v>3</v>
      </c>
      <c r="M4" t="n">
        <v>214</v>
      </c>
      <c r="N4" t="n">
        <v>23.71</v>
      </c>
      <c r="O4" t="n">
        <v>18060.85</v>
      </c>
      <c r="P4" t="n">
        <v>894.99</v>
      </c>
      <c r="Q4" t="n">
        <v>2278.81</v>
      </c>
      <c r="R4" t="n">
        <v>449.51</v>
      </c>
      <c r="S4" t="n">
        <v>175.94</v>
      </c>
      <c r="T4" t="n">
        <v>133998.27</v>
      </c>
      <c r="U4" t="n">
        <v>0.39</v>
      </c>
      <c r="V4" t="n">
        <v>0.8</v>
      </c>
      <c r="W4" t="n">
        <v>37</v>
      </c>
      <c r="X4" t="n">
        <v>8.050000000000001</v>
      </c>
      <c r="Y4" t="n">
        <v>2</v>
      </c>
      <c r="Z4" t="n">
        <v>10</v>
      </c>
      <c r="AA4" t="n">
        <v>1702.016415796565</v>
      </c>
      <c r="AB4" t="n">
        <v>2328.773947757704</v>
      </c>
      <c r="AC4" t="n">
        <v>2106.519030638472</v>
      </c>
      <c r="AD4" t="n">
        <v>1702016.415796565</v>
      </c>
      <c r="AE4" t="n">
        <v>2328773.947757704</v>
      </c>
      <c r="AF4" t="n">
        <v>2.191362064646428e-06</v>
      </c>
      <c r="AG4" t="n">
        <v>14.1943359375</v>
      </c>
      <c r="AH4" t="n">
        <v>2106519.030638472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1.2033</v>
      </c>
      <c r="E5" t="n">
        <v>83.09999999999999</v>
      </c>
      <c r="F5" t="n">
        <v>76.40000000000001</v>
      </c>
      <c r="G5" t="n">
        <v>29.57</v>
      </c>
      <c r="H5" t="n">
        <v>0.49</v>
      </c>
      <c r="I5" t="n">
        <v>155</v>
      </c>
      <c r="J5" t="n">
        <v>145.92</v>
      </c>
      <c r="K5" t="n">
        <v>47.83</v>
      </c>
      <c r="L5" t="n">
        <v>4</v>
      </c>
      <c r="M5" t="n">
        <v>153</v>
      </c>
      <c r="N5" t="n">
        <v>24.09</v>
      </c>
      <c r="O5" t="n">
        <v>18230.35</v>
      </c>
      <c r="P5" t="n">
        <v>858.39</v>
      </c>
      <c r="Q5" t="n">
        <v>2277.93</v>
      </c>
      <c r="R5" t="n">
        <v>371.31</v>
      </c>
      <c r="S5" t="n">
        <v>175.94</v>
      </c>
      <c r="T5" t="n">
        <v>95203.89</v>
      </c>
      <c r="U5" t="n">
        <v>0.47</v>
      </c>
      <c r="V5" t="n">
        <v>0.82</v>
      </c>
      <c r="W5" t="n">
        <v>36.9</v>
      </c>
      <c r="X5" t="n">
        <v>5.72</v>
      </c>
      <c r="Y5" t="n">
        <v>2</v>
      </c>
      <c r="Z5" t="n">
        <v>10</v>
      </c>
      <c r="AA5" t="n">
        <v>1570.22825663309</v>
      </c>
      <c r="AB5" t="n">
        <v>2148.455574306993</v>
      </c>
      <c r="AC5" t="n">
        <v>1943.40998967147</v>
      </c>
      <c r="AD5" t="n">
        <v>1570228.25663309</v>
      </c>
      <c r="AE5" t="n">
        <v>2148455.574306993</v>
      </c>
      <c r="AF5" t="n">
        <v>2.299525571107566e-06</v>
      </c>
      <c r="AG5" t="n">
        <v>13.525390625</v>
      </c>
      <c r="AH5" t="n">
        <v>1943409.98967147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1.2365</v>
      </c>
      <c r="E6" t="n">
        <v>80.87</v>
      </c>
      <c r="F6" t="n">
        <v>75.15000000000001</v>
      </c>
      <c r="G6" t="n">
        <v>37.26</v>
      </c>
      <c r="H6" t="n">
        <v>0.6</v>
      </c>
      <c r="I6" t="n">
        <v>121</v>
      </c>
      <c r="J6" t="n">
        <v>147.3</v>
      </c>
      <c r="K6" t="n">
        <v>47.83</v>
      </c>
      <c r="L6" t="n">
        <v>5</v>
      </c>
      <c r="M6" t="n">
        <v>119</v>
      </c>
      <c r="N6" t="n">
        <v>24.47</v>
      </c>
      <c r="O6" t="n">
        <v>18400.38</v>
      </c>
      <c r="P6" t="n">
        <v>833.9</v>
      </c>
      <c r="Q6" t="n">
        <v>2278.03</v>
      </c>
      <c r="R6" t="n">
        <v>329.05</v>
      </c>
      <c r="S6" t="n">
        <v>175.94</v>
      </c>
      <c r="T6" t="n">
        <v>74246.31</v>
      </c>
      <c r="U6" t="n">
        <v>0.53</v>
      </c>
      <c r="V6" t="n">
        <v>0.83</v>
      </c>
      <c r="W6" t="n">
        <v>36.87</v>
      </c>
      <c r="X6" t="n">
        <v>4.48</v>
      </c>
      <c r="Y6" t="n">
        <v>2</v>
      </c>
      <c r="Z6" t="n">
        <v>10</v>
      </c>
      <c r="AA6" t="n">
        <v>1490.514138863192</v>
      </c>
      <c r="AB6" t="n">
        <v>2039.38720163554</v>
      </c>
      <c r="AC6" t="n">
        <v>1844.750949409358</v>
      </c>
      <c r="AD6" t="n">
        <v>1490514.138863192</v>
      </c>
      <c r="AE6" t="n">
        <v>2039387.20163554</v>
      </c>
      <c r="AF6" t="n">
        <v>2.362971302812686e-06</v>
      </c>
      <c r="AG6" t="n">
        <v>13.16243489583333</v>
      </c>
      <c r="AH6" t="n">
        <v>1844750.949409358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1.259</v>
      </c>
      <c r="E7" t="n">
        <v>79.43000000000001</v>
      </c>
      <c r="F7" t="n">
        <v>74.34</v>
      </c>
      <c r="G7" t="n">
        <v>45.06</v>
      </c>
      <c r="H7" t="n">
        <v>0.71</v>
      </c>
      <c r="I7" t="n">
        <v>99</v>
      </c>
      <c r="J7" t="n">
        <v>148.68</v>
      </c>
      <c r="K7" t="n">
        <v>47.83</v>
      </c>
      <c r="L7" t="n">
        <v>6</v>
      </c>
      <c r="M7" t="n">
        <v>97</v>
      </c>
      <c r="N7" t="n">
        <v>24.85</v>
      </c>
      <c r="O7" t="n">
        <v>18570.94</v>
      </c>
      <c r="P7" t="n">
        <v>814.7</v>
      </c>
      <c r="Q7" t="n">
        <v>2277.79</v>
      </c>
      <c r="R7" t="n">
        <v>302.31</v>
      </c>
      <c r="S7" t="n">
        <v>175.94</v>
      </c>
      <c r="T7" t="n">
        <v>60983.9</v>
      </c>
      <c r="U7" t="n">
        <v>0.58</v>
      </c>
      <c r="V7" t="n">
        <v>0.84</v>
      </c>
      <c r="W7" t="n">
        <v>36.83</v>
      </c>
      <c r="X7" t="n">
        <v>3.67</v>
      </c>
      <c r="Y7" t="n">
        <v>2</v>
      </c>
      <c r="Z7" t="n">
        <v>10</v>
      </c>
      <c r="AA7" t="n">
        <v>1443.526644020888</v>
      </c>
      <c r="AB7" t="n">
        <v>1975.096838250329</v>
      </c>
      <c r="AC7" t="n">
        <v>1786.59636807354</v>
      </c>
      <c r="AD7" t="n">
        <v>1443526.644020888</v>
      </c>
      <c r="AE7" t="n">
        <v>1975096.838250329</v>
      </c>
      <c r="AF7" t="n">
        <v>2.405969163155011e-06</v>
      </c>
      <c r="AG7" t="n">
        <v>12.92805989583333</v>
      </c>
      <c r="AH7" t="n">
        <v>1786596.36807354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1.276</v>
      </c>
      <c r="E8" t="n">
        <v>78.37</v>
      </c>
      <c r="F8" t="n">
        <v>73.73999999999999</v>
      </c>
      <c r="G8" t="n">
        <v>53.31</v>
      </c>
      <c r="H8" t="n">
        <v>0.83</v>
      </c>
      <c r="I8" t="n">
        <v>83</v>
      </c>
      <c r="J8" t="n">
        <v>150.07</v>
      </c>
      <c r="K8" t="n">
        <v>47.83</v>
      </c>
      <c r="L8" t="n">
        <v>7</v>
      </c>
      <c r="M8" t="n">
        <v>81</v>
      </c>
      <c r="N8" t="n">
        <v>25.24</v>
      </c>
      <c r="O8" t="n">
        <v>18742.03</v>
      </c>
      <c r="P8" t="n">
        <v>797.12</v>
      </c>
      <c r="Q8" t="n">
        <v>2277.51</v>
      </c>
      <c r="R8" t="n">
        <v>282.5</v>
      </c>
      <c r="S8" t="n">
        <v>175.94</v>
      </c>
      <c r="T8" t="n">
        <v>51157.81</v>
      </c>
      <c r="U8" t="n">
        <v>0.62</v>
      </c>
      <c r="V8" t="n">
        <v>0.85</v>
      </c>
      <c r="W8" t="n">
        <v>36.8</v>
      </c>
      <c r="X8" t="n">
        <v>3.08</v>
      </c>
      <c r="Y8" t="n">
        <v>2</v>
      </c>
      <c r="Z8" t="n">
        <v>10</v>
      </c>
      <c r="AA8" t="n">
        <v>1406.024635688293</v>
      </c>
      <c r="AB8" t="n">
        <v>1923.784935977832</v>
      </c>
      <c r="AC8" t="n">
        <v>1740.181601737223</v>
      </c>
      <c r="AD8" t="n">
        <v>1406024.635688293</v>
      </c>
      <c r="AE8" t="n">
        <v>1923784.935977832</v>
      </c>
      <c r="AF8" t="n">
        <v>2.438456435413658e-06</v>
      </c>
      <c r="AG8" t="n">
        <v>12.75553385416667</v>
      </c>
      <c r="AH8" t="n">
        <v>1740181.601737223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1.2897</v>
      </c>
      <c r="E9" t="n">
        <v>77.54000000000001</v>
      </c>
      <c r="F9" t="n">
        <v>73.26000000000001</v>
      </c>
      <c r="G9" t="n">
        <v>61.91</v>
      </c>
      <c r="H9" t="n">
        <v>0.9399999999999999</v>
      </c>
      <c r="I9" t="n">
        <v>71</v>
      </c>
      <c r="J9" t="n">
        <v>151.46</v>
      </c>
      <c r="K9" t="n">
        <v>47.83</v>
      </c>
      <c r="L9" t="n">
        <v>8</v>
      </c>
      <c r="M9" t="n">
        <v>69</v>
      </c>
      <c r="N9" t="n">
        <v>25.63</v>
      </c>
      <c r="O9" t="n">
        <v>18913.66</v>
      </c>
      <c r="P9" t="n">
        <v>780.96</v>
      </c>
      <c r="Q9" t="n">
        <v>2277.4</v>
      </c>
      <c r="R9" t="n">
        <v>266.71</v>
      </c>
      <c r="S9" t="n">
        <v>175.94</v>
      </c>
      <c r="T9" t="n">
        <v>43325.24</v>
      </c>
      <c r="U9" t="n">
        <v>0.66</v>
      </c>
      <c r="V9" t="n">
        <v>0.86</v>
      </c>
      <c r="W9" t="n">
        <v>36.77</v>
      </c>
      <c r="X9" t="n">
        <v>2.59</v>
      </c>
      <c r="Y9" t="n">
        <v>2</v>
      </c>
      <c r="Z9" t="n">
        <v>10</v>
      </c>
      <c r="AA9" t="n">
        <v>1374.435183385856</v>
      </c>
      <c r="AB9" t="n">
        <v>1880.562853709359</v>
      </c>
      <c r="AC9" t="n">
        <v>1701.08457433788</v>
      </c>
      <c r="AD9" t="n">
        <v>1374435.183385856</v>
      </c>
      <c r="AE9" t="n">
        <v>1880562.853709359</v>
      </c>
      <c r="AF9" t="n">
        <v>2.464637354822096e-06</v>
      </c>
      <c r="AG9" t="n">
        <v>12.62044270833333</v>
      </c>
      <c r="AH9" t="n">
        <v>1701084.57433788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1.2992</v>
      </c>
      <c r="E10" t="n">
        <v>76.97</v>
      </c>
      <c r="F10" t="n">
        <v>72.95</v>
      </c>
      <c r="G10" t="n">
        <v>70.59999999999999</v>
      </c>
      <c r="H10" t="n">
        <v>1.04</v>
      </c>
      <c r="I10" t="n">
        <v>62</v>
      </c>
      <c r="J10" t="n">
        <v>152.85</v>
      </c>
      <c r="K10" t="n">
        <v>47.83</v>
      </c>
      <c r="L10" t="n">
        <v>9</v>
      </c>
      <c r="M10" t="n">
        <v>60</v>
      </c>
      <c r="N10" t="n">
        <v>26.03</v>
      </c>
      <c r="O10" t="n">
        <v>19085.83</v>
      </c>
      <c r="P10" t="n">
        <v>766.36</v>
      </c>
      <c r="Q10" t="n">
        <v>2277.07</v>
      </c>
      <c r="R10" t="n">
        <v>256.52</v>
      </c>
      <c r="S10" t="n">
        <v>175.94</v>
      </c>
      <c r="T10" t="n">
        <v>38274.71</v>
      </c>
      <c r="U10" t="n">
        <v>0.6899999999999999</v>
      </c>
      <c r="V10" t="n">
        <v>0.86</v>
      </c>
      <c r="W10" t="n">
        <v>36.76</v>
      </c>
      <c r="X10" t="n">
        <v>2.29</v>
      </c>
      <c r="Y10" t="n">
        <v>2</v>
      </c>
      <c r="Z10" t="n">
        <v>10</v>
      </c>
      <c r="AA10" t="n">
        <v>1338.112737279283</v>
      </c>
      <c r="AB10" t="n">
        <v>1830.864880513118</v>
      </c>
      <c r="AC10" t="n">
        <v>1656.129705951944</v>
      </c>
      <c r="AD10" t="n">
        <v>1338112.737279283</v>
      </c>
      <c r="AE10" t="n">
        <v>1830864.880513118</v>
      </c>
      <c r="AF10" t="n">
        <v>2.482792006966633e-06</v>
      </c>
      <c r="AG10" t="n">
        <v>12.52766927083333</v>
      </c>
      <c r="AH10" t="n">
        <v>1656129.705951944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1.3074</v>
      </c>
      <c r="E11" t="n">
        <v>76.48999999999999</v>
      </c>
      <c r="F11" t="n">
        <v>72.67</v>
      </c>
      <c r="G11" t="n">
        <v>79.28</v>
      </c>
      <c r="H11" t="n">
        <v>1.15</v>
      </c>
      <c r="I11" t="n">
        <v>55</v>
      </c>
      <c r="J11" t="n">
        <v>154.25</v>
      </c>
      <c r="K11" t="n">
        <v>47.83</v>
      </c>
      <c r="L11" t="n">
        <v>10</v>
      </c>
      <c r="M11" t="n">
        <v>53</v>
      </c>
      <c r="N11" t="n">
        <v>26.43</v>
      </c>
      <c r="O11" t="n">
        <v>19258.55</v>
      </c>
      <c r="P11" t="n">
        <v>751.77</v>
      </c>
      <c r="Q11" t="n">
        <v>2277.35</v>
      </c>
      <c r="R11" t="n">
        <v>246.83</v>
      </c>
      <c r="S11" t="n">
        <v>175.94</v>
      </c>
      <c r="T11" t="n">
        <v>33466.61</v>
      </c>
      <c r="U11" t="n">
        <v>0.71</v>
      </c>
      <c r="V11" t="n">
        <v>0.86</v>
      </c>
      <c r="W11" t="n">
        <v>36.76</v>
      </c>
      <c r="X11" t="n">
        <v>2.01</v>
      </c>
      <c r="Y11" t="n">
        <v>2</v>
      </c>
      <c r="Z11" t="n">
        <v>10</v>
      </c>
      <c r="AA11" t="n">
        <v>1314.559247342778</v>
      </c>
      <c r="AB11" t="n">
        <v>1798.637956475352</v>
      </c>
      <c r="AC11" t="n">
        <v>1626.97847431357</v>
      </c>
      <c r="AD11" t="n">
        <v>1314559.247342778</v>
      </c>
      <c r="AE11" t="n">
        <v>1798637.956475352</v>
      </c>
      <c r="AF11" t="n">
        <v>2.498462338291391e-06</v>
      </c>
      <c r="AG11" t="n">
        <v>12.44954427083333</v>
      </c>
      <c r="AH11" t="n">
        <v>1626978.47431357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1.3143</v>
      </c>
      <c r="E12" t="n">
        <v>76.08</v>
      </c>
      <c r="F12" t="n">
        <v>72.44</v>
      </c>
      <c r="G12" t="n">
        <v>88.7</v>
      </c>
      <c r="H12" t="n">
        <v>1.25</v>
      </c>
      <c r="I12" t="n">
        <v>49</v>
      </c>
      <c r="J12" t="n">
        <v>155.66</v>
      </c>
      <c r="K12" t="n">
        <v>47.83</v>
      </c>
      <c r="L12" t="n">
        <v>11</v>
      </c>
      <c r="M12" t="n">
        <v>47</v>
      </c>
      <c r="N12" t="n">
        <v>26.83</v>
      </c>
      <c r="O12" t="n">
        <v>19431.82</v>
      </c>
      <c r="P12" t="n">
        <v>736.98</v>
      </c>
      <c r="Q12" t="n">
        <v>2277.08</v>
      </c>
      <c r="R12" t="n">
        <v>239.69</v>
      </c>
      <c r="S12" t="n">
        <v>175.94</v>
      </c>
      <c r="T12" t="n">
        <v>29923.64</v>
      </c>
      <c r="U12" t="n">
        <v>0.73</v>
      </c>
      <c r="V12" t="n">
        <v>0.87</v>
      </c>
      <c r="W12" t="n">
        <v>36.74</v>
      </c>
      <c r="X12" t="n">
        <v>1.78</v>
      </c>
      <c r="Y12" t="n">
        <v>2</v>
      </c>
      <c r="Z12" t="n">
        <v>10</v>
      </c>
      <c r="AA12" t="n">
        <v>1292.531952216835</v>
      </c>
      <c r="AB12" t="n">
        <v>1768.499239508362</v>
      </c>
      <c r="AC12" t="n">
        <v>1599.716154193954</v>
      </c>
      <c r="AD12" t="n">
        <v>1292531.952216835</v>
      </c>
      <c r="AE12" t="n">
        <v>1768499.239508362</v>
      </c>
      <c r="AF12" t="n">
        <v>2.511648348796371e-06</v>
      </c>
      <c r="AG12" t="n">
        <v>12.3828125</v>
      </c>
      <c r="AH12" t="n">
        <v>1599716.154193955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1.3188</v>
      </c>
      <c r="E13" t="n">
        <v>75.83</v>
      </c>
      <c r="F13" t="n">
        <v>72.3</v>
      </c>
      <c r="G13" t="n">
        <v>96.40000000000001</v>
      </c>
      <c r="H13" t="n">
        <v>1.35</v>
      </c>
      <c r="I13" t="n">
        <v>45</v>
      </c>
      <c r="J13" t="n">
        <v>157.07</v>
      </c>
      <c r="K13" t="n">
        <v>47.83</v>
      </c>
      <c r="L13" t="n">
        <v>12</v>
      </c>
      <c r="M13" t="n">
        <v>43</v>
      </c>
      <c r="N13" t="n">
        <v>27.24</v>
      </c>
      <c r="O13" t="n">
        <v>19605.66</v>
      </c>
      <c r="P13" t="n">
        <v>723.48</v>
      </c>
      <c r="Q13" t="n">
        <v>2276.94</v>
      </c>
      <c r="R13" t="n">
        <v>235.03</v>
      </c>
      <c r="S13" t="n">
        <v>175.94</v>
      </c>
      <c r="T13" t="n">
        <v>27614.24</v>
      </c>
      <c r="U13" t="n">
        <v>0.75</v>
      </c>
      <c r="V13" t="n">
        <v>0.87</v>
      </c>
      <c r="W13" t="n">
        <v>36.73</v>
      </c>
      <c r="X13" t="n">
        <v>1.64</v>
      </c>
      <c r="Y13" t="n">
        <v>2</v>
      </c>
      <c r="Z13" t="n">
        <v>10</v>
      </c>
      <c r="AA13" t="n">
        <v>1274.356717844176</v>
      </c>
      <c r="AB13" t="n">
        <v>1743.631082004938</v>
      </c>
      <c r="AC13" t="n">
        <v>1577.22137873998</v>
      </c>
      <c r="AD13" t="n">
        <v>1274356.717844176</v>
      </c>
      <c r="AE13" t="n">
        <v>1743631.082004938</v>
      </c>
      <c r="AF13" t="n">
        <v>2.520247920864837e-06</v>
      </c>
      <c r="AG13" t="n">
        <v>12.34212239583333</v>
      </c>
      <c r="AH13" t="n">
        <v>1577221.37873998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1.3246</v>
      </c>
      <c r="E14" t="n">
        <v>75.48999999999999</v>
      </c>
      <c r="F14" t="n">
        <v>72.11</v>
      </c>
      <c r="G14" t="n">
        <v>108.16</v>
      </c>
      <c r="H14" t="n">
        <v>1.45</v>
      </c>
      <c r="I14" t="n">
        <v>40</v>
      </c>
      <c r="J14" t="n">
        <v>158.48</v>
      </c>
      <c r="K14" t="n">
        <v>47.83</v>
      </c>
      <c r="L14" t="n">
        <v>13</v>
      </c>
      <c r="M14" t="n">
        <v>38</v>
      </c>
      <c r="N14" t="n">
        <v>27.65</v>
      </c>
      <c r="O14" t="n">
        <v>19780.06</v>
      </c>
      <c r="P14" t="n">
        <v>708.67</v>
      </c>
      <c r="Q14" t="n">
        <v>2276.96</v>
      </c>
      <c r="R14" t="n">
        <v>228.34</v>
      </c>
      <c r="S14" t="n">
        <v>175.94</v>
      </c>
      <c r="T14" t="n">
        <v>24295.83</v>
      </c>
      <c r="U14" t="n">
        <v>0.77</v>
      </c>
      <c r="V14" t="n">
        <v>0.87</v>
      </c>
      <c r="W14" t="n">
        <v>36.73</v>
      </c>
      <c r="X14" t="n">
        <v>1.45</v>
      </c>
      <c r="Y14" t="n">
        <v>2</v>
      </c>
      <c r="Z14" t="n">
        <v>10</v>
      </c>
      <c r="AA14" t="n">
        <v>1253.732851498759</v>
      </c>
      <c r="AB14" t="n">
        <v>1715.412598210371</v>
      </c>
      <c r="AC14" t="n">
        <v>1551.696027433876</v>
      </c>
      <c r="AD14" t="n">
        <v>1253732.851498759</v>
      </c>
      <c r="AE14" t="n">
        <v>1715412.598210371</v>
      </c>
      <c r="AF14" t="n">
        <v>2.531331813753081e-06</v>
      </c>
      <c r="AG14" t="n">
        <v>12.28678385416667</v>
      </c>
      <c r="AH14" t="n">
        <v>1551696.027433875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1.3282</v>
      </c>
      <c r="E15" t="n">
        <v>75.29000000000001</v>
      </c>
      <c r="F15" t="n">
        <v>72</v>
      </c>
      <c r="G15" t="n">
        <v>116.75</v>
      </c>
      <c r="H15" t="n">
        <v>1.55</v>
      </c>
      <c r="I15" t="n">
        <v>37</v>
      </c>
      <c r="J15" t="n">
        <v>159.9</v>
      </c>
      <c r="K15" t="n">
        <v>47.83</v>
      </c>
      <c r="L15" t="n">
        <v>14</v>
      </c>
      <c r="M15" t="n">
        <v>33</v>
      </c>
      <c r="N15" t="n">
        <v>28.07</v>
      </c>
      <c r="O15" t="n">
        <v>19955.16</v>
      </c>
      <c r="P15" t="n">
        <v>695.54</v>
      </c>
      <c r="Q15" t="n">
        <v>2277.08</v>
      </c>
      <c r="R15" t="n">
        <v>224.45</v>
      </c>
      <c r="S15" t="n">
        <v>175.94</v>
      </c>
      <c r="T15" t="n">
        <v>22367.16</v>
      </c>
      <c r="U15" t="n">
        <v>0.78</v>
      </c>
      <c r="V15" t="n">
        <v>0.87</v>
      </c>
      <c r="W15" t="n">
        <v>36.73</v>
      </c>
      <c r="X15" t="n">
        <v>1.34</v>
      </c>
      <c r="Y15" t="n">
        <v>2</v>
      </c>
      <c r="Z15" t="n">
        <v>10</v>
      </c>
      <c r="AA15" t="n">
        <v>1237.022507484447</v>
      </c>
      <c r="AB15" t="n">
        <v>1692.548768321641</v>
      </c>
      <c r="AC15" t="n">
        <v>1531.014289380139</v>
      </c>
      <c r="AD15" t="n">
        <v>1237022.507484447</v>
      </c>
      <c r="AE15" t="n">
        <v>1692548.768321641</v>
      </c>
      <c r="AF15" t="n">
        <v>2.538211471407853e-06</v>
      </c>
      <c r="AG15" t="n">
        <v>12.25423177083333</v>
      </c>
      <c r="AH15" t="n">
        <v>1531014.289380139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1.3314</v>
      </c>
      <c r="E16" t="n">
        <v>75.11</v>
      </c>
      <c r="F16" t="n">
        <v>71.90000000000001</v>
      </c>
      <c r="G16" t="n">
        <v>126.88</v>
      </c>
      <c r="H16" t="n">
        <v>1.65</v>
      </c>
      <c r="I16" t="n">
        <v>34</v>
      </c>
      <c r="J16" t="n">
        <v>161.32</v>
      </c>
      <c r="K16" t="n">
        <v>47.83</v>
      </c>
      <c r="L16" t="n">
        <v>15</v>
      </c>
      <c r="M16" t="n">
        <v>12</v>
      </c>
      <c r="N16" t="n">
        <v>28.5</v>
      </c>
      <c r="O16" t="n">
        <v>20130.71</v>
      </c>
      <c r="P16" t="n">
        <v>683.63</v>
      </c>
      <c r="Q16" t="n">
        <v>2277.14</v>
      </c>
      <c r="R16" t="n">
        <v>220.36</v>
      </c>
      <c r="S16" t="n">
        <v>175.94</v>
      </c>
      <c r="T16" t="n">
        <v>20335.18</v>
      </c>
      <c r="U16" t="n">
        <v>0.8</v>
      </c>
      <c r="V16" t="n">
        <v>0.87</v>
      </c>
      <c r="W16" t="n">
        <v>36.75</v>
      </c>
      <c r="X16" t="n">
        <v>1.24</v>
      </c>
      <c r="Y16" t="n">
        <v>2</v>
      </c>
      <c r="Z16" t="n">
        <v>10</v>
      </c>
      <c r="AA16" t="n">
        <v>1221.991289657389</v>
      </c>
      <c r="AB16" t="n">
        <v>1671.982392960131</v>
      </c>
      <c r="AC16" t="n">
        <v>1512.410740018043</v>
      </c>
      <c r="AD16" t="n">
        <v>1221991.28965739</v>
      </c>
      <c r="AE16" t="n">
        <v>1671982.392960131</v>
      </c>
      <c r="AF16" t="n">
        <v>2.544326722656539e-06</v>
      </c>
      <c r="AG16" t="n">
        <v>12.22493489583333</v>
      </c>
      <c r="AH16" t="n">
        <v>1512410.740018043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1.331</v>
      </c>
      <c r="E17" t="n">
        <v>75.13</v>
      </c>
      <c r="F17" t="n">
        <v>71.92</v>
      </c>
      <c r="G17" t="n">
        <v>126.91</v>
      </c>
      <c r="H17" t="n">
        <v>1.74</v>
      </c>
      <c r="I17" t="n">
        <v>34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689.24</v>
      </c>
      <c r="Q17" t="n">
        <v>2277.33</v>
      </c>
      <c r="R17" t="n">
        <v>220.72</v>
      </c>
      <c r="S17" t="n">
        <v>175.94</v>
      </c>
      <c r="T17" t="n">
        <v>20517.06</v>
      </c>
      <c r="U17" t="n">
        <v>0.8</v>
      </c>
      <c r="V17" t="n">
        <v>0.87</v>
      </c>
      <c r="W17" t="n">
        <v>36.76</v>
      </c>
      <c r="X17" t="n">
        <v>1.26</v>
      </c>
      <c r="Y17" t="n">
        <v>2</v>
      </c>
      <c r="Z17" t="n">
        <v>10</v>
      </c>
      <c r="AA17" t="n">
        <v>1228.110311132571</v>
      </c>
      <c r="AB17" t="n">
        <v>1680.354708094651</v>
      </c>
      <c r="AC17" t="n">
        <v>1519.984013146741</v>
      </c>
      <c r="AD17" t="n">
        <v>1228110.311132571</v>
      </c>
      <c r="AE17" t="n">
        <v>1680354.70809465</v>
      </c>
      <c r="AF17" t="n">
        <v>2.543562316250453e-06</v>
      </c>
      <c r="AG17" t="n">
        <v>12.22819010416667</v>
      </c>
      <c r="AH17" t="n">
        <v>1519984.013146741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0.6364</v>
      </c>
      <c r="E2" t="n">
        <v>157.14</v>
      </c>
      <c r="F2" t="n">
        <v>115.04</v>
      </c>
      <c r="G2" t="n">
        <v>6.19</v>
      </c>
      <c r="H2" t="n">
        <v>0.1</v>
      </c>
      <c r="I2" t="n">
        <v>1116</v>
      </c>
      <c r="J2" t="n">
        <v>176.73</v>
      </c>
      <c r="K2" t="n">
        <v>52.44</v>
      </c>
      <c r="L2" t="n">
        <v>1</v>
      </c>
      <c r="M2" t="n">
        <v>1114</v>
      </c>
      <c r="N2" t="n">
        <v>33.29</v>
      </c>
      <c r="O2" t="n">
        <v>22031.19</v>
      </c>
      <c r="P2" t="n">
        <v>1532.94</v>
      </c>
      <c r="Q2" t="n">
        <v>2289.11</v>
      </c>
      <c r="R2" t="n">
        <v>1658.92</v>
      </c>
      <c r="S2" t="n">
        <v>175.94</v>
      </c>
      <c r="T2" t="n">
        <v>734207.34</v>
      </c>
      <c r="U2" t="n">
        <v>0.11</v>
      </c>
      <c r="V2" t="n">
        <v>0.55</v>
      </c>
      <c r="W2" t="n">
        <v>38.54</v>
      </c>
      <c r="X2" t="n">
        <v>44.2</v>
      </c>
      <c r="Y2" t="n">
        <v>2</v>
      </c>
      <c r="Z2" t="n">
        <v>10</v>
      </c>
      <c r="AA2" t="n">
        <v>4867.006238597137</v>
      </c>
      <c r="AB2" t="n">
        <v>6659.252652810253</v>
      </c>
      <c r="AC2" t="n">
        <v>6023.702925945589</v>
      </c>
      <c r="AD2" t="n">
        <v>4867006.238597137</v>
      </c>
      <c r="AE2" t="n">
        <v>6659252.652810253</v>
      </c>
      <c r="AF2" t="n">
        <v>1.133177934610417e-06</v>
      </c>
      <c r="AG2" t="n">
        <v>25.576171875</v>
      </c>
      <c r="AH2" t="n">
        <v>6023702.925945589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0.9651999999999999</v>
      </c>
      <c r="E3" t="n">
        <v>103.61</v>
      </c>
      <c r="F3" t="n">
        <v>86.43000000000001</v>
      </c>
      <c r="G3" t="n">
        <v>12.5</v>
      </c>
      <c r="H3" t="n">
        <v>0.2</v>
      </c>
      <c r="I3" t="n">
        <v>415</v>
      </c>
      <c r="J3" t="n">
        <v>178.21</v>
      </c>
      <c r="K3" t="n">
        <v>52.44</v>
      </c>
      <c r="L3" t="n">
        <v>2</v>
      </c>
      <c r="M3" t="n">
        <v>413</v>
      </c>
      <c r="N3" t="n">
        <v>33.77</v>
      </c>
      <c r="O3" t="n">
        <v>22213.89</v>
      </c>
      <c r="P3" t="n">
        <v>1148.89</v>
      </c>
      <c r="Q3" t="n">
        <v>2281.3</v>
      </c>
      <c r="R3" t="n">
        <v>705.02</v>
      </c>
      <c r="S3" t="n">
        <v>175.94</v>
      </c>
      <c r="T3" t="n">
        <v>260758.36</v>
      </c>
      <c r="U3" t="n">
        <v>0.25</v>
      </c>
      <c r="V3" t="n">
        <v>0.73</v>
      </c>
      <c r="W3" t="n">
        <v>37.34</v>
      </c>
      <c r="X3" t="n">
        <v>15.71</v>
      </c>
      <c r="Y3" t="n">
        <v>2</v>
      </c>
      <c r="Z3" t="n">
        <v>10</v>
      </c>
      <c r="AA3" t="n">
        <v>2488.078985502739</v>
      </c>
      <c r="AB3" t="n">
        <v>3404.299434262967</v>
      </c>
      <c r="AC3" t="n">
        <v>3079.397874221045</v>
      </c>
      <c r="AD3" t="n">
        <v>2488078.985502739</v>
      </c>
      <c r="AE3" t="n">
        <v>3404299.434262967</v>
      </c>
      <c r="AF3" t="n">
        <v>1.71864133011624e-06</v>
      </c>
      <c r="AG3" t="n">
        <v>16.86360677083333</v>
      </c>
      <c r="AH3" t="n">
        <v>3079397.874221045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1.0901</v>
      </c>
      <c r="E4" t="n">
        <v>91.73999999999999</v>
      </c>
      <c r="F4" t="n">
        <v>80.25</v>
      </c>
      <c r="G4" t="n">
        <v>18.88</v>
      </c>
      <c r="H4" t="n">
        <v>0.3</v>
      </c>
      <c r="I4" t="n">
        <v>255</v>
      </c>
      <c r="J4" t="n">
        <v>179.7</v>
      </c>
      <c r="K4" t="n">
        <v>52.44</v>
      </c>
      <c r="L4" t="n">
        <v>3</v>
      </c>
      <c r="M4" t="n">
        <v>253</v>
      </c>
      <c r="N4" t="n">
        <v>34.26</v>
      </c>
      <c r="O4" t="n">
        <v>22397.24</v>
      </c>
      <c r="P4" t="n">
        <v>1060.25</v>
      </c>
      <c r="Q4" t="n">
        <v>2279.79</v>
      </c>
      <c r="R4" t="n">
        <v>498.7</v>
      </c>
      <c r="S4" t="n">
        <v>175.94</v>
      </c>
      <c r="T4" t="n">
        <v>158401.66</v>
      </c>
      <c r="U4" t="n">
        <v>0.35</v>
      </c>
      <c r="V4" t="n">
        <v>0.78</v>
      </c>
      <c r="W4" t="n">
        <v>37.08</v>
      </c>
      <c r="X4" t="n">
        <v>9.550000000000001</v>
      </c>
      <c r="Y4" t="n">
        <v>2</v>
      </c>
      <c r="Z4" t="n">
        <v>10</v>
      </c>
      <c r="AA4" t="n">
        <v>2057.192501172767</v>
      </c>
      <c r="AB4" t="n">
        <v>2814.741537032429</v>
      </c>
      <c r="AC4" t="n">
        <v>2546.106555252612</v>
      </c>
      <c r="AD4" t="n">
        <v>2057192.501172767</v>
      </c>
      <c r="AE4" t="n">
        <v>2814741.537032429</v>
      </c>
      <c r="AF4" t="n">
        <v>1.941039073725355e-06</v>
      </c>
      <c r="AG4" t="n">
        <v>14.931640625</v>
      </c>
      <c r="AH4" t="n">
        <v>2546106.555252612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1.1557</v>
      </c>
      <c r="E5" t="n">
        <v>86.53</v>
      </c>
      <c r="F5" t="n">
        <v>77.56</v>
      </c>
      <c r="G5" t="n">
        <v>25.29</v>
      </c>
      <c r="H5" t="n">
        <v>0.39</v>
      </c>
      <c r="I5" t="n">
        <v>184</v>
      </c>
      <c r="J5" t="n">
        <v>181.19</v>
      </c>
      <c r="K5" t="n">
        <v>52.44</v>
      </c>
      <c r="L5" t="n">
        <v>4</v>
      </c>
      <c r="M5" t="n">
        <v>182</v>
      </c>
      <c r="N5" t="n">
        <v>34.75</v>
      </c>
      <c r="O5" t="n">
        <v>22581.25</v>
      </c>
      <c r="P5" t="n">
        <v>1017.75</v>
      </c>
      <c r="Q5" t="n">
        <v>2278.91</v>
      </c>
      <c r="R5" t="n">
        <v>409.84</v>
      </c>
      <c r="S5" t="n">
        <v>175.94</v>
      </c>
      <c r="T5" t="n">
        <v>114325.96</v>
      </c>
      <c r="U5" t="n">
        <v>0.43</v>
      </c>
      <c r="V5" t="n">
        <v>0.8100000000000001</v>
      </c>
      <c r="W5" t="n">
        <v>36.96</v>
      </c>
      <c r="X5" t="n">
        <v>6.88</v>
      </c>
      <c r="Y5" t="n">
        <v>2</v>
      </c>
      <c r="Z5" t="n">
        <v>10</v>
      </c>
      <c r="AA5" t="n">
        <v>1879.79881843074</v>
      </c>
      <c r="AB5" t="n">
        <v>2572.02367424784</v>
      </c>
      <c r="AC5" t="n">
        <v>2326.553344635525</v>
      </c>
      <c r="AD5" t="n">
        <v>1879798.81843074</v>
      </c>
      <c r="AE5" t="n">
        <v>2572023.67424784</v>
      </c>
      <c r="AF5" t="n">
        <v>2.057846855797076e-06</v>
      </c>
      <c r="AG5" t="n">
        <v>14.08365885416667</v>
      </c>
      <c r="AH5" t="n">
        <v>2326553.344635525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1.1975</v>
      </c>
      <c r="E6" t="n">
        <v>83.51000000000001</v>
      </c>
      <c r="F6" t="n">
        <v>76</v>
      </c>
      <c r="G6" t="n">
        <v>31.89</v>
      </c>
      <c r="H6" t="n">
        <v>0.49</v>
      </c>
      <c r="I6" t="n">
        <v>143</v>
      </c>
      <c r="J6" t="n">
        <v>182.69</v>
      </c>
      <c r="K6" t="n">
        <v>52.44</v>
      </c>
      <c r="L6" t="n">
        <v>5</v>
      </c>
      <c r="M6" t="n">
        <v>141</v>
      </c>
      <c r="N6" t="n">
        <v>35.25</v>
      </c>
      <c r="O6" t="n">
        <v>22766.06</v>
      </c>
      <c r="P6" t="n">
        <v>989.66</v>
      </c>
      <c r="Q6" t="n">
        <v>2278.34</v>
      </c>
      <c r="R6" t="n">
        <v>357.5</v>
      </c>
      <c r="S6" t="n">
        <v>175.94</v>
      </c>
      <c r="T6" t="n">
        <v>88361.63</v>
      </c>
      <c r="U6" t="n">
        <v>0.49</v>
      </c>
      <c r="V6" t="n">
        <v>0.82</v>
      </c>
      <c r="W6" t="n">
        <v>36.91</v>
      </c>
      <c r="X6" t="n">
        <v>5.33</v>
      </c>
      <c r="Y6" t="n">
        <v>2</v>
      </c>
      <c r="Z6" t="n">
        <v>10</v>
      </c>
      <c r="AA6" t="n">
        <v>1771.517869662848</v>
      </c>
      <c r="AB6" t="n">
        <v>2423.868903125296</v>
      </c>
      <c r="AC6" t="n">
        <v>2192.538256932389</v>
      </c>
      <c r="AD6" t="n">
        <v>1771517.869662848</v>
      </c>
      <c r="AE6" t="n">
        <v>2423868.903125296</v>
      </c>
      <c r="AF6" t="n">
        <v>2.132276204739118e-06</v>
      </c>
      <c r="AG6" t="n">
        <v>13.59212239583333</v>
      </c>
      <c r="AH6" t="n">
        <v>2192538.256932389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1.2256</v>
      </c>
      <c r="E7" t="n">
        <v>81.59999999999999</v>
      </c>
      <c r="F7" t="n">
        <v>75.02</v>
      </c>
      <c r="G7" t="n">
        <v>38.47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969.49</v>
      </c>
      <c r="Q7" t="n">
        <v>2278.13</v>
      </c>
      <c r="R7" t="n">
        <v>324.56</v>
      </c>
      <c r="S7" t="n">
        <v>175.94</v>
      </c>
      <c r="T7" t="n">
        <v>72021.48</v>
      </c>
      <c r="U7" t="n">
        <v>0.54</v>
      </c>
      <c r="V7" t="n">
        <v>0.84</v>
      </c>
      <c r="W7" t="n">
        <v>36.86</v>
      </c>
      <c r="X7" t="n">
        <v>4.34</v>
      </c>
      <c r="Y7" t="n">
        <v>2</v>
      </c>
      <c r="Z7" t="n">
        <v>10</v>
      </c>
      <c r="AA7" t="n">
        <v>1709.224410898971</v>
      </c>
      <c r="AB7" t="n">
        <v>2338.636244651116</v>
      </c>
      <c r="AC7" t="n">
        <v>2115.440083758197</v>
      </c>
      <c r="AD7" t="n">
        <v>1709224.410898971</v>
      </c>
      <c r="AE7" t="n">
        <v>2338636.244651116</v>
      </c>
      <c r="AF7" t="n">
        <v>2.182311245535085e-06</v>
      </c>
      <c r="AG7" t="n">
        <v>13.28125</v>
      </c>
      <c r="AH7" t="n">
        <v>2115440.083758197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1.2456</v>
      </c>
      <c r="E8" t="n">
        <v>80.29000000000001</v>
      </c>
      <c r="F8" t="n">
        <v>74.34</v>
      </c>
      <c r="G8" t="n">
        <v>45.06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97</v>
      </c>
      <c r="N8" t="n">
        <v>36.26</v>
      </c>
      <c r="O8" t="n">
        <v>23137.49</v>
      </c>
      <c r="P8" t="n">
        <v>953.54</v>
      </c>
      <c r="Q8" t="n">
        <v>2277.97</v>
      </c>
      <c r="R8" t="n">
        <v>302.35</v>
      </c>
      <c r="S8" t="n">
        <v>175.94</v>
      </c>
      <c r="T8" t="n">
        <v>61006.98</v>
      </c>
      <c r="U8" t="n">
        <v>0.58</v>
      </c>
      <c r="V8" t="n">
        <v>0.84</v>
      </c>
      <c r="W8" t="n">
        <v>36.83</v>
      </c>
      <c r="X8" t="n">
        <v>3.67</v>
      </c>
      <c r="Y8" t="n">
        <v>2</v>
      </c>
      <c r="Z8" t="n">
        <v>10</v>
      </c>
      <c r="AA8" t="n">
        <v>1653.245953023633</v>
      </c>
      <c r="AB8" t="n">
        <v>2262.044048990813</v>
      </c>
      <c r="AC8" t="n">
        <v>2046.157739753892</v>
      </c>
      <c r="AD8" t="n">
        <v>1653245.953023633</v>
      </c>
      <c r="AE8" t="n">
        <v>2262044.048990813</v>
      </c>
      <c r="AF8" t="n">
        <v>2.217923374215487e-06</v>
      </c>
      <c r="AG8" t="n">
        <v>13.06803385416667</v>
      </c>
      <c r="AH8" t="n">
        <v>2046157.739753891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1.2621</v>
      </c>
      <c r="E9" t="n">
        <v>79.23</v>
      </c>
      <c r="F9" t="n">
        <v>73.79000000000001</v>
      </c>
      <c r="G9" t="n">
        <v>52.09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938</v>
      </c>
      <c r="Q9" t="n">
        <v>2277.52</v>
      </c>
      <c r="R9" t="n">
        <v>284.34</v>
      </c>
      <c r="S9" t="n">
        <v>175.94</v>
      </c>
      <c r="T9" t="n">
        <v>52072.22</v>
      </c>
      <c r="U9" t="n">
        <v>0.62</v>
      </c>
      <c r="V9" t="n">
        <v>0.85</v>
      </c>
      <c r="W9" t="n">
        <v>36.8</v>
      </c>
      <c r="X9" t="n">
        <v>3.12</v>
      </c>
      <c r="Y9" t="n">
        <v>2</v>
      </c>
      <c r="Z9" t="n">
        <v>10</v>
      </c>
      <c r="AA9" t="n">
        <v>1615.182180947335</v>
      </c>
      <c r="AB9" t="n">
        <v>2209.963516780914</v>
      </c>
      <c r="AC9" t="n">
        <v>1999.047700442619</v>
      </c>
      <c r="AD9" t="n">
        <v>1615182.180947335</v>
      </c>
      <c r="AE9" t="n">
        <v>2209963.516780914</v>
      </c>
      <c r="AF9" t="n">
        <v>2.24730338037682e-06</v>
      </c>
      <c r="AG9" t="n">
        <v>12.8955078125</v>
      </c>
      <c r="AH9" t="n">
        <v>1999047.700442619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1.2737</v>
      </c>
      <c r="E10" t="n">
        <v>78.51000000000001</v>
      </c>
      <c r="F10" t="n">
        <v>73.42</v>
      </c>
      <c r="G10" t="n">
        <v>58.74</v>
      </c>
      <c r="H10" t="n">
        <v>0.85</v>
      </c>
      <c r="I10" t="n">
        <v>75</v>
      </c>
      <c r="J10" t="n">
        <v>188.74</v>
      </c>
      <c r="K10" t="n">
        <v>52.44</v>
      </c>
      <c r="L10" t="n">
        <v>9</v>
      </c>
      <c r="M10" t="n">
        <v>73</v>
      </c>
      <c r="N10" t="n">
        <v>37.3</v>
      </c>
      <c r="O10" t="n">
        <v>23511.69</v>
      </c>
      <c r="P10" t="n">
        <v>926.17</v>
      </c>
      <c r="Q10" t="n">
        <v>2277.41</v>
      </c>
      <c r="R10" t="n">
        <v>272.11</v>
      </c>
      <c r="S10" t="n">
        <v>175.94</v>
      </c>
      <c r="T10" t="n">
        <v>46005.86</v>
      </c>
      <c r="U10" t="n">
        <v>0.65</v>
      </c>
      <c r="V10" t="n">
        <v>0.85</v>
      </c>
      <c r="W10" t="n">
        <v>36.79</v>
      </c>
      <c r="X10" t="n">
        <v>2.76</v>
      </c>
      <c r="Y10" t="n">
        <v>2</v>
      </c>
      <c r="Z10" t="n">
        <v>10</v>
      </c>
      <c r="AA10" t="n">
        <v>1588.244265577728</v>
      </c>
      <c r="AB10" t="n">
        <v>2173.105872555267</v>
      </c>
      <c r="AC10" t="n">
        <v>1965.707698051839</v>
      </c>
      <c r="AD10" t="n">
        <v>1588244.265577728</v>
      </c>
      <c r="AE10" t="n">
        <v>2173105.872555267</v>
      </c>
      <c r="AF10" t="n">
        <v>2.267958415011453e-06</v>
      </c>
      <c r="AG10" t="n">
        <v>12.7783203125</v>
      </c>
      <c r="AH10" t="n">
        <v>1965707.698051839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1.2835</v>
      </c>
      <c r="E11" t="n">
        <v>77.91</v>
      </c>
      <c r="F11" t="n">
        <v>73.11</v>
      </c>
      <c r="G11" t="n">
        <v>65.47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65</v>
      </c>
      <c r="N11" t="n">
        <v>37.82</v>
      </c>
      <c r="O11" t="n">
        <v>23699.85</v>
      </c>
      <c r="P11" t="n">
        <v>914.1</v>
      </c>
      <c r="Q11" t="n">
        <v>2277.15</v>
      </c>
      <c r="R11" t="n">
        <v>262.17</v>
      </c>
      <c r="S11" t="n">
        <v>175.94</v>
      </c>
      <c r="T11" t="n">
        <v>41074.07</v>
      </c>
      <c r="U11" t="n">
        <v>0.67</v>
      </c>
      <c r="V11" t="n">
        <v>0.86</v>
      </c>
      <c r="W11" t="n">
        <v>36.76</v>
      </c>
      <c r="X11" t="n">
        <v>2.45</v>
      </c>
      <c r="Y11" t="n">
        <v>2</v>
      </c>
      <c r="Z11" t="n">
        <v>10</v>
      </c>
      <c r="AA11" t="n">
        <v>1563.678089761484</v>
      </c>
      <c r="AB11" t="n">
        <v>2139.493347020294</v>
      </c>
      <c r="AC11" t="n">
        <v>1935.303104778448</v>
      </c>
      <c r="AD11" t="n">
        <v>1563678.089761484</v>
      </c>
      <c r="AE11" t="n">
        <v>2139493.347020294</v>
      </c>
      <c r="AF11" t="n">
        <v>2.285408358064851e-06</v>
      </c>
      <c r="AG11" t="n">
        <v>12.6806640625</v>
      </c>
      <c r="AH11" t="n">
        <v>1935303.104778448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1.2917</v>
      </c>
      <c r="E12" t="n">
        <v>77.42</v>
      </c>
      <c r="F12" t="n">
        <v>72.86</v>
      </c>
      <c r="G12" t="n">
        <v>72.86</v>
      </c>
      <c r="H12" t="n">
        <v>1.02</v>
      </c>
      <c r="I12" t="n">
        <v>60</v>
      </c>
      <c r="J12" t="n">
        <v>191.79</v>
      </c>
      <c r="K12" t="n">
        <v>52.44</v>
      </c>
      <c r="L12" t="n">
        <v>11</v>
      </c>
      <c r="M12" t="n">
        <v>58</v>
      </c>
      <c r="N12" t="n">
        <v>38.35</v>
      </c>
      <c r="O12" t="n">
        <v>23888.73</v>
      </c>
      <c r="P12" t="n">
        <v>903.04</v>
      </c>
      <c r="Q12" t="n">
        <v>2277.39</v>
      </c>
      <c r="R12" t="n">
        <v>253.41</v>
      </c>
      <c r="S12" t="n">
        <v>175.94</v>
      </c>
      <c r="T12" t="n">
        <v>36730.38</v>
      </c>
      <c r="U12" t="n">
        <v>0.6899999999999999</v>
      </c>
      <c r="V12" t="n">
        <v>0.86</v>
      </c>
      <c r="W12" t="n">
        <v>36.77</v>
      </c>
      <c r="X12" t="n">
        <v>2.2</v>
      </c>
      <c r="Y12" t="n">
        <v>2</v>
      </c>
      <c r="Z12" t="n">
        <v>10</v>
      </c>
      <c r="AA12" t="n">
        <v>1542.442369104698</v>
      </c>
      <c r="AB12" t="n">
        <v>2110.437697163803</v>
      </c>
      <c r="AC12" t="n">
        <v>1909.020485364401</v>
      </c>
      <c r="AD12" t="n">
        <v>1542442.369104698</v>
      </c>
      <c r="AE12" t="n">
        <v>2110437.697163804</v>
      </c>
      <c r="AF12" t="n">
        <v>2.300009330823816e-06</v>
      </c>
      <c r="AG12" t="n">
        <v>12.60091145833333</v>
      </c>
      <c r="AH12" t="n">
        <v>1909020.485364401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1.2978</v>
      </c>
      <c r="E13" t="n">
        <v>77.05</v>
      </c>
      <c r="F13" t="n">
        <v>72.68000000000001</v>
      </c>
      <c r="G13" t="n">
        <v>79.28</v>
      </c>
      <c r="H13" t="n">
        <v>1.1</v>
      </c>
      <c r="I13" t="n">
        <v>55</v>
      </c>
      <c r="J13" t="n">
        <v>193.33</v>
      </c>
      <c r="K13" t="n">
        <v>52.44</v>
      </c>
      <c r="L13" t="n">
        <v>12</v>
      </c>
      <c r="M13" t="n">
        <v>53</v>
      </c>
      <c r="N13" t="n">
        <v>38.89</v>
      </c>
      <c r="O13" t="n">
        <v>24078.33</v>
      </c>
      <c r="P13" t="n">
        <v>893.72</v>
      </c>
      <c r="Q13" t="n">
        <v>2277.23</v>
      </c>
      <c r="R13" t="n">
        <v>247.58</v>
      </c>
      <c r="S13" t="n">
        <v>175.94</v>
      </c>
      <c r="T13" t="n">
        <v>33839.61</v>
      </c>
      <c r="U13" t="n">
        <v>0.71</v>
      </c>
      <c r="V13" t="n">
        <v>0.86</v>
      </c>
      <c r="W13" t="n">
        <v>36.74</v>
      </c>
      <c r="X13" t="n">
        <v>2.02</v>
      </c>
      <c r="Y13" t="n">
        <v>2</v>
      </c>
      <c r="Z13" t="n">
        <v>10</v>
      </c>
      <c r="AA13" t="n">
        <v>1525.702416888028</v>
      </c>
      <c r="AB13" t="n">
        <v>2087.533356026386</v>
      </c>
      <c r="AC13" t="n">
        <v>1888.302102398693</v>
      </c>
      <c r="AD13" t="n">
        <v>1525702.416888028</v>
      </c>
      <c r="AE13" t="n">
        <v>2087533.356026386</v>
      </c>
      <c r="AF13" t="n">
        <v>2.310871030071339e-06</v>
      </c>
      <c r="AG13" t="n">
        <v>12.54069010416667</v>
      </c>
      <c r="AH13" t="n">
        <v>1888302.102398693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1.3038</v>
      </c>
      <c r="E14" t="n">
        <v>76.7</v>
      </c>
      <c r="F14" t="n">
        <v>72.5</v>
      </c>
      <c r="G14" t="n">
        <v>87</v>
      </c>
      <c r="H14" t="n">
        <v>1.18</v>
      </c>
      <c r="I14" t="n">
        <v>50</v>
      </c>
      <c r="J14" t="n">
        <v>194.88</v>
      </c>
      <c r="K14" t="n">
        <v>52.44</v>
      </c>
      <c r="L14" t="n">
        <v>13</v>
      </c>
      <c r="M14" t="n">
        <v>48</v>
      </c>
      <c r="N14" t="n">
        <v>39.43</v>
      </c>
      <c r="O14" t="n">
        <v>24268.67</v>
      </c>
      <c r="P14" t="n">
        <v>883.08</v>
      </c>
      <c r="Q14" t="n">
        <v>2277.21</v>
      </c>
      <c r="R14" t="n">
        <v>241.59</v>
      </c>
      <c r="S14" t="n">
        <v>175.94</v>
      </c>
      <c r="T14" t="n">
        <v>30869.38</v>
      </c>
      <c r="U14" t="n">
        <v>0.73</v>
      </c>
      <c r="V14" t="n">
        <v>0.86</v>
      </c>
      <c r="W14" t="n">
        <v>36.74</v>
      </c>
      <c r="X14" t="n">
        <v>1.84</v>
      </c>
      <c r="Y14" t="n">
        <v>2</v>
      </c>
      <c r="Z14" t="n">
        <v>10</v>
      </c>
      <c r="AA14" t="n">
        <v>1495.852127277607</v>
      </c>
      <c r="AB14" t="n">
        <v>2046.690872879573</v>
      </c>
      <c r="AC14" t="n">
        <v>1851.357568520627</v>
      </c>
      <c r="AD14" t="n">
        <v>1495852.127277608</v>
      </c>
      <c r="AE14" t="n">
        <v>2046690.872879573</v>
      </c>
      <c r="AF14" t="n">
        <v>2.321554668675459e-06</v>
      </c>
      <c r="AG14" t="n">
        <v>12.48372395833333</v>
      </c>
      <c r="AH14" t="n">
        <v>1851357.568520627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1.309</v>
      </c>
      <c r="E15" t="n">
        <v>76.39</v>
      </c>
      <c r="F15" t="n">
        <v>72.34</v>
      </c>
      <c r="G15" t="n">
        <v>94.34999999999999</v>
      </c>
      <c r="H15" t="n">
        <v>1.27</v>
      </c>
      <c r="I15" t="n">
        <v>46</v>
      </c>
      <c r="J15" t="n">
        <v>196.42</v>
      </c>
      <c r="K15" t="n">
        <v>52.44</v>
      </c>
      <c r="L15" t="n">
        <v>14</v>
      </c>
      <c r="M15" t="n">
        <v>44</v>
      </c>
      <c r="N15" t="n">
        <v>39.98</v>
      </c>
      <c r="O15" t="n">
        <v>24459.75</v>
      </c>
      <c r="P15" t="n">
        <v>872.77</v>
      </c>
      <c r="Q15" t="n">
        <v>2277.17</v>
      </c>
      <c r="R15" t="n">
        <v>235.77</v>
      </c>
      <c r="S15" t="n">
        <v>175.94</v>
      </c>
      <c r="T15" t="n">
        <v>27978.34</v>
      </c>
      <c r="U15" t="n">
        <v>0.75</v>
      </c>
      <c r="V15" t="n">
        <v>0.87</v>
      </c>
      <c r="W15" t="n">
        <v>36.74</v>
      </c>
      <c r="X15" t="n">
        <v>1.68</v>
      </c>
      <c r="Y15" t="n">
        <v>2</v>
      </c>
      <c r="Z15" t="n">
        <v>10</v>
      </c>
      <c r="AA15" t="n">
        <v>1479.352448244635</v>
      </c>
      <c r="AB15" t="n">
        <v>2024.115284112194</v>
      </c>
      <c r="AC15" t="n">
        <v>1830.936562260169</v>
      </c>
      <c r="AD15" t="n">
        <v>1479352.448244635</v>
      </c>
      <c r="AE15" t="n">
        <v>2024115.284112194</v>
      </c>
      <c r="AF15" t="n">
        <v>2.330813822132364e-06</v>
      </c>
      <c r="AG15" t="n">
        <v>12.43326822916667</v>
      </c>
      <c r="AH15" t="n">
        <v>1830936.562260169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1.3128</v>
      </c>
      <c r="E16" t="n">
        <v>76.17</v>
      </c>
      <c r="F16" t="n">
        <v>72.22</v>
      </c>
      <c r="G16" t="n">
        <v>100.78</v>
      </c>
      <c r="H16" t="n">
        <v>1.35</v>
      </c>
      <c r="I16" t="n">
        <v>43</v>
      </c>
      <c r="J16" t="n">
        <v>197.98</v>
      </c>
      <c r="K16" t="n">
        <v>52.44</v>
      </c>
      <c r="L16" t="n">
        <v>15</v>
      </c>
      <c r="M16" t="n">
        <v>41</v>
      </c>
      <c r="N16" t="n">
        <v>40.54</v>
      </c>
      <c r="O16" t="n">
        <v>24651.58</v>
      </c>
      <c r="P16" t="n">
        <v>862.24</v>
      </c>
      <c r="Q16" t="n">
        <v>2277.05</v>
      </c>
      <c r="R16" t="n">
        <v>232.22</v>
      </c>
      <c r="S16" t="n">
        <v>175.94</v>
      </c>
      <c r="T16" t="n">
        <v>26218.83</v>
      </c>
      <c r="U16" t="n">
        <v>0.76</v>
      </c>
      <c r="V16" t="n">
        <v>0.87</v>
      </c>
      <c r="W16" t="n">
        <v>36.73</v>
      </c>
      <c r="X16" t="n">
        <v>1.57</v>
      </c>
      <c r="Y16" t="n">
        <v>2</v>
      </c>
      <c r="Z16" t="n">
        <v>10</v>
      </c>
      <c r="AA16" t="n">
        <v>1464.258550426373</v>
      </c>
      <c r="AB16" t="n">
        <v>2003.463147221473</v>
      </c>
      <c r="AC16" t="n">
        <v>1812.255436328843</v>
      </c>
      <c r="AD16" t="n">
        <v>1464258.550426373</v>
      </c>
      <c r="AE16" t="n">
        <v>2003463.147221473</v>
      </c>
      <c r="AF16" t="n">
        <v>2.337580126581641e-06</v>
      </c>
      <c r="AG16" t="n">
        <v>12.3974609375</v>
      </c>
      <c r="AH16" t="n">
        <v>1812255.436328843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1.3168</v>
      </c>
      <c r="E17" t="n">
        <v>75.94</v>
      </c>
      <c r="F17" t="n">
        <v>72.09999999999999</v>
      </c>
      <c r="G17" t="n">
        <v>108.15</v>
      </c>
      <c r="H17" t="n">
        <v>1.42</v>
      </c>
      <c r="I17" t="n">
        <v>40</v>
      </c>
      <c r="J17" t="n">
        <v>199.54</v>
      </c>
      <c r="K17" t="n">
        <v>52.44</v>
      </c>
      <c r="L17" t="n">
        <v>16</v>
      </c>
      <c r="M17" t="n">
        <v>38</v>
      </c>
      <c r="N17" t="n">
        <v>41.1</v>
      </c>
      <c r="O17" t="n">
        <v>24844.17</v>
      </c>
      <c r="P17" t="n">
        <v>852.28</v>
      </c>
      <c r="Q17" t="n">
        <v>2277.07</v>
      </c>
      <c r="R17" t="n">
        <v>228.01</v>
      </c>
      <c r="S17" t="n">
        <v>175.94</v>
      </c>
      <c r="T17" t="n">
        <v>24128.1</v>
      </c>
      <c r="U17" t="n">
        <v>0.77</v>
      </c>
      <c r="V17" t="n">
        <v>0.87</v>
      </c>
      <c r="W17" t="n">
        <v>36.73</v>
      </c>
      <c r="X17" t="n">
        <v>1.44</v>
      </c>
      <c r="Y17" t="n">
        <v>2</v>
      </c>
      <c r="Z17" t="n">
        <v>10</v>
      </c>
      <c r="AA17" t="n">
        <v>1449.655544588401</v>
      </c>
      <c r="AB17" t="n">
        <v>1983.482670394811</v>
      </c>
      <c r="AC17" t="n">
        <v>1794.181868167742</v>
      </c>
      <c r="AD17" t="n">
        <v>1449655.544588401</v>
      </c>
      <c r="AE17" t="n">
        <v>1983482.670394811</v>
      </c>
      <c r="AF17" t="n">
        <v>2.344702552317721e-06</v>
      </c>
      <c r="AG17" t="n">
        <v>12.36002604166667</v>
      </c>
      <c r="AH17" t="n">
        <v>1794181.868167742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1.3205</v>
      </c>
      <c r="E18" t="n">
        <v>75.73</v>
      </c>
      <c r="F18" t="n">
        <v>71.98999999999999</v>
      </c>
      <c r="G18" t="n">
        <v>116.74</v>
      </c>
      <c r="H18" t="n">
        <v>1.5</v>
      </c>
      <c r="I18" t="n">
        <v>37</v>
      </c>
      <c r="J18" t="n">
        <v>201.11</v>
      </c>
      <c r="K18" t="n">
        <v>52.44</v>
      </c>
      <c r="L18" t="n">
        <v>17</v>
      </c>
      <c r="M18" t="n">
        <v>35</v>
      </c>
      <c r="N18" t="n">
        <v>41.67</v>
      </c>
      <c r="O18" t="n">
        <v>25037.53</v>
      </c>
      <c r="P18" t="n">
        <v>841.98</v>
      </c>
      <c r="Q18" t="n">
        <v>2276.83</v>
      </c>
      <c r="R18" t="n">
        <v>224.54</v>
      </c>
      <c r="S18" t="n">
        <v>175.94</v>
      </c>
      <c r="T18" t="n">
        <v>22408.76</v>
      </c>
      <c r="U18" t="n">
        <v>0.78</v>
      </c>
      <c r="V18" t="n">
        <v>0.87</v>
      </c>
      <c r="W18" t="n">
        <v>36.72</v>
      </c>
      <c r="X18" t="n">
        <v>1.33</v>
      </c>
      <c r="Y18" t="n">
        <v>2</v>
      </c>
      <c r="Z18" t="n">
        <v>10</v>
      </c>
      <c r="AA18" t="n">
        <v>1435.111298093959</v>
      </c>
      <c r="AB18" t="n">
        <v>1963.582590694245</v>
      </c>
      <c r="AC18" t="n">
        <v>1776.181024143861</v>
      </c>
      <c r="AD18" t="n">
        <v>1435111.298093959</v>
      </c>
      <c r="AE18" t="n">
        <v>1963582.590694245</v>
      </c>
      <c r="AF18" t="n">
        <v>2.351290796123596e-06</v>
      </c>
      <c r="AG18" t="n">
        <v>12.32584635416667</v>
      </c>
      <c r="AH18" t="n">
        <v>1776181.024143861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1.3231</v>
      </c>
      <c r="E19" t="n">
        <v>75.58</v>
      </c>
      <c r="F19" t="n">
        <v>71.92</v>
      </c>
      <c r="G19" t="n">
        <v>123.29</v>
      </c>
      <c r="H19" t="n">
        <v>1.58</v>
      </c>
      <c r="I19" t="n">
        <v>35</v>
      </c>
      <c r="J19" t="n">
        <v>202.68</v>
      </c>
      <c r="K19" t="n">
        <v>52.44</v>
      </c>
      <c r="L19" t="n">
        <v>18</v>
      </c>
      <c r="M19" t="n">
        <v>33</v>
      </c>
      <c r="N19" t="n">
        <v>42.24</v>
      </c>
      <c r="O19" t="n">
        <v>25231.66</v>
      </c>
      <c r="P19" t="n">
        <v>832.25</v>
      </c>
      <c r="Q19" t="n">
        <v>2277</v>
      </c>
      <c r="R19" t="n">
        <v>221.97</v>
      </c>
      <c r="S19" t="n">
        <v>175.94</v>
      </c>
      <c r="T19" t="n">
        <v>21135.19</v>
      </c>
      <c r="U19" t="n">
        <v>0.79</v>
      </c>
      <c r="V19" t="n">
        <v>0.87</v>
      </c>
      <c r="W19" t="n">
        <v>36.73</v>
      </c>
      <c r="X19" t="n">
        <v>1.26</v>
      </c>
      <c r="Y19" t="n">
        <v>2</v>
      </c>
      <c r="Z19" t="n">
        <v>10</v>
      </c>
      <c r="AA19" t="n">
        <v>1422.411226033847</v>
      </c>
      <c r="AB19" t="n">
        <v>1946.205791813964</v>
      </c>
      <c r="AC19" t="n">
        <v>1760.462642560223</v>
      </c>
      <c r="AD19" t="n">
        <v>1422411.226033847</v>
      </c>
      <c r="AE19" t="n">
        <v>1946205.791813964</v>
      </c>
      <c r="AF19" t="n">
        <v>2.355920372852048e-06</v>
      </c>
      <c r="AG19" t="n">
        <v>12.30143229166667</v>
      </c>
      <c r="AH19" t="n">
        <v>1760462.642560223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1.327</v>
      </c>
      <c r="E20" t="n">
        <v>75.36</v>
      </c>
      <c r="F20" t="n">
        <v>71.8</v>
      </c>
      <c r="G20" t="n">
        <v>134.63</v>
      </c>
      <c r="H20" t="n">
        <v>1.65</v>
      </c>
      <c r="I20" t="n">
        <v>32</v>
      </c>
      <c r="J20" t="n">
        <v>204.26</v>
      </c>
      <c r="K20" t="n">
        <v>52.44</v>
      </c>
      <c r="L20" t="n">
        <v>19</v>
      </c>
      <c r="M20" t="n">
        <v>30</v>
      </c>
      <c r="N20" t="n">
        <v>42.82</v>
      </c>
      <c r="O20" t="n">
        <v>25426.72</v>
      </c>
      <c r="P20" t="n">
        <v>822.48</v>
      </c>
      <c r="Q20" t="n">
        <v>2276.88</v>
      </c>
      <c r="R20" t="n">
        <v>218.31</v>
      </c>
      <c r="S20" t="n">
        <v>175.94</v>
      </c>
      <c r="T20" t="n">
        <v>19320.85</v>
      </c>
      <c r="U20" t="n">
        <v>0.8100000000000001</v>
      </c>
      <c r="V20" t="n">
        <v>0.87</v>
      </c>
      <c r="W20" t="n">
        <v>36.71</v>
      </c>
      <c r="X20" t="n">
        <v>1.14</v>
      </c>
      <c r="Y20" t="n">
        <v>2</v>
      </c>
      <c r="Z20" t="n">
        <v>10</v>
      </c>
      <c r="AA20" t="n">
        <v>1408.33124259691</v>
      </c>
      <c r="AB20" t="n">
        <v>1926.940937310517</v>
      </c>
      <c r="AC20" t="n">
        <v>1743.036398732192</v>
      </c>
      <c r="AD20" t="n">
        <v>1408331.24259691</v>
      </c>
      <c r="AE20" t="n">
        <v>1926940.937310517</v>
      </c>
      <c r="AF20" t="n">
        <v>2.362864737944726e-06</v>
      </c>
      <c r="AG20" t="n">
        <v>12.265625</v>
      </c>
      <c r="AH20" t="n">
        <v>1743036.398732192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1.3295</v>
      </c>
      <c r="E21" t="n">
        <v>75.20999999999999</v>
      </c>
      <c r="F21" t="n">
        <v>71.73</v>
      </c>
      <c r="G21" t="n">
        <v>143.45</v>
      </c>
      <c r="H21" t="n">
        <v>1.73</v>
      </c>
      <c r="I21" t="n">
        <v>30</v>
      </c>
      <c r="J21" t="n">
        <v>205.85</v>
      </c>
      <c r="K21" t="n">
        <v>52.44</v>
      </c>
      <c r="L21" t="n">
        <v>20</v>
      </c>
      <c r="M21" t="n">
        <v>28</v>
      </c>
      <c r="N21" t="n">
        <v>43.41</v>
      </c>
      <c r="O21" t="n">
        <v>25622.45</v>
      </c>
      <c r="P21" t="n">
        <v>810.42</v>
      </c>
      <c r="Q21" t="n">
        <v>2276.87</v>
      </c>
      <c r="R21" t="n">
        <v>215.72</v>
      </c>
      <c r="S21" t="n">
        <v>175.94</v>
      </c>
      <c r="T21" t="n">
        <v>18035.93</v>
      </c>
      <c r="U21" t="n">
        <v>0.82</v>
      </c>
      <c r="V21" t="n">
        <v>0.87</v>
      </c>
      <c r="W21" t="n">
        <v>36.71</v>
      </c>
      <c r="X21" t="n">
        <v>1.07</v>
      </c>
      <c r="Y21" t="n">
        <v>2</v>
      </c>
      <c r="Z21" t="n">
        <v>10</v>
      </c>
      <c r="AA21" t="n">
        <v>1393.448979847821</v>
      </c>
      <c r="AB21" t="n">
        <v>1906.578368858118</v>
      </c>
      <c r="AC21" t="n">
        <v>1724.617205233845</v>
      </c>
      <c r="AD21" t="n">
        <v>1393448.979847821</v>
      </c>
      <c r="AE21" t="n">
        <v>1906578.368858118</v>
      </c>
      <c r="AF21" t="n">
        <v>2.367316254029777e-06</v>
      </c>
      <c r="AG21" t="n">
        <v>12.2412109375</v>
      </c>
      <c r="AH21" t="n">
        <v>1724617.205233845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1.3304</v>
      </c>
      <c r="E22" t="n">
        <v>75.16</v>
      </c>
      <c r="F22" t="n">
        <v>71.70999999999999</v>
      </c>
      <c r="G22" t="n">
        <v>148.37</v>
      </c>
      <c r="H22" t="n">
        <v>1.8</v>
      </c>
      <c r="I22" t="n">
        <v>29</v>
      </c>
      <c r="J22" t="n">
        <v>207.45</v>
      </c>
      <c r="K22" t="n">
        <v>52.44</v>
      </c>
      <c r="L22" t="n">
        <v>21</v>
      </c>
      <c r="M22" t="n">
        <v>27</v>
      </c>
      <c r="N22" t="n">
        <v>44</v>
      </c>
      <c r="O22" t="n">
        <v>25818.99</v>
      </c>
      <c r="P22" t="n">
        <v>804.22</v>
      </c>
      <c r="Q22" t="n">
        <v>2277.03</v>
      </c>
      <c r="R22" t="n">
        <v>215.29</v>
      </c>
      <c r="S22" t="n">
        <v>175.94</v>
      </c>
      <c r="T22" t="n">
        <v>17826.06</v>
      </c>
      <c r="U22" t="n">
        <v>0.82</v>
      </c>
      <c r="V22" t="n">
        <v>0.87</v>
      </c>
      <c r="W22" t="n">
        <v>36.71</v>
      </c>
      <c r="X22" t="n">
        <v>1.06</v>
      </c>
      <c r="Y22" t="n">
        <v>2</v>
      </c>
      <c r="Z22" t="n">
        <v>10</v>
      </c>
      <c r="AA22" t="n">
        <v>1386.2288156339</v>
      </c>
      <c r="AB22" t="n">
        <v>1896.699421649466</v>
      </c>
      <c r="AC22" t="n">
        <v>1715.681090881598</v>
      </c>
      <c r="AD22" t="n">
        <v>1386228.8156339</v>
      </c>
      <c r="AE22" t="n">
        <v>1896699.421649466</v>
      </c>
      <c r="AF22" t="n">
        <v>2.368918799820395e-06</v>
      </c>
      <c r="AG22" t="n">
        <v>12.23307291666667</v>
      </c>
      <c r="AH22" t="n">
        <v>1715681.090881598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1.3333</v>
      </c>
      <c r="E23" t="n">
        <v>75</v>
      </c>
      <c r="F23" t="n">
        <v>71.62</v>
      </c>
      <c r="G23" t="n">
        <v>159.16</v>
      </c>
      <c r="H23" t="n">
        <v>1.87</v>
      </c>
      <c r="I23" t="n">
        <v>27</v>
      </c>
      <c r="J23" t="n">
        <v>209.05</v>
      </c>
      <c r="K23" t="n">
        <v>52.44</v>
      </c>
      <c r="L23" t="n">
        <v>22</v>
      </c>
      <c r="M23" t="n">
        <v>16</v>
      </c>
      <c r="N23" t="n">
        <v>44.6</v>
      </c>
      <c r="O23" t="n">
        <v>26016.35</v>
      </c>
      <c r="P23" t="n">
        <v>794.79</v>
      </c>
      <c r="Q23" t="n">
        <v>2277.12</v>
      </c>
      <c r="R23" t="n">
        <v>212.12</v>
      </c>
      <c r="S23" t="n">
        <v>175.94</v>
      </c>
      <c r="T23" t="n">
        <v>16251.63</v>
      </c>
      <c r="U23" t="n">
        <v>0.83</v>
      </c>
      <c r="V23" t="n">
        <v>0.88</v>
      </c>
      <c r="W23" t="n">
        <v>36.71</v>
      </c>
      <c r="X23" t="n">
        <v>0.97</v>
      </c>
      <c r="Y23" t="n">
        <v>2</v>
      </c>
      <c r="Z23" t="n">
        <v>10</v>
      </c>
      <c r="AA23" t="n">
        <v>1373.674402101365</v>
      </c>
      <c r="AB23" t="n">
        <v>1879.521919192617</v>
      </c>
      <c r="AC23" t="n">
        <v>1700.142985150454</v>
      </c>
      <c r="AD23" t="n">
        <v>1373674.402101365</v>
      </c>
      <c r="AE23" t="n">
        <v>1879521.919192617</v>
      </c>
      <c r="AF23" t="n">
        <v>2.374082558479053e-06</v>
      </c>
      <c r="AG23" t="n">
        <v>12.20703125</v>
      </c>
      <c r="AH23" t="n">
        <v>1700142.985150455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1.3329</v>
      </c>
      <c r="E24" t="n">
        <v>75.02</v>
      </c>
      <c r="F24" t="n">
        <v>71.64</v>
      </c>
      <c r="G24" t="n">
        <v>159.21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4</v>
      </c>
      <c r="N24" t="n">
        <v>45.21</v>
      </c>
      <c r="O24" t="n">
        <v>26214.54</v>
      </c>
      <c r="P24" t="n">
        <v>796.42</v>
      </c>
      <c r="Q24" t="n">
        <v>2277.1</v>
      </c>
      <c r="R24" t="n">
        <v>212.12</v>
      </c>
      <c r="S24" t="n">
        <v>175.94</v>
      </c>
      <c r="T24" t="n">
        <v>16249.12</v>
      </c>
      <c r="U24" t="n">
        <v>0.83</v>
      </c>
      <c r="V24" t="n">
        <v>0.87</v>
      </c>
      <c r="W24" t="n">
        <v>36.73</v>
      </c>
      <c r="X24" t="n">
        <v>0.99</v>
      </c>
      <c r="Y24" t="n">
        <v>2</v>
      </c>
      <c r="Z24" t="n">
        <v>10</v>
      </c>
      <c r="AA24" t="n">
        <v>1375.774148079172</v>
      </c>
      <c r="AB24" t="n">
        <v>1882.394884273708</v>
      </c>
      <c r="AC24" t="n">
        <v>1702.741758476438</v>
      </c>
      <c r="AD24" t="n">
        <v>1375774.148079172</v>
      </c>
      <c r="AE24" t="n">
        <v>1882394.884273708</v>
      </c>
      <c r="AF24" t="n">
        <v>2.373370315905446e-06</v>
      </c>
      <c r="AG24" t="n">
        <v>12.21028645833333</v>
      </c>
      <c r="AH24" t="n">
        <v>1702741.758476438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1.3329</v>
      </c>
      <c r="E25" t="n">
        <v>75.02</v>
      </c>
      <c r="F25" t="n">
        <v>71.64</v>
      </c>
      <c r="G25" t="n">
        <v>159.21</v>
      </c>
      <c r="H25" t="n">
        <v>2.01</v>
      </c>
      <c r="I25" t="n">
        <v>27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801.66</v>
      </c>
      <c r="Q25" t="n">
        <v>2277.13</v>
      </c>
      <c r="R25" t="n">
        <v>212.17</v>
      </c>
      <c r="S25" t="n">
        <v>175.94</v>
      </c>
      <c r="T25" t="n">
        <v>16273.16</v>
      </c>
      <c r="U25" t="n">
        <v>0.83</v>
      </c>
      <c r="V25" t="n">
        <v>0.87</v>
      </c>
      <c r="W25" t="n">
        <v>36.73</v>
      </c>
      <c r="X25" t="n">
        <v>0.99</v>
      </c>
      <c r="Y25" t="n">
        <v>2</v>
      </c>
      <c r="Z25" t="n">
        <v>10</v>
      </c>
      <c r="AA25" t="n">
        <v>1381.122610621536</v>
      </c>
      <c r="AB25" t="n">
        <v>1889.712886681684</v>
      </c>
      <c r="AC25" t="n">
        <v>1709.361341005477</v>
      </c>
      <c r="AD25" t="n">
        <v>1381122.610621536</v>
      </c>
      <c r="AE25" t="n">
        <v>1889712.886681684</v>
      </c>
      <c r="AF25" t="n">
        <v>2.373370315905446e-06</v>
      </c>
      <c r="AG25" t="n">
        <v>12.21028645833333</v>
      </c>
      <c r="AH25" t="n">
        <v>1709361.341005477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1.1958</v>
      </c>
      <c r="E2" t="n">
        <v>83.63</v>
      </c>
      <c r="F2" t="n">
        <v>79.44</v>
      </c>
      <c r="G2" t="n">
        <v>20.81</v>
      </c>
      <c r="H2" t="n">
        <v>0.64</v>
      </c>
      <c r="I2" t="n">
        <v>229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231.18</v>
      </c>
      <c r="Q2" t="n">
        <v>2281.69</v>
      </c>
      <c r="R2" t="n">
        <v>461.56</v>
      </c>
      <c r="S2" t="n">
        <v>175.94</v>
      </c>
      <c r="T2" t="n">
        <v>139957.95</v>
      </c>
      <c r="U2" t="n">
        <v>0.38</v>
      </c>
      <c r="V2" t="n">
        <v>0.79</v>
      </c>
      <c r="W2" t="n">
        <v>37.33</v>
      </c>
      <c r="X2" t="n">
        <v>8.74</v>
      </c>
      <c r="Y2" t="n">
        <v>2</v>
      </c>
      <c r="Z2" t="n">
        <v>10</v>
      </c>
      <c r="AA2" t="n">
        <v>627.5024329495029</v>
      </c>
      <c r="AB2" t="n">
        <v>858.5765122150524</v>
      </c>
      <c r="AC2" t="n">
        <v>776.6351749089501</v>
      </c>
      <c r="AD2" t="n">
        <v>627502.432949503</v>
      </c>
      <c r="AE2" t="n">
        <v>858576.5122150524</v>
      </c>
      <c r="AF2" t="n">
        <v>3.646588040732514e-06</v>
      </c>
      <c r="AG2" t="n">
        <v>13.61165364583333</v>
      </c>
      <c r="AH2" t="n">
        <v>776635.1749089501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0.9141</v>
      </c>
      <c r="E2" t="n">
        <v>109.4</v>
      </c>
      <c r="F2" t="n">
        <v>94.63</v>
      </c>
      <c r="G2" t="n">
        <v>9.130000000000001</v>
      </c>
      <c r="H2" t="n">
        <v>0.18</v>
      </c>
      <c r="I2" t="n">
        <v>622</v>
      </c>
      <c r="J2" t="n">
        <v>98.70999999999999</v>
      </c>
      <c r="K2" t="n">
        <v>39.72</v>
      </c>
      <c r="L2" t="n">
        <v>1</v>
      </c>
      <c r="M2" t="n">
        <v>620</v>
      </c>
      <c r="N2" t="n">
        <v>12.99</v>
      </c>
      <c r="O2" t="n">
        <v>12407.75</v>
      </c>
      <c r="P2" t="n">
        <v>858.64</v>
      </c>
      <c r="Q2" t="n">
        <v>2283.45</v>
      </c>
      <c r="R2" t="n">
        <v>978.71</v>
      </c>
      <c r="S2" t="n">
        <v>175.94</v>
      </c>
      <c r="T2" t="n">
        <v>396571.35</v>
      </c>
      <c r="U2" t="n">
        <v>0.18</v>
      </c>
      <c r="V2" t="n">
        <v>0.66</v>
      </c>
      <c r="W2" t="n">
        <v>37.66</v>
      </c>
      <c r="X2" t="n">
        <v>23.87</v>
      </c>
      <c r="Y2" t="n">
        <v>2</v>
      </c>
      <c r="Z2" t="n">
        <v>10</v>
      </c>
      <c r="AA2" t="n">
        <v>2057.33525608536</v>
      </c>
      <c r="AB2" t="n">
        <v>2814.936860601741</v>
      </c>
      <c r="AC2" t="n">
        <v>2546.283237414608</v>
      </c>
      <c r="AD2" t="n">
        <v>2057335.25608536</v>
      </c>
      <c r="AE2" t="n">
        <v>2814936.86060174</v>
      </c>
      <c r="AF2" t="n">
        <v>1.967321415246689e-06</v>
      </c>
      <c r="AG2" t="n">
        <v>17.80598958333333</v>
      </c>
      <c r="AH2" t="n">
        <v>2546283.237414608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1.1405</v>
      </c>
      <c r="E3" t="n">
        <v>87.68000000000001</v>
      </c>
      <c r="F3" t="n">
        <v>80.39</v>
      </c>
      <c r="G3" t="n">
        <v>18.69</v>
      </c>
      <c r="H3" t="n">
        <v>0.35</v>
      </c>
      <c r="I3" t="n">
        <v>258</v>
      </c>
      <c r="J3" t="n">
        <v>99.95</v>
      </c>
      <c r="K3" t="n">
        <v>39.72</v>
      </c>
      <c r="L3" t="n">
        <v>2</v>
      </c>
      <c r="M3" t="n">
        <v>256</v>
      </c>
      <c r="N3" t="n">
        <v>13.24</v>
      </c>
      <c r="O3" t="n">
        <v>12561.45</v>
      </c>
      <c r="P3" t="n">
        <v>715.33</v>
      </c>
      <c r="Q3" t="n">
        <v>2279.56</v>
      </c>
      <c r="R3" t="n">
        <v>503.57</v>
      </c>
      <c r="S3" t="n">
        <v>175.94</v>
      </c>
      <c r="T3" t="n">
        <v>160821.03</v>
      </c>
      <c r="U3" t="n">
        <v>0.35</v>
      </c>
      <c r="V3" t="n">
        <v>0.78</v>
      </c>
      <c r="W3" t="n">
        <v>37.08</v>
      </c>
      <c r="X3" t="n">
        <v>9.69</v>
      </c>
      <c r="Y3" t="n">
        <v>2</v>
      </c>
      <c r="Z3" t="n">
        <v>10</v>
      </c>
      <c r="AA3" t="n">
        <v>1423.701071497094</v>
      </c>
      <c r="AB3" t="n">
        <v>1947.970615280744</v>
      </c>
      <c r="AC3" t="n">
        <v>1762.059033752279</v>
      </c>
      <c r="AD3" t="n">
        <v>1423701.071497094</v>
      </c>
      <c r="AE3" t="n">
        <v>1947970.615280744</v>
      </c>
      <c r="AF3" t="n">
        <v>2.45457835476299e-06</v>
      </c>
      <c r="AG3" t="n">
        <v>14.27083333333333</v>
      </c>
      <c r="AH3" t="n">
        <v>1762059.033752279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1.2196</v>
      </c>
      <c r="E4" t="n">
        <v>81.98999999999999</v>
      </c>
      <c r="F4" t="n">
        <v>76.69</v>
      </c>
      <c r="G4" t="n">
        <v>28.58</v>
      </c>
      <c r="H4" t="n">
        <v>0.52</v>
      </c>
      <c r="I4" t="n">
        <v>161</v>
      </c>
      <c r="J4" t="n">
        <v>101.2</v>
      </c>
      <c r="K4" t="n">
        <v>39.72</v>
      </c>
      <c r="L4" t="n">
        <v>3</v>
      </c>
      <c r="M4" t="n">
        <v>159</v>
      </c>
      <c r="N4" t="n">
        <v>13.49</v>
      </c>
      <c r="O4" t="n">
        <v>12715.54</v>
      </c>
      <c r="P4" t="n">
        <v>666.75</v>
      </c>
      <c r="Q4" t="n">
        <v>2278.46</v>
      </c>
      <c r="R4" t="n">
        <v>380.29</v>
      </c>
      <c r="S4" t="n">
        <v>175.94</v>
      </c>
      <c r="T4" t="n">
        <v>99665.33</v>
      </c>
      <c r="U4" t="n">
        <v>0.46</v>
      </c>
      <c r="V4" t="n">
        <v>0.82</v>
      </c>
      <c r="W4" t="n">
        <v>36.94</v>
      </c>
      <c r="X4" t="n">
        <v>6.02</v>
      </c>
      <c r="Y4" t="n">
        <v>2</v>
      </c>
      <c r="Z4" t="n">
        <v>10</v>
      </c>
      <c r="AA4" t="n">
        <v>1267.59322330362</v>
      </c>
      <c r="AB4" t="n">
        <v>1734.37697039023</v>
      </c>
      <c r="AC4" t="n">
        <v>1568.850466549552</v>
      </c>
      <c r="AD4" t="n">
        <v>1267593.22330362</v>
      </c>
      <c r="AE4" t="n">
        <v>1734376.97039023</v>
      </c>
      <c r="AF4" t="n">
        <v>2.624816976298941e-06</v>
      </c>
      <c r="AG4" t="n">
        <v>13.3447265625</v>
      </c>
      <c r="AH4" t="n">
        <v>1568850.466549552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1.2613</v>
      </c>
      <c r="E5" t="n">
        <v>79.29000000000001</v>
      </c>
      <c r="F5" t="n">
        <v>74.93000000000001</v>
      </c>
      <c r="G5" t="n">
        <v>39.1</v>
      </c>
      <c r="H5" t="n">
        <v>0.6899999999999999</v>
      </c>
      <c r="I5" t="n">
        <v>115</v>
      </c>
      <c r="J5" t="n">
        <v>102.45</v>
      </c>
      <c r="K5" t="n">
        <v>39.72</v>
      </c>
      <c r="L5" t="n">
        <v>4</v>
      </c>
      <c r="M5" t="n">
        <v>113</v>
      </c>
      <c r="N5" t="n">
        <v>13.74</v>
      </c>
      <c r="O5" t="n">
        <v>12870.03</v>
      </c>
      <c r="P5" t="n">
        <v>634.71</v>
      </c>
      <c r="Q5" t="n">
        <v>2277.59</v>
      </c>
      <c r="R5" t="n">
        <v>322.04</v>
      </c>
      <c r="S5" t="n">
        <v>175.94</v>
      </c>
      <c r="T5" t="n">
        <v>70771.83</v>
      </c>
      <c r="U5" t="n">
        <v>0.55</v>
      </c>
      <c r="V5" t="n">
        <v>0.84</v>
      </c>
      <c r="W5" t="n">
        <v>36.85</v>
      </c>
      <c r="X5" t="n">
        <v>4.26</v>
      </c>
      <c r="Y5" t="n">
        <v>2</v>
      </c>
      <c r="Z5" t="n">
        <v>10</v>
      </c>
      <c r="AA5" t="n">
        <v>1181.3722400779</v>
      </c>
      <c r="AB5" t="n">
        <v>1616.405617339479</v>
      </c>
      <c r="AC5" t="n">
        <v>1462.138133860131</v>
      </c>
      <c r="AD5" t="n">
        <v>1181372.2400779</v>
      </c>
      <c r="AE5" t="n">
        <v>1616405.617339479</v>
      </c>
      <c r="AF5" t="n">
        <v>2.714563506236352e-06</v>
      </c>
      <c r="AG5" t="n">
        <v>12.9052734375</v>
      </c>
      <c r="AH5" t="n">
        <v>1462138.133860131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1.286</v>
      </c>
      <c r="E6" t="n">
        <v>77.76000000000001</v>
      </c>
      <c r="F6" t="n">
        <v>73.94</v>
      </c>
      <c r="G6" t="n">
        <v>49.85</v>
      </c>
      <c r="H6" t="n">
        <v>0.85</v>
      </c>
      <c r="I6" t="n">
        <v>89</v>
      </c>
      <c r="J6" t="n">
        <v>103.71</v>
      </c>
      <c r="K6" t="n">
        <v>39.72</v>
      </c>
      <c r="L6" t="n">
        <v>5</v>
      </c>
      <c r="M6" t="n">
        <v>87</v>
      </c>
      <c r="N6" t="n">
        <v>14</v>
      </c>
      <c r="O6" t="n">
        <v>13024.91</v>
      </c>
      <c r="P6" t="n">
        <v>608.51</v>
      </c>
      <c r="Q6" t="n">
        <v>2277.56</v>
      </c>
      <c r="R6" t="n">
        <v>289.55</v>
      </c>
      <c r="S6" t="n">
        <v>175.94</v>
      </c>
      <c r="T6" t="n">
        <v>54654.08</v>
      </c>
      <c r="U6" t="n">
        <v>0.61</v>
      </c>
      <c r="V6" t="n">
        <v>0.85</v>
      </c>
      <c r="W6" t="n">
        <v>36.8</v>
      </c>
      <c r="X6" t="n">
        <v>3.28</v>
      </c>
      <c r="Y6" t="n">
        <v>2</v>
      </c>
      <c r="Z6" t="n">
        <v>10</v>
      </c>
      <c r="AA6" t="n">
        <v>1131.563668666618</v>
      </c>
      <c r="AB6" t="n">
        <v>1548.255332535477</v>
      </c>
      <c r="AC6" t="n">
        <v>1400.492016588297</v>
      </c>
      <c r="AD6" t="n">
        <v>1131563.668666618</v>
      </c>
      <c r="AE6" t="n">
        <v>1548255.332535477</v>
      </c>
      <c r="AF6" t="n">
        <v>2.767722721810789e-06</v>
      </c>
      <c r="AG6" t="n">
        <v>12.65625</v>
      </c>
      <c r="AH6" t="n">
        <v>1400492.016588297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1.3039</v>
      </c>
      <c r="E7" t="n">
        <v>76.69</v>
      </c>
      <c r="F7" t="n">
        <v>73.25</v>
      </c>
      <c r="G7" t="n">
        <v>61.9</v>
      </c>
      <c r="H7" t="n">
        <v>1.01</v>
      </c>
      <c r="I7" t="n">
        <v>71</v>
      </c>
      <c r="J7" t="n">
        <v>104.97</v>
      </c>
      <c r="K7" t="n">
        <v>39.72</v>
      </c>
      <c r="L7" t="n">
        <v>6</v>
      </c>
      <c r="M7" t="n">
        <v>69</v>
      </c>
      <c r="N7" t="n">
        <v>14.25</v>
      </c>
      <c r="O7" t="n">
        <v>13180.19</v>
      </c>
      <c r="P7" t="n">
        <v>584.42</v>
      </c>
      <c r="Q7" t="n">
        <v>2277.34</v>
      </c>
      <c r="R7" t="n">
        <v>266.4</v>
      </c>
      <c r="S7" t="n">
        <v>175.94</v>
      </c>
      <c r="T7" t="n">
        <v>43167.7</v>
      </c>
      <c r="U7" t="n">
        <v>0.66</v>
      </c>
      <c r="V7" t="n">
        <v>0.86</v>
      </c>
      <c r="W7" t="n">
        <v>36.77</v>
      </c>
      <c r="X7" t="n">
        <v>2.58</v>
      </c>
      <c r="Y7" t="n">
        <v>2</v>
      </c>
      <c r="Z7" t="n">
        <v>10</v>
      </c>
      <c r="AA7" t="n">
        <v>1080.607107260101</v>
      </c>
      <c r="AB7" t="n">
        <v>1478.53431717425</v>
      </c>
      <c r="AC7" t="n">
        <v>1337.425077079087</v>
      </c>
      <c r="AD7" t="n">
        <v>1080607.107260101</v>
      </c>
      <c r="AE7" t="n">
        <v>1478534.31717425</v>
      </c>
      <c r="AF7" t="n">
        <v>2.806247011640037e-06</v>
      </c>
      <c r="AG7" t="n">
        <v>12.48209635416667</v>
      </c>
      <c r="AH7" t="n">
        <v>1337425.077079087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1.3151</v>
      </c>
      <c r="E8" t="n">
        <v>76.04000000000001</v>
      </c>
      <c r="F8" t="n">
        <v>72.84</v>
      </c>
      <c r="G8" t="n">
        <v>74.06999999999999</v>
      </c>
      <c r="H8" t="n">
        <v>1.16</v>
      </c>
      <c r="I8" t="n">
        <v>59</v>
      </c>
      <c r="J8" t="n">
        <v>106.23</v>
      </c>
      <c r="K8" t="n">
        <v>39.72</v>
      </c>
      <c r="L8" t="n">
        <v>7</v>
      </c>
      <c r="M8" t="n">
        <v>57</v>
      </c>
      <c r="N8" t="n">
        <v>14.52</v>
      </c>
      <c r="O8" t="n">
        <v>13335.87</v>
      </c>
      <c r="P8" t="n">
        <v>561.99</v>
      </c>
      <c r="Q8" t="n">
        <v>2277.21</v>
      </c>
      <c r="R8" t="n">
        <v>252.58</v>
      </c>
      <c r="S8" t="n">
        <v>175.94</v>
      </c>
      <c r="T8" t="n">
        <v>36318.66</v>
      </c>
      <c r="U8" t="n">
        <v>0.7</v>
      </c>
      <c r="V8" t="n">
        <v>0.86</v>
      </c>
      <c r="W8" t="n">
        <v>36.76</v>
      </c>
      <c r="X8" t="n">
        <v>2.18</v>
      </c>
      <c r="Y8" t="n">
        <v>2</v>
      </c>
      <c r="Z8" t="n">
        <v>10</v>
      </c>
      <c r="AA8" t="n">
        <v>1048.512147870381</v>
      </c>
      <c r="AB8" t="n">
        <v>1434.620577807558</v>
      </c>
      <c r="AC8" t="n">
        <v>1297.702403364231</v>
      </c>
      <c r="AD8" t="n">
        <v>1048512.147870381</v>
      </c>
      <c r="AE8" t="n">
        <v>1434620.577807558</v>
      </c>
      <c r="AF8" t="n">
        <v>2.830351595220349e-06</v>
      </c>
      <c r="AG8" t="n">
        <v>12.37630208333333</v>
      </c>
      <c r="AH8" t="n">
        <v>1297702.403364231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1.3219</v>
      </c>
      <c r="E9" t="n">
        <v>75.65000000000001</v>
      </c>
      <c r="F9" t="n">
        <v>72.59</v>
      </c>
      <c r="G9" t="n">
        <v>83.76000000000001</v>
      </c>
      <c r="H9" t="n">
        <v>1.31</v>
      </c>
      <c r="I9" t="n">
        <v>52</v>
      </c>
      <c r="J9" t="n">
        <v>107.5</v>
      </c>
      <c r="K9" t="n">
        <v>39.72</v>
      </c>
      <c r="L9" t="n">
        <v>8</v>
      </c>
      <c r="M9" t="n">
        <v>7</v>
      </c>
      <c r="N9" t="n">
        <v>14.78</v>
      </c>
      <c r="O9" t="n">
        <v>13491.96</v>
      </c>
      <c r="P9" t="n">
        <v>548.47</v>
      </c>
      <c r="Q9" t="n">
        <v>2277.5</v>
      </c>
      <c r="R9" t="n">
        <v>242.5</v>
      </c>
      <c r="S9" t="n">
        <v>175.94</v>
      </c>
      <c r="T9" t="n">
        <v>31314.74</v>
      </c>
      <c r="U9" t="n">
        <v>0.73</v>
      </c>
      <c r="V9" t="n">
        <v>0.86</v>
      </c>
      <c r="W9" t="n">
        <v>36.81</v>
      </c>
      <c r="X9" t="n">
        <v>1.93</v>
      </c>
      <c r="Y9" t="n">
        <v>2</v>
      </c>
      <c r="Z9" t="n">
        <v>10</v>
      </c>
      <c r="AA9" t="n">
        <v>1029.388550561089</v>
      </c>
      <c r="AB9" t="n">
        <v>1408.454828295414</v>
      </c>
      <c r="AC9" t="n">
        <v>1274.033876261666</v>
      </c>
      <c r="AD9" t="n">
        <v>1029388.550561089</v>
      </c>
      <c r="AE9" t="n">
        <v>1408454.828295415</v>
      </c>
      <c r="AF9" t="n">
        <v>2.844986520965538e-06</v>
      </c>
      <c r="AG9" t="n">
        <v>12.31282552083333</v>
      </c>
      <c r="AH9" t="n">
        <v>1274033.876261666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1.3215</v>
      </c>
      <c r="E10" t="n">
        <v>75.67</v>
      </c>
      <c r="F10" t="n">
        <v>72.62</v>
      </c>
      <c r="G10" t="n">
        <v>83.79000000000001</v>
      </c>
      <c r="H10" t="n">
        <v>1.46</v>
      </c>
      <c r="I10" t="n">
        <v>52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554.22</v>
      </c>
      <c r="Q10" t="n">
        <v>2277.85</v>
      </c>
      <c r="R10" t="n">
        <v>242.94</v>
      </c>
      <c r="S10" t="n">
        <v>175.94</v>
      </c>
      <c r="T10" t="n">
        <v>31536.68</v>
      </c>
      <c r="U10" t="n">
        <v>0.72</v>
      </c>
      <c r="V10" t="n">
        <v>0.86</v>
      </c>
      <c r="W10" t="n">
        <v>36.82</v>
      </c>
      <c r="X10" t="n">
        <v>1.96</v>
      </c>
      <c r="Y10" t="n">
        <v>2</v>
      </c>
      <c r="Z10" t="n">
        <v>10</v>
      </c>
      <c r="AA10" t="n">
        <v>1035.6630653983</v>
      </c>
      <c r="AB10" t="n">
        <v>1417.039896307744</v>
      </c>
      <c r="AC10" t="n">
        <v>1281.799597432118</v>
      </c>
      <c r="AD10" t="n">
        <v>1035663.065398299</v>
      </c>
      <c r="AE10" t="n">
        <v>1417039.896307744</v>
      </c>
      <c r="AF10" t="n">
        <v>2.844125642980527e-06</v>
      </c>
      <c r="AG10" t="n">
        <v>12.31608072916667</v>
      </c>
      <c r="AH10" t="n">
        <v>1281799.597432118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0.8134</v>
      </c>
      <c r="E2" t="n">
        <v>122.94</v>
      </c>
      <c r="F2" t="n">
        <v>100.93</v>
      </c>
      <c r="G2" t="n">
        <v>7.78</v>
      </c>
      <c r="H2" t="n">
        <v>0.14</v>
      </c>
      <c r="I2" t="n">
        <v>778</v>
      </c>
      <c r="J2" t="n">
        <v>124.63</v>
      </c>
      <c r="K2" t="n">
        <v>45</v>
      </c>
      <c r="L2" t="n">
        <v>1</v>
      </c>
      <c r="M2" t="n">
        <v>776</v>
      </c>
      <c r="N2" t="n">
        <v>18.64</v>
      </c>
      <c r="O2" t="n">
        <v>15605.44</v>
      </c>
      <c r="P2" t="n">
        <v>1072.51</v>
      </c>
      <c r="Q2" t="n">
        <v>2285.21</v>
      </c>
      <c r="R2" t="n">
        <v>1189.41</v>
      </c>
      <c r="S2" t="n">
        <v>175.94</v>
      </c>
      <c r="T2" t="n">
        <v>501139.12</v>
      </c>
      <c r="U2" t="n">
        <v>0.15</v>
      </c>
      <c r="V2" t="n">
        <v>0.62</v>
      </c>
      <c r="W2" t="n">
        <v>37.91</v>
      </c>
      <c r="X2" t="n">
        <v>30.15</v>
      </c>
      <c r="Y2" t="n">
        <v>2</v>
      </c>
      <c r="Z2" t="n">
        <v>10</v>
      </c>
      <c r="AA2" t="n">
        <v>2798.215712698868</v>
      </c>
      <c r="AB2" t="n">
        <v>3828.642186679491</v>
      </c>
      <c r="AC2" t="n">
        <v>3463.241949915714</v>
      </c>
      <c r="AD2" t="n">
        <v>2798215.712698868</v>
      </c>
      <c r="AE2" t="n">
        <v>3828642.186679491</v>
      </c>
      <c r="AF2" t="n">
        <v>1.621526667223674e-06</v>
      </c>
      <c r="AG2" t="n">
        <v>20.009765625</v>
      </c>
      <c r="AH2" t="n">
        <v>3463241.949915714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1.0799</v>
      </c>
      <c r="E3" t="n">
        <v>92.59999999999999</v>
      </c>
      <c r="F3" t="n">
        <v>82.47</v>
      </c>
      <c r="G3" t="n">
        <v>15.81</v>
      </c>
      <c r="H3" t="n">
        <v>0.28</v>
      </c>
      <c r="I3" t="n">
        <v>313</v>
      </c>
      <c r="J3" t="n">
        <v>125.95</v>
      </c>
      <c r="K3" t="n">
        <v>45</v>
      </c>
      <c r="L3" t="n">
        <v>2</v>
      </c>
      <c r="M3" t="n">
        <v>311</v>
      </c>
      <c r="N3" t="n">
        <v>18.95</v>
      </c>
      <c r="O3" t="n">
        <v>15767.7</v>
      </c>
      <c r="P3" t="n">
        <v>867.28</v>
      </c>
      <c r="Q3" t="n">
        <v>2280.22</v>
      </c>
      <c r="R3" t="n">
        <v>572.67</v>
      </c>
      <c r="S3" t="n">
        <v>175.94</v>
      </c>
      <c r="T3" t="n">
        <v>195092.91</v>
      </c>
      <c r="U3" t="n">
        <v>0.31</v>
      </c>
      <c r="V3" t="n">
        <v>0.76</v>
      </c>
      <c r="W3" t="n">
        <v>37.18</v>
      </c>
      <c r="X3" t="n">
        <v>11.77</v>
      </c>
      <c r="Y3" t="n">
        <v>2</v>
      </c>
      <c r="Z3" t="n">
        <v>10</v>
      </c>
      <c r="AA3" t="n">
        <v>1755.781833732035</v>
      </c>
      <c r="AB3" t="n">
        <v>2402.338164539848</v>
      </c>
      <c r="AC3" t="n">
        <v>2173.062381818954</v>
      </c>
      <c r="AD3" t="n">
        <v>1755781.833732035</v>
      </c>
      <c r="AE3" t="n">
        <v>2402338.164539848</v>
      </c>
      <c r="AF3" t="n">
        <v>2.152798927876623e-06</v>
      </c>
      <c r="AG3" t="n">
        <v>15.07161458333333</v>
      </c>
      <c r="AH3" t="n">
        <v>2173062.381818954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1.1755</v>
      </c>
      <c r="E4" t="n">
        <v>85.06999999999999</v>
      </c>
      <c r="F4" t="n">
        <v>77.95</v>
      </c>
      <c r="G4" t="n">
        <v>23.99</v>
      </c>
      <c r="H4" t="n">
        <v>0.42</v>
      </c>
      <c r="I4" t="n">
        <v>195</v>
      </c>
      <c r="J4" t="n">
        <v>127.27</v>
      </c>
      <c r="K4" t="n">
        <v>45</v>
      </c>
      <c r="L4" t="n">
        <v>3</v>
      </c>
      <c r="M4" t="n">
        <v>193</v>
      </c>
      <c r="N4" t="n">
        <v>19.27</v>
      </c>
      <c r="O4" t="n">
        <v>15930.42</v>
      </c>
      <c r="P4" t="n">
        <v>808.46</v>
      </c>
      <c r="Q4" t="n">
        <v>2278.54</v>
      </c>
      <c r="R4" t="n">
        <v>422.14</v>
      </c>
      <c r="S4" t="n">
        <v>175.94</v>
      </c>
      <c r="T4" t="n">
        <v>120418.49</v>
      </c>
      <c r="U4" t="n">
        <v>0.42</v>
      </c>
      <c r="V4" t="n">
        <v>0.8</v>
      </c>
      <c r="W4" t="n">
        <v>36.99</v>
      </c>
      <c r="X4" t="n">
        <v>7.27</v>
      </c>
      <c r="Y4" t="n">
        <v>2</v>
      </c>
      <c r="Z4" t="n">
        <v>10</v>
      </c>
      <c r="AA4" t="n">
        <v>1523.307134186871</v>
      </c>
      <c r="AB4" t="n">
        <v>2084.256024562248</v>
      </c>
      <c r="AC4" t="n">
        <v>1885.337554849729</v>
      </c>
      <c r="AD4" t="n">
        <v>1523307.134186871</v>
      </c>
      <c r="AE4" t="n">
        <v>2084256.024562248</v>
      </c>
      <c r="AF4" t="n">
        <v>2.343379145957005e-06</v>
      </c>
      <c r="AG4" t="n">
        <v>13.84602864583333</v>
      </c>
      <c r="AH4" t="n">
        <v>1885337.554849729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1.2262</v>
      </c>
      <c r="E5" t="n">
        <v>81.55</v>
      </c>
      <c r="F5" t="n">
        <v>75.84</v>
      </c>
      <c r="G5" t="n">
        <v>32.5</v>
      </c>
      <c r="H5" t="n">
        <v>0.55</v>
      </c>
      <c r="I5" t="n">
        <v>140</v>
      </c>
      <c r="J5" t="n">
        <v>128.59</v>
      </c>
      <c r="K5" t="n">
        <v>45</v>
      </c>
      <c r="L5" t="n">
        <v>4</v>
      </c>
      <c r="M5" t="n">
        <v>138</v>
      </c>
      <c r="N5" t="n">
        <v>19.59</v>
      </c>
      <c r="O5" t="n">
        <v>16093.6</v>
      </c>
      <c r="P5" t="n">
        <v>774.24</v>
      </c>
      <c r="Q5" t="n">
        <v>2278.57</v>
      </c>
      <c r="R5" t="n">
        <v>352.23</v>
      </c>
      <c r="S5" t="n">
        <v>175.94</v>
      </c>
      <c r="T5" t="n">
        <v>85741.39</v>
      </c>
      <c r="U5" t="n">
        <v>0.5</v>
      </c>
      <c r="V5" t="n">
        <v>0.83</v>
      </c>
      <c r="W5" t="n">
        <v>36.89</v>
      </c>
      <c r="X5" t="n">
        <v>5.16</v>
      </c>
      <c r="Y5" t="n">
        <v>2</v>
      </c>
      <c r="Z5" t="n">
        <v>10</v>
      </c>
      <c r="AA5" t="n">
        <v>1423.029395123074</v>
      </c>
      <c r="AB5" t="n">
        <v>1947.05159803354</v>
      </c>
      <c r="AC5" t="n">
        <v>1761.227726221299</v>
      </c>
      <c r="AD5" t="n">
        <v>1423029.395123074</v>
      </c>
      <c r="AE5" t="n">
        <v>1947051.59803354</v>
      </c>
      <c r="AF5" t="n">
        <v>2.444450454081225e-06</v>
      </c>
      <c r="AG5" t="n">
        <v>13.27311197916667</v>
      </c>
      <c r="AH5" t="n">
        <v>1761227.726221299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1.2559</v>
      </c>
      <c r="E6" t="n">
        <v>79.62</v>
      </c>
      <c r="F6" t="n">
        <v>74.70999999999999</v>
      </c>
      <c r="G6" t="n">
        <v>41.12</v>
      </c>
      <c r="H6" t="n">
        <v>0.68</v>
      </c>
      <c r="I6" t="n">
        <v>109</v>
      </c>
      <c r="J6" t="n">
        <v>129.92</v>
      </c>
      <c r="K6" t="n">
        <v>45</v>
      </c>
      <c r="L6" t="n">
        <v>5</v>
      </c>
      <c r="M6" t="n">
        <v>107</v>
      </c>
      <c r="N6" t="n">
        <v>19.92</v>
      </c>
      <c r="O6" t="n">
        <v>16257.24</v>
      </c>
      <c r="P6" t="n">
        <v>750.45</v>
      </c>
      <c r="Q6" t="n">
        <v>2277.54</v>
      </c>
      <c r="R6" t="n">
        <v>314.92</v>
      </c>
      <c r="S6" t="n">
        <v>175.94</v>
      </c>
      <c r="T6" t="n">
        <v>67240.92999999999</v>
      </c>
      <c r="U6" t="n">
        <v>0.5600000000000001</v>
      </c>
      <c r="V6" t="n">
        <v>0.84</v>
      </c>
      <c r="W6" t="n">
        <v>36.84</v>
      </c>
      <c r="X6" t="n">
        <v>4.04</v>
      </c>
      <c r="Y6" t="n">
        <v>2</v>
      </c>
      <c r="Z6" t="n">
        <v>10</v>
      </c>
      <c r="AA6" t="n">
        <v>1353.267634993174</v>
      </c>
      <c r="AB6" t="n">
        <v>1851.600480152164</v>
      </c>
      <c r="AC6" t="n">
        <v>1674.886329064036</v>
      </c>
      <c r="AD6" t="n">
        <v>1353267.634993174</v>
      </c>
      <c r="AE6" t="n">
        <v>1851600.480152164</v>
      </c>
      <c r="AF6" t="n">
        <v>2.503657906769377e-06</v>
      </c>
      <c r="AG6" t="n">
        <v>12.958984375</v>
      </c>
      <c r="AH6" t="n">
        <v>1674886.329064036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1.2762</v>
      </c>
      <c r="E7" t="n">
        <v>78.36</v>
      </c>
      <c r="F7" t="n">
        <v>73.95</v>
      </c>
      <c r="G7" t="n">
        <v>49.86</v>
      </c>
      <c r="H7" t="n">
        <v>0.8100000000000001</v>
      </c>
      <c r="I7" t="n">
        <v>89</v>
      </c>
      <c r="J7" t="n">
        <v>131.25</v>
      </c>
      <c r="K7" t="n">
        <v>45</v>
      </c>
      <c r="L7" t="n">
        <v>6</v>
      </c>
      <c r="M7" t="n">
        <v>87</v>
      </c>
      <c r="N7" t="n">
        <v>20.25</v>
      </c>
      <c r="O7" t="n">
        <v>16421.36</v>
      </c>
      <c r="P7" t="n">
        <v>729.59</v>
      </c>
      <c r="Q7" t="n">
        <v>2277.67</v>
      </c>
      <c r="R7" t="n">
        <v>289.56</v>
      </c>
      <c r="S7" t="n">
        <v>175.94</v>
      </c>
      <c r="T7" t="n">
        <v>54658.58</v>
      </c>
      <c r="U7" t="n">
        <v>0.61</v>
      </c>
      <c r="V7" t="n">
        <v>0.85</v>
      </c>
      <c r="W7" t="n">
        <v>36.81</v>
      </c>
      <c r="X7" t="n">
        <v>3.29</v>
      </c>
      <c r="Y7" t="n">
        <v>2</v>
      </c>
      <c r="Z7" t="n">
        <v>10</v>
      </c>
      <c r="AA7" t="n">
        <v>1309.996592636759</v>
      </c>
      <c r="AB7" t="n">
        <v>1792.395131016458</v>
      </c>
      <c r="AC7" t="n">
        <v>1621.331455354613</v>
      </c>
      <c r="AD7" t="n">
        <v>1309996.592636759</v>
      </c>
      <c r="AE7" t="n">
        <v>1792395.131016458</v>
      </c>
      <c r="AF7" t="n">
        <v>2.544126300357576e-06</v>
      </c>
      <c r="AG7" t="n">
        <v>12.75390625</v>
      </c>
      <c r="AH7" t="n">
        <v>1621331.455354613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1.2916</v>
      </c>
      <c r="E8" t="n">
        <v>77.42</v>
      </c>
      <c r="F8" t="n">
        <v>73.40000000000001</v>
      </c>
      <c r="G8" t="n">
        <v>59.51</v>
      </c>
      <c r="H8" t="n">
        <v>0.93</v>
      </c>
      <c r="I8" t="n">
        <v>74</v>
      </c>
      <c r="J8" t="n">
        <v>132.58</v>
      </c>
      <c r="K8" t="n">
        <v>45</v>
      </c>
      <c r="L8" t="n">
        <v>7</v>
      </c>
      <c r="M8" t="n">
        <v>72</v>
      </c>
      <c r="N8" t="n">
        <v>20.59</v>
      </c>
      <c r="O8" t="n">
        <v>16585.95</v>
      </c>
      <c r="P8" t="n">
        <v>711.11</v>
      </c>
      <c r="Q8" t="n">
        <v>2277.13</v>
      </c>
      <c r="R8" t="n">
        <v>270.94</v>
      </c>
      <c r="S8" t="n">
        <v>175.94</v>
      </c>
      <c r="T8" t="n">
        <v>45427.18</v>
      </c>
      <c r="U8" t="n">
        <v>0.65</v>
      </c>
      <c r="V8" t="n">
        <v>0.85</v>
      </c>
      <c r="W8" t="n">
        <v>36.79</v>
      </c>
      <c r="X8" t="n">
        <v>2.74</v>
      </c>
      <c r="Y8" t="n">
        <v>2</v>
      </c>
      <c r="Z8" t="n">
        <v>10</v>
      </c>
      <c r="AA8" t="n">
        <v>1275.388848042851</v>
      </c>
      <c r="AB8" t="n">
        <v>1745.043288077137</v>
      </c>
      <c r="AC8" t="n">
        <v>1578.498805846692</v>
      </c>
      <c r="AD8" t="n">
        <v>1275388.848042851</v>
      </c>
      <c r="AE8" t="n">
        <v>1745043.288077137</v>
      </c>
      <c r="AF8" t="n">
        <v>2.574826461010692e-06</v>
      </c>
      <c r="AG8" t="n">
        <v>12.60091145833333</v>
      </c>
      <c r="AH8" t="n">
        <v>1578498.805846692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1.3025</v>
      </c>
      <c r="E9" t="n">
        <v>76.78</v>
      </c>
      <c r="F9" t="n">
        <v>73.01000000000001</v>
      </c>
      <c r="G9" t="n">
        <v>68.45</v>
      </c>
      <c r="H9" t="n">
        <v>1.06</v>
      </c>
      <c r="I9" t="n">
        <v>64</v>
      </c>
      <c r="J9" t="n">
        <v>133.92</v>
      </c>
      <c r="K9" t="n">
        <v>45</v>
      </c>
      <c r="L9" t="n">
        <v>8</v>
      </c>
      <c r="M9" t="n">
        <v>62</v>
      </c>
      <c r="N9" t="n">
        <v>20.93</v>
      </c>
      <c r="O9" t="n">
        <v>16751.02</v>
      </c>
      <c r="P9" t="n">
        <v>693.89</v>
      </c>
      <c r="Q9" t="n">
        <v>2277.28</v>
      </c>
      <c r="R9" t="n">
        <v>258.72</v>
      </c>
      <c r="S9" t="n">
        <v>175.94</v>
      </c>
      <c r="T9" t="n">
        <v>39364.26</v>
      </c>
      <c r="U9" t="n">
        <v>0.68</v>
      </c>
      <c r="V9" t="n">
        <v>0.86</v>
      </c>
      <c r="W9" t="n">
        <v>36.76</v>
      </c>
      <c r="X9" t="n">
        <v>2.35</v>
      </c>
      <c r="Y9" t="n">
        <v>2</v>
      </c>
      <c r="Z9" t="n">
        <v>10</v>
      </c>
      <c r="AA9" t="n">
        <v>1235.799939545476</v>
      </c>
      <c r="AB9" t="n">
        <v>1690.87599693165</v>
      </c>
      <c r="AC9" t="n">
        <v>1529.501164943859</v>
      </c>
      <c r="AD9" t="n">
        <v>1235799.939545476</v>
      </c>
      <c r="AE9" t="n">
        <v>1690875.99693165</v>
      </c>
      <c r="AF9" t="n">
        <v>2.596555795498936e-06</v>
      </c>
      <c r="AG9" t="n">
        <v>12.49674479166667</v>
      </c>
      <c r="AH9" t="n">
        <v>1529501.164943859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1.3124</v>
      </c>
      <c r="E10" t="n">
        <v>76.2</v>
      </c>
      <c r="F10" t="n">
        <v>72.66</v>
      </c>
      <c r="G10" t="n">
        <v>79.26000000000001</v>
      </c>
      <c r="H10" t="n">
        <v>1.18</v>
      </c>
      <c r="I10" t="n">
        <v>55</v>
      </c>
      <c r="J10" t="n">
        <v>135.27</v>
      </c>
      <c r="K10" t="n">
        <v>45</v>
      </c>
      <c r="L10" t="n">
        <v>9</v>
      </c>
      <c r="M10" t="n">
        <v>53</v>
      </c>
      <c r="N10" t="n">
        <v>21.27</v>
      </c>
      <c r="O10" t="n">
        <v>16916.71</v>
      </c>
      <c r="P10" t="n">
        <v>676.41</v>
      </c>
      <c r="Q10" t="n">
        <v>2277.06</v>
      </c>
      <c r="R10" t="n">
        <v>247.04</v>
      </c>
      <c r="S10" t="n">
        <v>175.94</v>
      </c>
      <c r="T10" t="n">
        <v>33571.51</v>
      </c>
      <c r="U10" t="n">
        <v>0.71</v>
      </c>
      <c r="V10" t="n">
        <v>0.86</v>
      </c>
      <c r="W10" t="n">
        <v>36.74</v>
      </c>
      <c r="X10" t="n">
        <v>2</v>
      </c>
      <c r="Y10" t="n">
        <v>2</v>
      </c>
      <c r="Z10" t="n">
        <v>10</v>
      </c>
      <c r="AA10" t="n">
        <v>1208.588557560336</v>
      </c>
      <c r="AB10" t="n">
        <v>1653.644183618135</v>
      </c>
      <c r="AC10" t="n">
        <v>1495.822703637808</v>
      </c>
      <c r="AD10" t="n">
        <v>1208588.557560336</v>
      </c>
      <c r="AE10" t="n">
        <v>1653644.183618135</v>
      </c>
      <c r="AF10" t="n">
        <v>2.616291613061654e-06</v>
      </c>
      <c r="AG10" t="n">
        <v>12.40234375</v>
      </c>
      <c r="AH10" t="n">
        <v>1495822.703637808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1.3188</v>
      </c>
      <c r="E11" t="n">
        <v>75.83</v>
      </c>
      <c r="F11" t="n">
        <v>72.44</v>
      </c>
      <c r="G11" t="n">
        <v>88.7</v>
      </c>
      <c r="H11" t="n">
        <v>1.29</v>
      </c>
      <c r="I11" t="n">
        <v>49</v>
      </c>
      <c r="J11" t="n">
        <v>136.61</v>
      </c>
      <c r="K11" t="n">
        <v>45</v>
      </c>
      <c r="L11" t="n">
        <v>10</v>
      </c>
      <c r="M11" t="n">
        <v>47</v>
      </c>
      <c r="N11" t="n">
        <v>21.61</v>
      </c>
      <c r="O11" t="n">
        <v>17082.76</v>
      </c>
      <c r="P11" t="n">
        <v>659.77</v>
      </c>
      <c r="Q11" t="n">
        <v>2276.91</v>
      </c>
      <c r="R11" t="n">
        <v>239.59</v>
      </c>
      <c r="S11" t="n">
        <v>175.94</v>
      </c>
      <c r="T11" t="n">
        <v>29873.21</v>
      </c>
      <c r="U11" t="n">
        <v>0.73</v>
      </c>
      <c r="V11" t="n">
        <v>0.87</v>
      </c>
      <c r="W11" t="n">
        <v>36.74</v>
      </c>
      <c r="X11" t="n">
        <v>1.78</v>
      </c>
      <c r="Y11" t="n">
        <v>2</v>
      </c>
      <c r="Z11" t="n">
        <v>10</v>
      </c>
      <c r="AA11" t="n">
        <v>1185.731139836068</v>
      </c>
      <c r="AB11" t="n">
        <v>1622.36965628969</v>
      </c>
      <c r="AC11" t="n">
        <v>1467.532973303515</v>
      </c>
      <c r="AD11" t="n">
        <v>1185731.139836068</v>
      </c>
      <c r="AE11" t="n">
        <v>1622369.65628969</v>
      </c>
      <c r="AF11" t="n">
        <v>2.629050121385027e-06</v>
      </c>
      <c r="AG11" t="n">
        <v>12.34212239583333</v>
      </c>
      <c r="AH11" t="n">
        <v>1467532.973303515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1.3254</v>
      </c>
      <c r="E12" t="n">
        <v>75.45</v>
      </c>
      <c r="F12" t="n">
        <v>72.22</v>
      </c>
      <c r="G12" t="n">
        <v>100.77</v>
      </c>
      <c r="H12" t="n">
        <v>1.41</v>
      </c>
      <c r="I12" t="n">
        <v>43</v>
      </c>
      <c r="J12" t="n">
        <v>137.96</v>
      </c>
      <c r="K12" t="n">
        <v>45</v>
      </c>
      <c r="L12" t="n">
        <v>11</v>
      </c>
      <c r="M12" t="n">
        <v>41</v>
      </c>
      <c r="N12" t="n">
        <v>21.96</v>
      </c>
      <c r="O12" t="n">
        <v>17249.3</v>
      </c>
      <c r="P12" t="n">
        <v>642.5599999999999</v>
      </c>
      <c r="Q12" t="n">
        <v>2277.01</v>
      </c>
      <c r="R12" t="n">
        <v>232.03</v>
      </c>
      <c r="S12" t="n">
        <v>175.94</v>
      </c>
      <c r="T12" t="n">
        <v>26127.07</v>
      </c>
      <c r="U12" t="n">
        <v>0.76</v>
      </c>
      <c r="V12" t="n">
        <v>0.87</v>
      </c>
      <c r="W12" t="n">
        <v>36.73</v>
      </c>
      <c r="X12" t="n">
        <v>1.56</v>
      </c>
      <c r="Y12" t="n">
        <v>2</v>
      </c>
      <c r="Z12" t="n">
        <v>10</v>
      </c>
      <c r="AA12" t="n">
        <v>1162.366562679769</v>
      </c>
      <c r="AB12" t="n">
        <v>1590.401211052046</v>
      </c>
      <c r="AC12" t="n">
        <v>1438.615551611357</v>
      </c>
      <c r="AD12" t="n">
        <v>1162366.562679769</v>
      </c>
      <c r="AE12" t="n">
        <v>1590401.211052046</v>
      </c>
      <c r="AF12" t="n">
        <v>2.642207333093505e-06</v>
      </c>
      <c r="AG12" t="n">
        <v>12.2802734375</v>
      </c>
      <c r="AH12" t="n">
        <v>1438615.551611357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1.3281</v>
      </c>
      <c r="E13" t="n">
        <v>75.3</v>
      </c>
      <c r="F13" t="n">
        <v>72.14</v>
      </c>
      <c r="G13" t="n">
        <v>108.22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10</v>
      </c>
      <c r="N13" t="n">
        <v>22.32</v>
      </c>
      <c r="O13" t="n">
        <v>17416.34</v>
      </c>
      <c r="P13" t="n">
        <v>630.14</v>
      </c>
      <c r="Q13" t="n">
        <v>2277.25</v>
      </c>
      <c r="R13" t="n">
        <v>228.4</v>
      </c>
      <c r="S13" t="n">
        <v>175.94</v>
      </c>
      <c r="T13" t="n">
        <v>24323.43</v>
      </c>
      <c r="U13" t="n">
        <v>0.77</v>
      </c>
      <c r="V13" t="n">
        <v>0.87</v>
      </c>
      <c r="W13" t="n">
        <v>36.77</v>
      </c>
      <c r="X13" t="n">
        <v>1.49</v>
      </c>
      <c r="Y13" t="n">
        <v>2</v>
      </c>
      <c r="Z13" t="n">
        <v>10</v>
      </c>
      <c r="AA13" t="n">
        <v>1147.404084937559</v>
      </c>
      <c r="AB13" t="n">
        <v>1569.928888907224</v>
      </c>
      <c r="AC13" t="n">
        <v>1420.097079158952</v>
      </c>
      <c r="AD13" t="n">
        <v>1147404.084937559</v>
      </c>
      <c r="AE13" t="n">
        <v>1569928.888907224</v>
      </c>
      <c r="AF13" t="n">
        <v>2.647589828792428e-06</v>
      </c>
      <c r="AG13" t="n">
        <v>12.255859375</v>
      </c>
      <c r="AH13" t="n">
        <v>1420097.079158952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1.3292</v>
      </c>
      <c r="E14" t="n">
        <v>75.23</v>
      </c>
      <c r="F14" t="n">
        <v>72.11</v>
      </c>
      <c r="G14" t="n">
        <v>110.93</v>
      </c>
      <c r="H14" t="n">
        <v>1.63</v>
      </c>
      <c r="I14" t="n">
        <v>39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633.88</v>
      </c>
      <c r="Q14" t="n">
        <v>2277.76</v>
      </c>
      <c r="R14" t="n">
        <v>226.8</v>
      </c>
      <c r="S14" t="n">
        <v>175.94</v>
      </c>
      <c r="T14" t="n">
        <v>23527.76</v>
      </c>
      <c r="U14" t="n">
        <v>0.78</v>
      </c>
      <c r="V14" t="n">
        <v>0.87</v>
      </c>
      <c r="W14" t="n">
        <v>36.77</v>
      </c>
      <c r="X14" t="n">
        <v>1.45</v>
      </c>
      <c r="Y14" t="n">
        <v>2</v>
      </c>
      <c r="Z14" t="n">
        <v>10</v>
      </c>
      <c r="AA14" t="n">
        <v>1150.343091624993</v>
      </c>
      <c r="AB14" t="n">
        <v>1573.950167516794</v>
      </c>
      <c r="AC14" t="n">
        <v>1423.734572581925</v>
      </c>
      <c r="AD14" t="n">
        <v>1150343.091624993</v>
      </c>
      <c r="AE14" t="n">
        <v>1573950.167516794</v>
      </c>
      <c r="AF14" t="n">
        <v>2.649782697410507e-06</v>
      </c>
      <c r="AG14" t="n">
        <v>12.24446614583333</v>
      </c>
      <c r="AH14" t="n">
        <v>1423734.572581925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2024-09-25T23:19:34Z</dcterms:created>
  <dcterms:modified xmlns:dcterms="http://purl.org/dc/terms/" xmlns:xsi="http://www.w3.org/2001/XMLSchema-instance" xsi:type="dcterms:W3CDTF">2024-09-25T23:19:34Z</dcterms:modified>
</cp:coreProperties>
</file>