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xVal>
          <yVal>
            <numRef>
              <f>gráficos!$B$7:$B$175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  <c r="AA2" t="n">
        <v>2196.295762198968</v>
      </c>
      <c r="AB2" t="n">
        <v>3005.068755571412</v>
      </c>
      <c r="AC2" t="n">
        <v>2718.269211180051</v>
      </c>
      <c r="AD2" t="n">
        <v>2196295.762198968</v>
      </c>
      <c r="AE2" t="n">
        <v>3005068.755571412</v>
      </c>
      <c r="AF2" t="n">
        <v>2.324836760295612e-06</v>
      </c>
      <c r="AG2" t="n">
        <v>67.51157407407408</v>
      </c>
      <c r="AH2" t="n">
        <v>2718269.211180051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  <c r="AA3" t="n">
        <v>1402.323609024472</v>
      </c>
      <c r="AB3" t="n">
        <v>1918.721028018619</v>
      </c>
      <c r="AC3" t="n">
        <v>1735.600986046397</v>
      </c>
      <c r="AD3" t="n">
        <v>1402323.609024472</v>
      </c>
      <c r="AE3" t="n">
        <v>1918721.028018619</v>
      </c>
      <c r="AF3" t="n">
        <v>3.259571932292676e-06</v>
      </c>
      <c r="AG3" t="n">
        <v>48.14814814814815</v>
      </c>
      <c r="AH3" t="n">
        <v>1735600.986046397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  <c r="AA4" t="n">
        <v>1228.306710412388</v>
      </c>
      <c r="AB4" t="n">
        <v>1680.62343025382</v>
      </c>
      <c r="AC4" t="n">
        <v>1520.227088840194</v>
      </c>
      <c r="AD4" t="n">
        <v>1228306.710412388</v>
      </c>
      <c r="AE4" t="n">
        <v>1680623.43025382</v>
      </c>
      <c r="AF4" t="n">
        <v>3.618522171706027e-06</v>
      </c>
      <c r="AG4" t="n">
        <v>43.37962962962963</v>
      </c>
      <c r="AH4" t="n">
        <v>1520227.088840194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  <c r="AA5" t="n">
        <v>1150.095188798814</v>
      </c>
      <c r="AB5" t="n">
        <v>1573.610975933315</v>
      </c>
      <c r="AC5" t="n">
        <v>1423.427752967115</v>
      </c>
      <c r="AD5" t="n">
        <v>1150095.188798814</v>
      </c>
      <c r="AE5" t="n">
        <v>1573610.975933315</v>
      </c>
      <c r="AF5" t="n">
        <v>3.814744686413664e-06</v>
      </c>
      <c r="AG5" t="n">
        <v>41.14583333333334</v>
      </c>
      <c r="AH5" t="n">
        <v>1423427.752967115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  <c r="AA6" t="n">
        <v>1102.467668251798</v>
      </c>
      <c r="AB6" t="n">
        <v>1508.444901142976</v>
      </c>
      <c r="AC6" t="n">
        <v>1364.481036893605</v>
      </c>
      <c r="AD6" t="n">
        <v>1102467.668251798</v>
      </c>
      <c r="AE6" t="n">
        <v>1508444.901142976</v>
      </c>
      <c r="AF6" t="n">
        <v>3.935434415570402e-06</v>
      </c>
      <c r="AG6" t="n">
        <v>39.88425925925926</v>
      </c>
      <c r="AH6" t="n">
        <v>1364481.036893605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  <c r="AA7" t="n">
        <v>1071.306317856455</v>
      </c>
      <c r="AB7" t="n">
        <v>1465.808566790312</v>
      </c>
      <c r="AC7" t="n">
        <v>1325.913854451089</v>
      </c>
      <c r="AD7" t="n">
        <v>1071306.317856455</v>
      </c>
      <c r="AE7" t="n">
        <v>1465808.566790312</v>
      </c>
      <c r="AF7" t="n">
        <v>4.024527844846779e-06</v>
      </c>
      <c r="AG7" t="n">
        <v>38.99305555555555</v>
      </c>
      <c r="AH7" t="n">
        <v>1325913.854451089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  <c r="AA8" t="n">
        <v>1048.038687213531</v>
      </c>
      <c r="AB8" t="n">
        <v>1433.972768049246</v>
      </c>
      <c r="AC8" t="n">
        <v>1297.116419660045</v>
      </c>
      <c r="AD8" t="n">
        <v>1048038.687213531</v>
      </c>
      <c r="AE8" t="n">
        <v>1433972.768049246</v>
      </c>
      <c r="AF8" t="n">
        <v>4.079177239060448e-06</v>
      </c>
      <c r="AG8" t="n">
        <v>38.47222222222222</v>
      </c>
      <c r="AH8" t="n">
        <v>1297116.419660045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  <c r="AA9" t="n">
        <v>1025.726512361894</v>
      </c>
      <c r="AB9" t="n">
        <v>1403.444266073554</v>
      </c>
      <c r="AC9" t="n">
        <v>1269.501515065892</v>
      </c>
      <c r="AD9" t="n">
        <v>1025726.512361894</v>
      </c>
      <c r="AE9" t="n">
        <v>1403444.266073554</v>
      </c>
      <c r="AF9" t="n">
        <v>4.131250110966276e-06</v>
      </c>
      <c r="AG9" t="n">
        <v>37.99768518518518</v>
      </c>
      <c r="AH9" t="n">
        <v>1269501.515065892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  <c r="AA10" t="n">
        <v>1016.044187690217</v>
      </c>
      <c r="AB10" t="n">
        <v>1390.196482303747</v>
      </c>
      <c r="AC10" t="n">
        <v>1257.518081185694</v>
      </c>
      <c r="AD10" t="n">
        <v>1016044.187690217</v>
      </c>
      <c r="AE10" t="n">
        <v>1390196.482303747</v>
      </c>
      <c r="AF10" t="n">
        <v>4.163388836595653e-06</v>
      </c>
      <c r="AG10" t="n">
        <v>37.69675925925926</v>
      </c>
      <c r="AH10" t="n">
        <v>1257518.081185694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  <c r="AA11" t="n">
        <v>998.4293657219537</v>
      </c>
      <c r="AB11" t="n">
        <v>1366.09510577567</v>
      </c>
      <c r="AC11" t="n">
        <v>1235.716906206962</v>
      </c>
      <c r="AD11" t="n">
        <v>998429.3657219537</v>
      </c>
      <c r="AE11" t="n">
        <v>1366095.10577567</v>
      </c>
      <c r="AF11" t="n">
        <v>4.189154059674058e-06</v>
      </c>
      <c r="AG11" t="n">
        <v>37.46527777777778</v>
      </c>
      <c r="AH11" t="n">
        <v>1235716.906206962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  <c r="AA12" t="n">
        <v>990.1145339001355</v>
      </c>
      <c r="AB12" t="n">
        <v>1354.718386052567</v>
      </c>
      <c r="AC12" t="n">
        <v>1225.425964646906</v>
      </c>
      <c r="AD12" t="n">
        <v>990114.5339001354</v>
      </c>
      <c r="AE12" t="n">
        <v>1354718.386052567</v>
      </c>
      <c r="AF12" t="n">
        <v>4.217088985748538e-06</v>
      </c>
      <c r="AG12" t="n">
        <v>37.22222222222222</v>
      </c>
      <c r="AH12" t="n">
        <v>1225425.964646906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  <c r="AA13" t="n">
        <v>982.7903051992269</v>
      </c>
      <c r="AB13" t="n">
        <v>1344.697053221819</v>
      </c>
      <c r="AC13" t="n">
        <v>1216.361053756495</v>
      </c>
      <c r="AD13" t="n">
        <v>982790.3051992268</v>
      </c>
      <c r="AE13" t="n">
        <v>1344697.053221819</v>
      </c>
      <c r="AF13" t="n">
        <v>4.235260248340677e-06</v>
      </c>
      <c r="AG13" t="n">
        <v>37.06018518518519</v>
      </c>
      <c r="AH13" t="n">
        <v>1216361.053756495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  <c r="AA14" t="n">
        <v>965.5256574163895</v>
      </c>
      <c r="AB14" t="n">
        <v>1321.074800462836</v>
      </c>
      <c r="AC14" t="n">
        <v>1194.99327564679</v>
      </c>
      <c r="AD14" t="n">
        <v>965525.6574163896</v>
      </c>
      <c r="AE14" t="n">
        <v>1321074.800462836</v>
      </c>
      <c r="AF14" t="n">
        <v>4.254109543119089e-06</v>
      </c>
      <c r="AG14" t="n">
        <v>36.89814814814815</v>
      </c>
      <c r="AH14" t="n">
        <v>1194993.27564679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  <c r="AA15" t="n">
        <v>958.7768324541452</v>
      </c>
      <c r="AB15" t="n">
        <v>1311.840760412349</v>
      </c>
      <c r="AC15" t="n">
        <v>1186.640519418665</v>
      </c>
      <c r="AD15" t="n">
        <v>958776.8324541452</v>
      </c>
      <c r="AE15" t="n">
        <v>1311840.760412349</v>
      </c>
      <c r="AF15" t="n">
        <v>4.269975496277895e-06</v>
      </c>
      <c r="AG15" t="n">
        <v>36.75925925925926</v>
      </c>
      <c r="AH15" t="n">
        <v>1186640.519418665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  <c r="AA16" t="n">
        <v>951.0494691236781</v>
      </c>
      <c r="AB16" t="n">
        <v>1301.267840996394</v>
      </c>
      <c r="AC16" t="n">
        <v>1177.076664592583</v>
      </c>
      <c r="AD16" t="n">
        <v>951049.4691236782</v>
      </c>
      <c r="AE16" t="n">
        <v>1301267.840996394</v>
      </c>
      <c r="AF16" t="n">
        <v>4.278789914699454e-06</v>
      </c>
      <c r="AG16" t="n">
        <v>36.67824074074074</v>
      </c>
      <c r="AH16" t="n">
        <v>1177076.664592583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  <c r="AA17" t="n">
        <v>946.6289221657423</v>
      </c>
      <c r="AB17" t="n">
        <v>1295.219453627779</v>
      </c>
      <c r="AC17" t="n">
        <v>1171.605526825463</v>
      </c>
      <c r="AD17" t="n">
        <v>946628.9221657424</v>
      </c>
      <c r="AE17" t="n">
        <v>1295219.453627779</v>
      </c>
      <c r="AF17" t="n">
        <v>4.288011152432778e-06</v>
      </c>
      <c r="AG17" t="n">
        <v>36.59722222222222</v>
      </c>
      <c r="AH17" t="n">
        <v>1171605.526825463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  <c r="AA18" t="n">
        <v>943.3506446442638</v>
      </c>
      <c r="AB18" t="n">
        <v>1290.733969695495</v>
      </c>
      <c r="AC18" t="n">
        <v>1167.54813118426</v>
      </c>
      <c r="AD18" t="n">
        <v>943350.6446442638</v>
      </c>
      <c r="AE18" t="n">
        <v>1290733.969695495</v>
      </c>
      <c r="AF18" t="n">
        <v>4.297639209477866e-06</v>
      </c>
      <c r="AG18" t="n">
        <v>36.5162037037037</v>
      </c>
      <c r="AH18" t="n">
        <v>1167548.13118426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  <c r="AA19" t="n">
        <v>942.4380892248563</v>
      </c>
      <c r="AB19" t="n">
        <v>1289.485371111557</v>
      </c>
      <c r="AC19" t="n">
        <v>1166.418697096755</v>
      </c>
      <c r="AD19" t="n">
        <v>942438.0892248563</v>
      </c>
      <c r="AE19" t="n">
        <v>1289485.371111557</v>
      </c>
      <c r="AF19" t="n">
        <v>4.297096783728848e-06</v>
      </c>
      <c r="AG19" t="n">
        <v>36.52777777777778</v>
      </c>
      <c r="AH19" t="n">
        <v>1166418.697096755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  <c r="AA20" t="n">
        <v>944.1919705292454</v>
      </c>
      <c r="AB20" t="n">
        <v>1291.885108888005</v>
      </c>
      <c r="AC20" t="n">
        <v>1168.589407267871</v>
      </c>
      <c r="AD20" t="n">
        <v>944191.9705292454</v>
      </c>
      <c r="AE20" t="n">
        <v>1291885.108888005</v>
      </c>
      <c r="AF20" t="n">
        <v>4.295605112919045e-06</v>
      </c>
      <c r="AG20" t="n">
        <v>36.53935185185185</v>
      </c>
      <c r="AH20" t="n">
        <v>1168589.407267871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1.9605</v>
      </c>
      <c r="E2" t="n">
        <v>51.01</v>
      </c>
      <c r="F2" t="n">
        <v>37.92</v>
      </c>
      <c r="G2" t="n">
        <v>6.81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460.85</v>
      </c>
      <c r="Q2" t="n">
        <v>1310.68</v>
      </c>
      <c r="R2" t="n">
        <v>377.7</v>
      </c>
      <c r="S2" t="n">
        <v>50.02</v>
      </c>
      <c r="T2" t="n">
        <v>159915.26</v>
      </c>
      <c r="U2" t="n">
        <v>0.13</v>
      </c>
      <c r="V2" t="n">
        <v>0.66</v>
      </c>
      <c r="W2" t="n">
        <v>2.78</v>
      </c>
      <c r="X2" t="n">
        <v>9.869999999999999</v>
      </c>
      <c r="Y2" t="n">
        <v>0.5</v>
      </c>
      <c r="Z2" t="n">
        <v>10</v>
      </c>
      <c r="AA2" t="n">
        <v>1745.053119047882</v>
      </c>
      <c r="AB2" t="n">
        <v>2387.658663791503</v>
      </c>
      <c r="AC2" t="n">
        <v>2159.783872019224</v>
      </c>
      <c r="AD2" t="n">
        <v>1745053.119047882</v>
      </c>
      <c r="AE2" t="n">
        <v>2387658.663791503</v>
      </c>
      <c r="AF2" t="n">
        <v>2.908958676082007e-06</v>
      </c>
      <c r="AG2" t="n">
        <v>59.03935185185185</v>
      </c>
      <c r="AH2" t="n">
        <v>2159783.872019223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32.05</v>
      </c>
      <c r="G3" t="n">
        <v>13.84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382.63</v>
      </c>
      <c r="Q3" t="n">
        <v>1310.57</v>
      </c>
      <c r="R3" t="n">
        <v>185.36</v>
      </c>
      <c r="S3" t="n">
        <v>50.02</v>
      </c>
      <c r="T3" t="n">
        <v>64720.59</v>
      </c>
      <c r="U3" t="n">
        <v>0.27</v>
      </c>
      <c r="V3" t="n">
        <v>0.78</v>
      </c>
      <c r="W3" t="n">
        <v>2.47</v>
      </c>
      <c r="X3" t="n">
        <v>4</v>
      </c>
      <c r="Y3" t="n">
        <v>0.5</v>
      </c>
      <c r="Z3" t="n">
        <v>10</v>
      </c>
      <c r="AA3" t="n">
        <v>1224.982221069912</v>
      </c>
      <c r="AB3" t="n">
        <v>1676.074717269326</v>
      </c>
      <c r="AC3" t="n">
        <v>1516.112498638781</v>
      </c>
      <c r="AD3" t="n">
        <v>1224982.221069912</v>
      </c>
      <c r="AE3" t="n">
        <v>1676074.717269326</v>
      </c>
      <c r="AF3" t="n">
        <v>3.818815069947596e-06</v>
      </c>
      <c r="AG3" t="n">
        <v>44.96527777777778</v>
      </c>
      <c r="AH3" t="n">
        <v>1516112.498638781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2.8054</v>
      </c>
      <c r="E4" t="n">
        <v>35.65</v>
      </c>
      <c r="F4" t="n">
        <v>30.52</v>
      </c>
      <c r="G4" t="n">
        <v>21.05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358.15</v>
      </c>
      <c r="Q4" t="n">
        <v>1310.6</v>
      </c>
      <c r="R4" t="n">
        <v>135.6</v>
      </c>
      <c r="S4" t="n">
        <v>50.02</v>
      </c>
      <c r="T4" t="n">
        <v>40101.55</v>
      </c>
      <c r="U4" t="n">
        <v>0.37</v>
      </c>
      <c r="V4" t="n">
        <v>0.82</v>
      </c>
      <c r="W4" t="n">
        <v>2.38</v>
      </c>
      <c r="X4" t="n">
        <v>2.47</v>
      </c>
      <c r="Y4" t="n">
        <v>0.5</v>
      </c>
      <c r="Z4" t="n">
        <v>10</v>
      </c>
      <c r="AA4" t="n">
        <v>1091.509524748852</v>
      </c>
      <c r="AB4" t="n">
        <v>1493.451485763072</v>
      </c>
      <c r="AC4" t="n">
        <v>1350.918572034169</v>
      </c>
      <c r="AD4" t="n">
        <v>1091509.524748852</v>
      </c>
      <c r="AE4" t="n">
        <v>1493451.485763072</v>
      </c>
      <c r="AF4" t="n">
        <v>4.162607839775803e-06</v>
      </c>
      <c r="AG4" t="n">
        <v>41.26157407407407</v>
      </c>
      <c r="AH4" t="n">
        <v>1350918.572034169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2.9257</v>
      </c>
      <c r="E5" t="n">
        <v>34.18</v>
      </c>
      <c r="F5" t="n">
        <v>29.82</v>
      </c>
      <c r="G5" t="n">
        <v>28.4</v>
      </c>
      <c r="H5" t="n">
        <v>0.43</v>
      </c>
      <c r="I5" t="n">
        <v>63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343.62</v>
      </c>
      <c r="Q5" t="n">
        <v>1310.6</v>
      </c>
      <c r="R5" t="n">
        <v>112.88</v>
      </c>
      <c r="S5" t="n">
        <v>50.02</v>
      </c>
      <c r="T5" t="n">
        <v>28861.85</v>
      </c>
      <c r="U5" t="n">
        <v>0.44</v>
      </c>
      <c r="V5" t="n">
        <v>0.84</v>
      </c>
      <c r="W5" t="n">
        <v>2.34</v>
      </c>
      <c r="X5" t="n">
        <v>1.78</v>
      </c>
      <c r="Y5" t="n">
        <v>0.5</v>
      </c>
      <c r="Z5" t="n">
        <v>10</v>
      </c>
      <c r="AA5" t="n">
        <v>1027.065733819185</v>
      </c>
      <c r="AB5" t="n">
        <v>1405.2766479537</v>
      </c>
      <c r="AC5" t="n">
        <v>1271.159016991161</v>
      </c>
      <c r="AD5" t="n">
        <v>1027065.733819186</v>
      </c>
      <c r="AE5" t="n">
        <v>1405276.6479537</v>
      </c>
      <c r="AF5" t="n">
        <v>4.341107063816949e-06</v>
      </c>
      <c r="AG5" t="n">
        <v>39.56018518518518</v>
      </c>
      <c r="AH5" t="n">
        <v>1271159.016991161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2.9986</v>
      </c>
      <c r="E6" t="n">
        <v>33.35</v>
      </c>
      <c r="F6" t="n">
        <v>29.45</v>
      </c>
      <c r="G6" t="n">
        <v>36.06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47</v>
      </c>
      <c r="N6" t="n">
        <v>29.55</v>
      </c>
      <c r="O6" t="n">
        <v>20563.61</v>
      </c>
      <c r="P6" t="n">
        <v>332.83</v>
      </c>
      <c r="Q6" t="n">
        <v>1310.56</v>
      </c>
      <c r="R6" t="n">
        <v>100.67</v>
      </c>
      <c r="S6" t="n">
        <v>50.02</v>
      </c>
      <c r="T6" t="n">
        <v>22826.27</v>
      </c>
      <c r="U6" t="n">
        <v>0.5</v>
      </c>
      <c r="V6" t="n">
        <v>0.85</v>
      </c>
      <c r="W6" t="n">
        <v>2.32</v>
      </c>
      <c r="X6" t="n">
        <v>1.4</v>
      </c>
      <c r="Y6" t="n">
        <v>0.5</v>
      </c>
      <c r="Z6" t="n">
        <v>10</v>
      </c>
      <c r="AA6" t="n">
        <v>995.9137363967665</v>
      </c>
      <c r="AB6" t="n">
        <v>1362.653110751216</v>
      </c>
      <c r="AC6" t="n">
        <v>1232.603410356772</v>
      </c>
      <c r="AD6" t="n">
        <v>995913.7363967665</v>
      </c>
      <c r="AE6" t="n">
        <v>1362653.110751216</v>
      </c>
      <c r="AF6" t="n">
        <v>4.449274922774551e-06</v>
      </c>
      <c r="AG6" t="n">
        <v>38.59953703703704</v>
      </c>
      <c r="AH6" t="n">
        <v>1232603.410356772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3.0503</v>
      </c>
      <c r="E7" t="n">
        <v>32.78</v>
      </c>
      <c r="F7" t="n">
        <v>29.17</v>
      </c>
      <c r="G7" t="n">
        <v>43.76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322.51</v>
      </c>
      <c r="Q7" t="n">
        <v>1310.52</v>
      </c>
      <c r="R7" t="n">
        <v>91.56999999999999</v>
      </c>
      <c r="S7" t="n">
        <v>50.02</v>
      </c>
      <c r="T7" t="n">
        <v>18323.03</v>
      </c>
      <c r="U7" t="n">
        <v>0.55</v>
      </c>
      <c r="V7" t="n">
        <v>0.86</v>
      </c>
      <c r="W7" t="n">
        <v>2.31</v>
      </c>
      <c r="X7" t="n">
        <v>1.12</v>
      </c>
      <c r="Y7" t="n">
        <v>0.5</v>
      </c>
      <c r="Z7" t="n">
        <v>10</v>
      </c>
      <c r="AA7" t="n">
        <v>969.3803820836201</v>
      </c>
      <c r="AB7" t="n">
        <v>1326.349004810992</v>
      </c>
      <c r="AC7" t="n">
        <v>1199.76411733435</v>
      </c>
      <c r="AD7" t="n">
        <v>969380.3820836202</v>
      </c>
      <c r="AE7" t="n">
        <v>1326349.004810991</v>
      </c>
      <c r="AF7" t="n">
        <v>4.525986559374111e-06</v>
      </c>
      <c r="AG7" t="n">
        <v>37.93981481481482</v>
      </c>
      <c r="AH7" t="n">
        <v>1199764.11733435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3.0838</v>
      </c>
      <c r="E8" t="n">
        <v>32.43</v>
      </c>
      <c r="F8" t="n">
        <v>29.01</v>
      </c>
      <c r="G8" t="n">
        <v>51.19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32</v>
      </c>
      <c r="N8" t="n">
        <v>30.44</v>
      </c>
      <c r="O8" t="n">
        <v>20919.39</v>
      </c>
      <c r="P8" t="n">
        <v>314.01</v>
      </c>
      <c r="Q8" t="n">
        <v>1310.49</v>
      </c>
      <c r="R8" t="n">
        <v>86.34999999999999</v>
      </c>
      <c r="S8" t="n">
        <v>50.02</v>
      </c>
      <c r="T8" t="n">
        <v>15740.45</v>
      </c>
      <c r="U8" t="n">
        <v>0.58</v>
      </c>
      <c r="V8" t="n">
        <v>0.86</v>
      </c>
      <c r="W8" t="n">
        <v>2.3</v>
      </c>
      <c r="X8" t="n">
        <v>0.96</v>
      </c>
      <c r="Y8" t="n">
        <v>0.5</v>
      </c>
      <c r="Z8" t="n">
        <v>10</v>
      </c>
      <c r="AA8" t="n">
        <v>947.919922711934</v>
      </c>
      <c r="AB8" t="n">
        <v>1296.985857530002</v>
      </c>
      <c r="AC8" t="n">
        <v>1173.203347618422</v>
      </c>
      <c r="AD8" t="n">
        <v>947919.922711934</v>
      </c>
      <c r="AE8" t="n">
        <v>1296985.857530002</v>
      </c>
      <c r="AF8" t="n">
        <v>4.57569332583611e-06</v>
      </c>
      <c r="AG8" t="n">
        <v>37.53472222222222</v>
      </c>
      <c r="AH8" t="n">
        <v>1173203.347618422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3.1138</v>
      </c>
      <c r="E9" t="n">
        <v>32.12</v>
      </c>
      <c r="F9" t="n">
        <v>28.86</v>
      </c>
      <c r="G9" t="n">
        <v>59.7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27</v>
      </c>
      <c r="N9" t="n">
        <v>30.89</v>
      </c>
      <c r="O9" t="n">
        <v>21098.19</v>
      </c>
      <c r="P9" t="n">
        <v>304.25</v>
      </c>
      <c r="Q9" t="n">
        <v>1310.49</v>
      </c>
      <c r="R9" t="n">
        <v>81.59</v>
      </c>
      <c r="S9" t="n">
        <v>50.02</v>
      </c>
      <c r="T9" t="n">
        <v>13386.79</v>
      </c>
      <c r="U9" t="n">
        <v>0.61</v>
      </c>
      <c r="V9" t="n">
        <v>0.87</v>
      </c>
      <c r="W9" t="n">
        <v>2.29</v>
      </c>
      <c r="X9" t="n">
        <v>0.8100000000000001</v>
      </c>
      <c r="Y9" t="n">
        <v>0.5</v>
      </c>
      <c r="Z9" t="n">
        <v>10</v>
      </c>
      <c r="AA9" t="n">
        <v>935.7226584522911</v>
      </c>
      <c r="AB9" t="n">
        <v>1280.297022464637</v>
      </c>
      <c r="AC9" t="n">
        <v>1158.107271548768</v>
      </c>
      <c r="AD9" t="n">
        <v>935722.658452291</v>
      </c>
      <c r="AE9" t="n">
        <v>1280297.022464637</v>
      </c>
      <c r="AF9" t="n">
        <v>4.620206848040884e-06</v>
      </c>
      <c r="AG9" t="n">
        <v>37.17592592592592</v>
      </c>
      <c r="AH9" t="n">
        <v>1158107.271548768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3.1374</v>
      </c>
      <c r="E10" t="n">
        <v>31.87</v>
      </c>
      <c r="F10" t="n">
        <v>28.74</v>
      </c>
      <c r="G10" t="n">
        <v>68.98999999999999</v>
      </c>
      <c r="H10" t="n">
        <v>0.9399999999999999</v>
      </c>
      <c r="I10" t="n">
        <v>25</v>
      </c>
      <c r="J10" t="n">
        <v>170.62</v>
      </c>
      <c r="K10" t="n">
        <v>50.28</v>
      </c>
      <c r="L10" t="n">
        <v>9</v>
      </c>
      <c r="M10" t="n">
        <v>23</v>
      </c>
      <c r="N10" t="n">
        <v>31.34</v>
      </c>
      <c r="O10" t="n">
        <v>21277.6</v>
      </c>
      <c r="P10" t="n">
        <v>297.17</v>
      </c>
      <c r="Q10" t="n">
        <v>1310.5</v>
      </c>
      <c r="R10" t="n">
        <v>77.66</v>
      </c>
      <c r="S10" t="n">
        <v>50.02</v>
      </c>
      <c r="T10" t="n">
        <v>11441.58</v>
      </c>
      <c r="U10" t="n">
        <v>0.64</v>
      </c>
      <c r="V10" t="n">
        <v>0.87</v>
      </c>
      <c r="W10" t="n">
        <v>2.29</v>
      </c>
      <c r="X10" t="n">
        <v>0.7</v>
      </c>
      <c r="Y10" t="n">
        <v>0.5</v>
      </c>
      <c r="Z10" t="n">
        <v>10</v>
      </c>
      <c r="AA10" t="n">
        <v>917.1072347631966</v>
      </c>
      <c r="AB10" t="n">
        <v>1254.826578518687</v>
      </c>
      <c r="AC10" t="n">
        <v>1135.067691025027</v>
      </c>
      <c r="AD10" t="n">
        <v>917107.2347631967</v>
      </c>
      <c r="AE10" t="n">
        <v>1254826.578518687</v>
      </c>
      <c r="AF10" t="n">
        <v>4.655224152175307e-06</v>
      </c>
      <c r="AG10" t="n">
        <v>36.88657407407408</v>
      </c>
      <c r="AH10" t="n">
        <v>1135067.691025027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3.1572</v>
      </c>
      <c r="E11" t="n">
        <v>31.67</v>
      </c>
      <c r="F11" t="n">
        <v>28.64</v>
      </c>
      <c r="G11" t="n">
        <v>78.11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20</v>
      </c>
      <c r="N11" t="n">
        <v>31.8</v>
      </c>
      <c r="O11" t="n">
        <v>21457.64</v>
      </c>
      <c r="P11" t="n">
        <v>286.2</v>
      </c>
      <c r="Q11" t="n">
        <v>1310.49</v>
      </c>
      <c r="R11" t="n">
        <v>74.47</v>
      </c>
      <c r="S11" t="n">
        <v>50.02</v>
      </c>
      <c r="T11" t="n">
        <v>9864.43</v>
      </c>
      <c r="U11" t="n">
        <v>0.67</v>
      </c>
      <c r="V11" t="n">
        <v>0.87</v>
      </c>
      <c r="W11" t="n">
        <v>2.27</v>
      </c>
      <c r="X11" t="n">
        <v>0.59</v>
      </c>
      <c r="Y11" t="n">
        <v>0.5</v>
      </c>
      <c r="Z11" t="n">
        <v>10</v>
      </c>
      <c r="AA11" t="n">
        <v>905.8914678692767</v>
      </c>
      <c r="AB11" t="n">
        <v>1239.480671449711</v>
      </c>
      <c r="AC11" t="n">
        <v>1121.186375788599</v>
      </c>
      <c r="AD11" t="n">
        <v>905891.4678692766</v>
      </c>
      <c r="AE11" t="n">
        <v>1239480.671449711</v>
      </c>
      <c r="AF11" t="n">
        <v>4.684603076830458e-06</v>
      </c>
      <c r="AG11" t="n">
        <v>36.6550925925926</v>
      </c>
      <c r="AH11" t="n">
        <v>1121186.375788599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3.1683</v>
      </c>
      <c r="E12" t="n">
        <v>31.56</v>
      </c>
      <c r="F12" t="n">
        <v>28.59</v>
      </c>
      <c r="G12" t="n">
        <v>85.78</v>
      </c>
      <c r="H12" t="n">
        <v>1.12</v>
      </c>
      <c r="I12" t="n">
        <v>20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276.66</v>
      </c>
      <c r="Q12" t="n">
        <v>1310.48</v>
      </c>
      <c r="R12" t="n">
        <v>72.77</v>
      </c>
      <c r="S12" t="n">
        <v>50.02</v>
      </c>
      <c r="T12" t="n">
        <v>9021.549999999999</v>
      </c>
      <c r="U12" t="n">
        <v>0.6899999999999999</v>
      </c>
      <c r="V12" t="n">
        <v>0.87</v>
      </c>
      <c r="W12" t="n">
        <v>2.28</v>
      </c>
      <c r="X12" t="n">
        <v>0.55</v>
      </c>
      <c r="Y12" t="n">
        <v>0.5</v>
      </c>
      <c r="Z12" t="n">
        <v>10</v>
      </c>
      <c r="AA12" t="n">
        <v>897.1066731393072</v>
      </c>
      <c r="AB12" t="n">
        <v>1227.460927742376</v>
      </c>
      <c r="AC12" t="n">
        <v>1110.313779550875</v>
      </c>
      <c r="AD12" t="n">
        <v>897106.6731393072</v>
      </c>
      <c r="AE12" t="n">
        <v>1227460.927742376</v>
      </c>
      <c r="AF12" t="n">
        <v>4.701073080046225e-06</v>
      </c>
      <c r="AG12" t="n">
        <v>36.52777777777778</v>
      </c>
      <c r="AH12" t="n">
        <v>1110313.779550875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3.1794</v>
      </c>
      <c r="E13" t="n">
        <v>31.45</v>
      </c>
      <c r="F13" t="n">
        <v>28.55</v>
      </c>
      <c r="G13" t="n">
        <v>95.16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272.74</v>
      </c>
      <c r="Q13" t="n">
        <v>1310.57</v>
      </c>
      <c r="R13" t="n">
        <v>71.14</v>
      </c>
      <c r="S13" t="n">
        <v>50.02</v>
      </c>
      <c r="T13" t="n">
        <v>8215.41</v>
      </c>
      <c r="U13" t="n">
        <v>0.7</v>
      </c>
      <c r="V13" t="n">
        <v>0.88</v>
      </c>
      <c r="W13" t="n">
        <v>2.28</v>
      </c>
      <c r="X13" t="n">
        <v>0.5</v>
      </c>
      <c r="Y13" t="n">
        <v>0.5</v>
      </c>
      <c r="Z13" t="n">
        <v>10</v>
      </c>
      <c r="AA13" t="n">
        <v>892.6055390647132</v>
      </c>
      <c r="AB13" t="n">
        <v>1221.302277525496</v>
      </c>
      <c r="AC13" t="n">
        <v>1104.742902266974</v>
      </c>
      <c r="AD13" t="n">
        <v>892605.5390647132</v>
      </c>
      <c r="AE13" t="n">
        <v>1221302.277525496</v>
      </c>
      <c r="AF13" t="n">
        <v>4.717543083261991e-06</v>
      </c>
      <c r="AG13" t="n">
        <v>36.40046296296296</v>
      </c>
      <c r="AH13" t="n">
        <v>1104742.902266974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3.1761</v>
      </c>
      <c r="E14" t="n">
        <v>31.48</v>
      </c>
      <c r="F14" t="n">
        <v>28.58</v>
      </c>
      <c r="G14" t="n">
        <v>95.27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</v>
      </c>
      <c r="N14" t="n">
        <v>33.21</v>
      </c>
      <c r="O14" t="n">
        <v>22001.54</v>
      </c>
      <c r="P14" t="n">
        <v>274.64</v>
      </c>
      <c r="Q14" t="n">
        <v>1310.58</v>
      </c>
      <c r="R14" t="n">
        <v>71.93000000000001</v>
      </c>
      <c r="S14" t="n">
        <v>50.02</v>
      </c>
      <c r="T14" t="n">
        <v>8611.379999999999</v>
      </c>
      <c r="U14" t="n">
        <v>0.7</v>
      </c>
      <c r="V14" t="n">
        <v>0.87</v>
      </c>
      <c r="W14" t="n">
        <v>2.29</v>
      </c>
      <c r="X14" t="n">
        <v>0.53</v>
      </c>
      <c r="Y14" t="n">
        <v>0.5</v>
      </c>
      <c r="Z14" t="n">
        <v>10</v>
      </c>
      <c r="AA14" t="n">
        <v>894.5577116138384</v>
      </c>
      <c r="AB14" t="n">
        <v>1223.973326130983</v>
      </c>
      <c r="AC14" t="n">
        <v>1107.159029742394</v>
      </c>
      <c r="AD14" t="n">
        <v>894557.7116138383</v>
      </c>
      <c r="AE14" t="n">
        <v>1223973.326130983</v>
      </c>
      <c r="AF14" t="n">
        <v>4.712646595819466e-06</v>
      </c>
      <c r="AG14" t="n">
        <v>36.43518518518518</v>
      </c>
      <c r="AH14" t="n">
        <v>1107159.029742394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3.1762</v>
      </c>
      <c r="E15" t="n">
        <v>31.48</v>
      </c>
      <c r="F15" t="n">
        <v>28.58</v>
      </c>
      <c r="G15" t="n">
        <v>95.26000000000001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276.82</v>
      </c>
      <c r="Q15" t="n">
        <v>1310.48</v>
      </c>
      <c r="R15" t="n">
        <v>71.8</v>
      </c>
      <c r="S15" t="n">
        <v>50.02</v>
      </c>
      <c r="T15" t="n">
        <v>8545.4</v>
      </c>
      <c r="U15" t="n">
        <v>0.7</v>
      </c>
      <c r="V15" t="n">
        <v>0.87</v>
      </c>
      <c r="W15" t="n">
        <v>2.29</v>
      </c>
      <c r="X15" t="n">
        <v>0.53</v>
      </c>
      <c r="Y15" t="n">
        <v>0.5</v>
      </c>
      <c r="Z15" t="n">
        <v>10</v>
      </c>
      <c r="AA15" t="n">
        <v>896.2068060254618</v>
      </c>
      <c r="AB15" t="n">
        <v>1226.229689857877</v>
      </c>
      <c r="AC15" t="n">
        <v>1109.20004928202</v>
      </c>
      <c r="AD15" t="n">
        <v>896206.8060254618</v>
      </c>
      <c r="AE15" t="n">
        <v>1226229.689857878</v>
      </c>
      <c r="AF15" t="n">
        <v>4.712794974226815e-06</v>
      </c>
      <c r="AG15" t="n">
        <v>36.43518518518518</v>
      </c>
      <c r="AH15" t="n">
        <v>1109200.04928202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2.6106</v>
      </c>
      <c r="E2" t="n">
        <v>38.31</v>
      </c>
      <c r="F2" t="n">
        <v>33.3</v>
      </c>
      <c r="G2" t="n">
        <v>11.04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250.34</v>
      </c>
      <c r="Q2" t="n">
        <v>1310.6</v>
      </c>
      <c r="R2" t="n">
        <v>226.09</v>
      </c>
      <c r="S2" t="n">
        <v>50.02</v>
      </c>
      <c r="T2" t="n">
        <v>84878.39999999999</v>
      </c>
      <c r="U2" t="n">
        <v>0.22</v>
      </c>
      <c r="V2" t="n">
        <v>0.75</v>
      </c>
      <c r="W2" t="n">
        <v>2.54</v>
      </c>
      <c r="X2" t="n">
        <v>5.25</v>
      </c>
      <c r="Y2" t="n">
        <v>0.5</v>
      </c>
      <c r="Z2" t="n">
        <v>10</v>
      </c>
      <c r="AA2" t="n">
        <v>1014.378573154515</v>
      </c>
      <c r="AB2" t="n">
        <v>1387.917515014273</v>
      </c>
      <c r="AC2" t="n">
        <v>1255.456615335777</v>
      </c>
      <c r="AD2" t="n">
        <v>1014378.573154515</v>
      </c>
      <c r="AE2" t="n">
        <v>1387917.515014273</v>
      </c>
      <c r="AF2" t="n">
        <v>5.406659326921467e-06</v>
      </c>
      <c r="AG2" t="n">
        <v>44.34027777777778</v>
      </c>
      <c r="AH2" t="n">
        <v>1255456.615335777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2.9899</v>
      </c>
      <c r="E3" t="n">
        <v>33.45</v>
      </c>
      <c r="F3" t="n">
        <v>30.23</v>
      </c>
      <c r="G3" t="n">
        <v>23.55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212</v>
      </c>
      <c r="Q3" t="n">
        <v>1310.5</v>
      </c>
      <c r="R3" t="n">
        <v>126.2</v>
      </c>
      <c r="S3" t="n">
        <v>50.02</v>
      </c>
      <c r="T3" t="n">
        <v>35452.98</v>
      </c>
      <c r="U3" t="n">
        <v>0.4</v>
      </c>
      <c r="V3" t="n">
        <v>0.83</v>
      </c>
      <c r="W3" t="n">
        <v>2.37</v>
      </c>
      <c r="X3" t="n">
        <v>2.18</v>
      </c>
      <c r="Y3" t="n">
        <v>0.5</v>
      </c>
      <c r="Z3" t="n">
        <v>10</v>
      </c>
      <c r="AA3" t="n">
        <v>839.9990939215701</v>
      </c>
      <c r="AB3" t="n">
        <v>1149.323818448084</v>
      </c>
      <c r="AC3" t="n">
        <v>1039.633966301509</v>
      </c>
      <c r="AD3" t="n">
        <v>839999.0939215701</v>
      </c>
      <c r="AE3" t="n">
        <v>1149323.818448084</v>
      </c>
      <c r="AF3" t="n">
        <v>6.192205133518154e-06</v>
      </c>
      <c r="AG3" t="n">
        <v>38.71527777777778</v>
      </c>
      <c r="AH3" t="n">
        <v>1039633.966301508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3.1167</v>
      </c>
      <c r="E4" t="n">
        <v>32.08</v>
      </c>
      <c r="F4" t="n">
        <v>29.38</v>
      </c>
      <c r="G4" t="n">
        <v>37.51</v>
      </c>
      <c r="H4" t="n">
        <v>0.63</v>
      </c>
      <c r="I4" t="n">
        <v>47</v>
      </c>
      <c r="J4" t="n">
        <v>83.25</v>
      </c>
      <c r="K4" t="n">
        <v>35.1</v>
      </c>
      <c r="L4" t="n">
        <v>3</v>
      </c>
      <c r="M4" t="n">
        <v>39</v>
      </c>
      <c r="N4" t="n">
        <v>10.15</v>
      </c>
      <c r="O4" t="n">
        <v>10501.19</v>
      </c>
      <c r="P4" t="n">
        <v>190.2</v>
      </c>
      <c r="Q4" t="n">
        <v>1310.5</v>
      </c>
      <c r="R4" t="n">
        <v>98.5</v>
      </c>
      <c r="S4" t="n">
        <v>50.02</v>
      </c>
      <c r="T4" t="n">
        <v>21753.09</v>
      </c>
      <c r="U4" t="n">
        <v>0.51</v>
      </c>
      <c r="V4" t="n">
        <v>0.85</v>
      </c>
      <c r="W4" t="n">
        <v>2.32</v>
      </c>
      <c r="X4" t="n">
        <v>1.34</v>
      </c>
      <c r="Y4" t="n">
        <v>0.5</v>
      </c>
      <c r="Z4" t="n">
        <v>10</v>
      </c>
      <c r="AA4" t="n">
        <v>789.6632474783156</v>
      </c>
      <c r="AB4" t="n">
        <v>1080.452092683605</v>
      </c>
      <c r="AC4" t="n">
        <v>977.3352613819169</v>
      </c>
      <c r="AD4" t="n">
        <v>789663.2474783156</v>
      </c>
      <c r="AE4" t="n">
        <v>1080452.092683605</v>
      </c>
      <c r="AF4" t="n">
        <v>6.454813117373835e-06</v>
      </c>
      <c r="AG4" t="n">
        <v>37.12962962962963</v>
      </c>
      <c r="AH4" t="n">
        <v>977335.2613819169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3.1524</v>
      </c>
      <c r="E5" t="n">
        <v>31.72</v>
      </c>
      <c r="F5" t="n">
        <v>29.16</v>
      </c>
      <c r="G5" t="n">
        <v>44.86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3</v>
      </c>
      <c r="N5" t="n">
        <v>10.36</v>
      </c>
      <c r="O5" t="n">
        <v>10650.22</v>
      </c>
      <c r="P5" t="n">
        <v>182.89</v>
      </c>
      <c r="Q5" t="n">
        <v>1310.49</v>
      </c>
      <c r="R5" t="n">
        <v>89.86</v>
      </c>
      <c r="S5" t="n">
        <v>50.02</v>
      </c>
      <c r="T5" t="n">
        <v>17472.7</v>
      </c>
      <c r="U5" t="n">
        <v>0.5600000000000001</v>
      </c>
      <c r="V5" t="n">
        <v>0.86</v>
      </c>
      <c r="W5" t="n">
        <v>2.34</v>
      </c>
      <c r="X5" t="n">
        <v>1.11</v>
      </c>
      <c r="Y5" t="n">
        <v>0.5</v>
      </c>
      <c r="Z5" t="n">
        <v>10</v>
      </c>
      <c r="AA5" t="n">
        <v>771.0428370984521</v>
      </c>
      <c r="AB5" t="n">
        <v>1054.974825727346</v>
      </c>
      <c r="AC5" t="n">
        <v>954.2895090263951</v>
      </c>
      <c r="AD5" t="n">
        <v>771042.837098452</v>
      </c>
      <c r="AE5" t="n">
        <v>1054974.825727346</v>
      </c>
      <c r="AF5" t="n">
        <v>6.528749276866328e-06</v>
      </c>
      <c r="AG5" t="n">
        <v>36.71296296296296</v>
      </c>
      <c r="AH5" t="n">
        <v>954289.509026395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3.1513</v>
      </c>
      <c r="E6" t="n">
        <v>31.73</v>
      </c>
      <c r="F6" t="n">
        <v>29.17</v>
      </c>
      <c r="G6" t="n">
        <v>44.88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185.62</v>
      </c>
      <c r="Q6" t="n">
        <v>1310.54</v>
      </c>
      <c r="R6" t="n">
        <v>89.88</v>
      </c>
      <c r="S6" t="n">
        <v>50.02</v>
      </c>
      <c r="T6" t="n">
        <v>17481.32</v>
      </c>
      <c r="U6" t="n">
        <v>0.5600000000000001</v>
      </c>
      <c r="V6" t="n">
        <v>0.86</v>
      </c>
      <c r="W6" t="n">
        <v>2.36</v>
      </c>
      <c r="X6" t="n">
        <v>1.12</v>
      </c>
      <c r="Y6" t="n">
        <v>0.5</v>
      </c>
      <c r="Z6" t="n">
        <v>10</v>
      </c>
      <c r="AA6" t="n">
        <v>773.257892156922</v>
      </c>
      <c r="AB6" t="n">
        <v>1058.005561779677</v>
      </c>
      <c r="AC6" t="n">
        <v>957.0309958835563</v>
      </c>
      <c r="AD6" t="n">
        <v>773257.892156922</v>
      </c>
      <c r="AE6" t="n">
        <v>1058005.561779677</v>
      </c>
      <c r="AF6" t="n">
        <v>6.526471131895971e-06</v>
      </c>
      <c r="AG6" t="n">
        <v>36.72453703703704</v>
      </c>
      <c r="AH6" t="n">
        <v>957030.9958835563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34.87</v>
      </c>
      <c r="G2" t="n">
        <v>8.94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232</v>
      </c>
      <c r="N2" t="n">
        <v>14.77</v>
      </c>
      <c r="O2" t="n">
        <v>13481.73</v>
      </c>
      <c r="P2" t="n">
        <v>323.42</v>
      </c>
      <c r="Q2" t="n">
        <v>1310.63</v>
      </c>
      <c r="R2" t="n">
        <v>277.77</v>
      </c>
      <c r="S2" t="n">
        <v>50.02</v>
      </c>
      <c r="T2" t="n">
        <v>110454.59</v>
      </c>
      <c r="U2" t="n">
        <v>0.18</v>
      </c>
      <c r="V2" t="n">
        <v>0.72</v>
      </c>
      <c r="W2" t="n">
        <v>2.62</v>
      </c>
      <c r="X2" t="n">
        <v>6.82</v>
      </c>
      <c r="Y2" t="n">
        <v>0.5</v>
      </c>
      <c r="Z2" t="n">
        <v>10</v>
      </c>
      <c r="AA2" t="n">
        <v>1224.3065119341</v>
      </c>
      <c r="AB2" t="n">
        <v>1675.150182219525</v>
      </c>
      <c r="AC2" t="n">
        <v>1515.27619991654</v>
      </c>
      <c r="AD2" t="n">
        <v>1224306.5119341</v>
      </c>
      <c r="AE2" t="n">
        <v>1675150.182219525</v>
      </c>
      <c r="AF2" t="n">
        <v>4.25925083033526e-06</v>
      </c>
      <c r="AG2" t="n">
        <v>48.73842592592592</v>
      </c>
      <c r="AH2" t="n">
        <v>1515276.19991654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2.8401</v>
      </c>
      <c r="E3" t="n">
        <v>35.21</v>
      </c>
      <c r="F3" t="n">
        <v>30.93</v>
      </c>
      <c r="G3" t="n">
        <v>18.37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276.87</v>
      </c>
      <c r="Q3" t="n">
        <v>1310.58</v>
      </c>
      <c r="R3" t="n">
        <v>148.76</v>
      </c>
      <c r="S3" t="n">
        <v>50.02</v>
      </c>
      <c r="T3" t="n">
        <v>46614.16</v>
      </c>
      <c r="U3" t="n">
        <v>0.34</v>
      </c>
      <c r="V3" t="n">
        <v>0.8100000000000001</v>
      </c>
      <c r="W3" t="n">
        <v>2.41</v>
      </c>
      <c r="X3" t="n">
        <v>2.88</v>
      </c>
      <c r="Y3" t="n">
        <v>0.5</v>
      </c>
      <c r="Z3" t="n">
        <v>10</v>
      </c>
      <c r="AA3" t="n">
        <v>967.6851627921834</v>
      </c>
      <c r="AB3" t="n">
        <v>1324.029530988651</v>
      </c>
      <c r="AC3" t="n">
        <v>1197.666010838211</v>
      </c>
      <c r="AD3" t="n">
        <v>967685.1627921835</v>
      </c>
      <c r="AE3" t="n">
        <v>1324029.530988651</v>
      </c>
      <c r="AF3" t="n">
        <v>5.093775595096502e-06</v>
      </c>
      <c r="AG3" t="n">
        <v>40.75231481481482</v>
      </c>
      <c r="AH3" t="n">
        <v>1197666.010838211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3.0068</v>
      </c>
      <c r="E4" t="n">
        <v>33.26</v>
      </c>
      <c r="F4" t="n">
        <v>29.82</v>
      </c>
      <c r="G4" t="n">
        <v>28.4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256.58</v>
      </c>
      <c r="Q4" t="n">
        <v>1310.59</v>
      </c>
      <c r="R4" t="n">
        <v>112.8</v>
      </c>
      <c r="S4" t="n">
        <v>50.02</v>
      </c>
      <c r="T4" t="n">
        <v>28822.4</v>
      </c>
      <c r="U4" t="n">
        <v>0.44</v>
      </c>
      <c r="V4" t="n">
        <v>0.84</v>
      </c>
      <c r="W4" t="n">
        <v>2.34</v>
      </c>
      <c r="X4" t="n">
        <v>1.77</v>
      </c>
      <c r="Y4" t="n">
        <v>0.5</v>
      </c>
      <c r="Z4" t="n">
        <v>10</v>
      </c>
      <c r="AA4" t="n">
        <v>897.1213177781816</v>
      </c>
      <c r="AB4" t="n">
        <v>1227.48096518336</v>
      </c>
      <c r="AC4" t="n">
        <v>1110.331904646614</v>
      </c>
      <c r="AD4" t="n">
        <v>897121.3177781816</v>
      </c>
      <c r="AE4" t="n">
        <v>1227480.96518336</v>
      </c>
      <c r="AF4" t="n">
        <v>5.392755346408986e-06</v>
      </c>
      <c r="AG4" t="n">
        <v>38.49537037037037</v>
      </c>
      <c r="AH4" t="n">
        <v>1110331.904646614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3.0974</v>
      </c>
      <c r="E5" t="n">
        <v>32.29</v>
      </c>
      <c r="F5" t="n">
        <v>29.27</v>
      </c>
      <c r="G5" t="n">
        <v>39.92</v>
      </c>
      <c r="H5" t="n">
        <v>0.63</v>
      </c>
      <c r="I5" t="n">
        <v>44</v>
      </c>
      <c r="J5" t="n">
        <v>111.23</v>
      </c>
      <c r="K5" t="n">
        <v>41.65</v>
      </c>
      <c r="L5" t="n">
        <v>4</v>
      </c>
      <c r="M5" t="n">
        <v>42</v>
      </c>
      <c r="N5" t="n">
        <v>15.58</v>
      </c>
      <c r="O5" t="n">
        <v>13952.52</v>
      </c>
      <c r="P5" t="n">
        <v>240.27</v>
      </c>
      <c r="Q5" t="n">
        <v>1310.48</v>
      </c>
      <c r="R5" t="n">
        <v>94.87</v>
      </c>
      <c r="S5" t="n">
        <v>50.02</v>
      </c>
      <c r="T5" t="n">
        <v>19950.84</v>
      </c>
      <c r="U5" t="n">
        <v>0.53</v>
      </c>
      <c r="V5" t="n">
        <v>0.85</v>
      </c>
      <c r="W5" t="n">
        <v>2.31</v>
      </c>
      <c r="X5" t="n">
        <v>1.22</v>
      </c>
      <c r="Y5" t="n">
        <v>0.5</v>
      </c>
      <c r="Z5" t="n">
        <v>10</v>
      </c>
      <c r="AA5" t="n">
        <v>853.3468871506778</v>
      </c>
      <c r="AB5" t="n">
        <v>1167.586858007227</v>
      </c>
      <c r="AC5" t="n">
        <v>1056.154006997464</v>
      </c>
      <c r="AD5" t="n">
        <v>853346.8871506779</v>
      </c>
      <c r="AE5" t="n">
        <v>1167586.858007227</v>
      </c>
      <c r="AF5" t="n">
        <v>5.555248240643605e-06</v>
      </c>
      <c r="AG5" t="n">
        <v>37.37268518518518</v>
      </c>
      <c r="AH5" t="n">
        <v>1056154.006997464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3.1469</v>
      </c>
      <c r="E6" t="n">
        <v>31.78</v>
      </c>
      <c r="F6" t="n">
        <v>28.99</v>
      </c>
      <c r="G6" t="n">
        <v>51.15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226.18</v>
      </c>
      <c r="Q6" t="n">
        <v>1310.57</v>
      </c>
      <c r="R6" t="n">
        <v>85.62</v>
      </c>
      <c r="S6" t="n">
        <v>50.02</v>
      </c>
      <c r="T6" t="n">
        <v>15377.46</v>
      </c>
      <c r="U6" t="n">
        <v>0.58</v>
      </c>
      <c r="V6" t="n">
        <v>0.86</v>
      </c>
      <c r="W6" t="n">
        <v>2.3</v>
      </c>
      <c r="X6" t="n">
        <v>0.9399999999999999</v>
      </c>
      <c r="Y6" t="n">
        <v>0.5</v>
      </c>
      <c r="Z6" t="n">
        <v>10</v>
      </c>
      <c r="AA6" t="n">
        <v>827.0172276430719</v>
      </c>
      <c r="AB6" t="n">
        <v>1131.561456286323</v>
      </c>
      <c r="AC6" t="n">
        <v>1023.566819054834</v>
      </c>
      <c r="AD6" t="n">
        <v>827017.2276430719</v>
      </c>
      <c r="AE6" t="n">
        <v>1131561.456286323</v>
      </c>
      <c r="AF6" t="n">
        <v>5.644027470937355e-06</v>
      </c>
      <c r="AG6" t="n">
        <v>36.78240740740741</v>
      </c>
      <c r="AH6" t="n">
        <v>1023566.819054834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3.1731</v>
      </c>
      <c r="E7" t="n">
        <v>31.52</v>
      </c>
      <c r="F7" t="n">
        <v>28.86</v>
      </c>
      <c r="G7" t="n">
        <v>61.84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213.75</v>
      </c>
      <c r="Q7" t="n">
        <v>1310.5</v>
      </c>
      <c r="R7" t="n">
        <v>80.42</v>
      </c>
      <c r="S7" t="n">
        <v>50.02</v>
      </c>
      <c r="T7" t="n">
        <v>12808.35</v>
      </c>
      <c r="U7" t="n">
        <v>0.62</v>
      </c>
      <c r="V7" t="n">
        <v>0.87</v>
      </c>
      <c r="W7" t="n">
        <v>2.32</v>
      </c>
      <c r="X7" t="n">
        <v>0.8100000000000001</v>
      </c>
      <c r="Y7" t="n">
        <v>0.5</v>
      </c>
      <c r="Z7" t="n">
        <v>10</v>
      </c>
      <c r="AA7" t="n">
        <v>814.5117553887881</v>
      </c>
      <c r="AB7" t="n">
        <v>1114.450917445513</v>
      </c>
      <c r="AC7" t="n">
        <v>1008.089286026199</v>
      </c>
      <c r="AD7" t="n">
        <v>814511.7553887881</v>
      </c>
      <c r="AE7" t="n">
        <v>1114450.917445513</v>
      </c>
      <c r="AF7" t="n">
        <v>5.691017689799904e-06</v>
      </c>
      <c r="AG7" t="n">
        <v>36.48148148148148</v>
      </c>
      <c r="AH7" t="n">
        <v>1008089.286026199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3.1714</v>
      </c>
      <c r="E8" t="n">
        <v>31.53</v>
      </c>
      <c r="F8" t="n">
        <v>28.87</v>
      </c>
      <c r="G8" t="n">
        <v>61.87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215.95</v>
      </c>
      <c r="Q8" t="n">
        <v>1310.52</v>
      </c>
      <c r="R8" t="n">
        <v>80.86</v>
      </c>
      <c r="S8" t="n">
        <v>50.02</v>
      </c>
      <c r="T8" t="n">
        <v>13027.54</v>
      </c>
      <c r="U8" t="n">
        <v>0.62</v>
      </c>
      <c r="V8" t="n">
        <v>0.87</v>
      </c>
      <c r="W8" t="n">
        <v>2.32</v>
      </c>
      <c r="X8" t="n">
        <v>0.83</v>
      </c>
      <c r="Y8" t="n">
        <v>0.5</v>
      </c>
      <c r="Z8" t="n">
        <v>10</v>
      </c>
      <c r="AA8" t="n">
        <v>816.3793994083067</v>
      </c>
      <c r="AB8" t="n">
        <v>1117.006310387658</v>
      </c>
      <c r="AC8" t="n">
        <v>1010.400795852462</v>
      </c>
      <c r="AD8" t="n">
        <v>816379.3994083067</v>
      </c>
      <c r="AE8" t="n">
        <v>1117006.310387658</v>
      </c>
      <c r="AF8" t="n">
        <v>5.687968706133251e-06</v>
      </c>
      <c r="AG8" t="n">
        <v>36.49305555555556</v>
      </c>
      <c r="AH8" t="n">
        <v>1010400.795852462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2.7872</v>
      </c>
      <c r="E2" t="n">
        <v>35.88</v>
      </c>
      <c r="F2" t="n">
        <v>32.12</v>
      </c>
      <c r="G2" t="n">
        <v>13.67</v>
      </c>
      <c r="H2" t="n">
        <v>0.28</v>
      </c>
      <c r="I2" t="n">
        <v>141</v>
      </c>
      <c r="J2" t="n">
        <v>61.76</v>
      </c>
      <c r="K2" t="n">
        <v>28.92</v>
      </c>
      <c r="L2" t="n">
        <v>1</v>
      </c>
      <c r="M2" t="n">
        <v>139</v>
      </c>
      <c r="N2" t="n">
        <v>6.84</v>
      </c>
      <c r="O2" t="n">
        <v>7851.41</v>
      </c>
      <c r="P2" t="n">
        <v>193.87</v>
      </c>
      <c r="Q2" t="n">
        <v>1310.54</v>
      </c>
      <c r="R2" t="n">
        <v>187.64</v>
      </c>
      <c r="S2" t="n">
        <v>50.02</v>
      </c>
      <c r="T2" t="n">
        <v>65853.72</v>
      </c>
      <c r="U2" t="n">
        <v>0.27</v>
      </c>
      <c r="V2" t="n">
        <v>0.78</v>
      </c>
      <c r="W2" t="n">
        <v>2.48</v>
      </c>
      <c r="X2" t="n">
        <v>4.08</v>
      </c>
      <c r="Y2" t="n">
        <v>0.5</v>
      </c>
      <c r="Z2" t="n">
        <v>10</v>
      </c>
      <c r="AA2" t="n">
        <v>867.3853004593547</v>
      </c>
      <c r="AB2" t="n">
        <v>1186.794834427243</v>
      </c>
      <c r="AC2" t="n">
        <v>1073.528801106518</v>
      </c>
      <c r="AD2" t="n">
        <v>867385.3004593547</v>
      </c>
      <c r="AE2" t="n">
        <v>1186794.834427243</v>
      </c>
      <c r="AF2" t="n">
        <v>6.611502709692557e-06</v>
      </c>
      <c r="AG2" t="n">
        <v>41.52777777777778</v>
      </c>
      <c r="AH2" t="n">
        <v>1073528.801106518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3.0824</v>
      </c>
      <c r="E3" t="n">
        <v>32.44</v>
      </c>
      <c r="F3" t="n">
        <v>29.8</v>
      </c>
      <c r="G3" t="n">
        <v>29.31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161.41</v>
      </c>
      <c r="Q3" t="n">
        <v>1310.51</v>
      </c>
      <c r="R3" t="n">
        <v>111.21</v>
      </c>
      <c r="S3" t="n">
        <v>50.02</v>
      </c>
      <c r="T3" t="n">
        <v>28038.28</v>
      </c>
      <c r="U3" t="n">
        <v>0.45</v>
      </c>
      <c r="V3" t="n">
        <v>0.84</v>
      </c>
      <c r="W3" t="n">
        <v>2.37</v>
      </c>
      <c r="X3" t="n">
        <v>1.75</v>
      </c>
      <c r="Y3" t="n">
        <v>0.5</v>
      </c>
      <c r="Z3" t="n">
        <v>10</v>
      </c>
      <c r="AA3" t="n">
        <v>751.9765074316631</v>
      </c>
      <c r="AB3" t="n">
        <v>1028.887432330146</v>
      </c>
      <c r="AC3" t="n">
        <v>930.6918598411366</v>
      </c>
      <c r="AD3" t="n">
        <v>751976.5074316631</v>
      </c>
      <c r="AE3" t="n">
        <v>1028887.432330146</v>
      </c>
      <c r="AF3" t="n">
        <v>7.311745103457354e-06</v>
      </c>
      <c r="AG3" t="n">
        <v>37.5462962962963</v>
      </c>
      <c r="AH3" t="n">
        <v>930691.8598411366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3.1084</v>
      </c>
      <c r="E4" t="n">
        <v>32.17</v>
      </c>
      <c r="F4" t="n">
        <v>29.63</v>
      </c>
      <c r="G4" t="n">
        <v>32.92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158</v>
      </c>
      <c r="Q4" t="n">
        <v>1310.68</v>
      </c>
      <c r="R4" t="n">
        <v>104.49</v>
      </c>
      <c r="S4" t="n">
        <v>50.02</v>
      </c>
      <c r="T4" t="n">
        <v>24709.88</v>
      </c>
      <c r="U4" t="n">
        <v>0.48</v>
      </c>
      <c r="V4" t="n">
        <v>0.84</v>
      </c>
      <c r="W4" t="n">
        <v>2.39</v>
      </c>
      <c r="X4" t="n">
        <v>1.58</v>
      </c>
      <c r="Y4" t="n">
        <v>0.5</v>
      </c>
      <c r="Z4" t="n">
        <v>10</v>
      </c>
      <c r="AA4" t="n">
        <v>746.8539114871169</v>
      </c>
      <c r="AB4" t="n">
        <v>1021.878470565834</v>
      </c>
      <c r="AC4" t="n">
        <v>924.3518235504714</v>
      </c>
      <c r="AD4" t="n">
        <v>746853.9114871168</v>
      </c>
      <c r="AE4" t="n">
        <v>1021878.470565834</v>
      </c>
      <c r="AF4" t="n">
        <v>7.373419569032845e-06</v>
      </c>
      <c r="AG4" t="n">
        <v>37.2337962962963</v>
      </c>
      <c r="AH4" t="n">
        <v>924351.8235504715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1.8971</v>
      </c>
      <c r="E2" t="n">
        <v>52.71</v>
      </c>
      <c r="F2" t="n">
        <v>38.44</v>
      </c>
      <c r="G2" t="n">
        <v>6.57</v>
      </c>
      <c r="H2" t="n">
        <v>0.11</v>
      </c>
      <c r="I2" t="n">
        <v>351</v>
      </c>
      <c r="J2" t="n">
        <v>167.88</v>
      </c>
      <c r="K2" t="n">
        <v>51.39</v>
      </c>
      <c r="L2" t="n">
        <v>1</v>
      </c>
      <c r="M2" t="n">
        <v>349</v>
      </c>
      <c r="N2" t="n">
        <v>30.49</v>
      </c>
      <c r="O2" t="n">
        <v>20939.59</v>
      </c>
      <c r="P2" t="n">
        <v>484.17</v>
      </c>
      <c r="Q2" t="n">
        <v>1310.86</v>
      </c>
      <c r="R2" t="n">
        <v>394.62</v>
      </c>
      <c r="S2" t="n">
        <v>50.02</v>
      </c>
      <c r="T2" t="n">
        <v>168290.22</v>
      </c>
      <c r="U2" t="n">
        <v>0.13</v>
      </c>
      <c r="V2" t="n">
        <v>0.65</v>
      </c>
      <c r="W2" t="n">
        <v>2.81</v>
      </c>
      <c r="X2" t="n">
        <v>10.39</v>
      </c>
      <c r="Y2" t="n">
        <v>0.5</v>
      </c>
      <c r="Z2" t="n">
        <v>10</v>
      </c>
      <c r="AA2" t="n">
        <v>1847.610766550521</v>
      </c>
      <c r="AB2" t="n">
        <v>2527.982561628698</v>
      </c>
      <c r="AC2" t="n">
        <v>2286.715453992663</v>
      </c>
      <c r="AD2" t="n">
        <v>1847610.766550521</v>
      </c>
      <c r="AE2" t="n">
        <v>2527982.561628698</v>
      </c>
      <c r="AF2" t="n">
        <v>2.746886263629986e-06</v>
      </c>
      <c r="AG2" t="n">
        <v>61.00694444444445</v>
      </c>
      <c r="AH2" t="n">
        <v>2286715.453992663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2.5309</v>
      </c>
      <c r="E3" t="n">
        <v>39.51</v>
      </c>
      <c r="F3" t="n">
        <v>32.23</v>
      </c>
      <c r="G3" t="n">
        <v>13.33</v>
      </c>
      <c r="H3" t="n">
        <v>0.21</v>
      </c>
      <c r="I3" t="n">
        <v>145</v>
      </c>
      <c r="J3" t="n">
        <v>169.33</v>
      </c>
      <c r="K3" t="n">
        <v>51.39</v>
      </c>
      <c r="L3" t="n">
        <v>2</v>
      </c>
      <c r="M3" t="n">
        <v>143</v>
      </c>
      <c r="N3" t="n">
        <v>30.94</v>
      </c>
      <c r="O3" t="n">
        <v>21118.46</v>
      </c>
      <c r="P3" t="n">
        <v>399.58</v>
      </c>
      <c r="Q3" t="n">
        <v>1310.51</v>
      </c>
      <c r="R3" t="n">
        <v>190.99</v>
      </c>
      <c r="S3" t="n">
        <v>50.02</v>
      </c>
      <c r="T3" t="n">
        <v>67506.82000000001</v>
      </c>
      <c r="U3" t="n">
        <v>0.26</v>
      </c>
      <c r="V3" t="n">
        <v>0.78</v>
      </c>
      <c r="W3" t="n">
        <v>2.49</v>
      </c>
      <c r="X3" t="n">
        <v>4.18</v>
      </c>
      <c r="Y3" t="n">
        <v>0.5</v>
      </c>
      <c r="Z3" t="n">
        <v>10</v>
      </c>
      <c r="AA3" t="n">
        <v>1268.274593868439</v>
      </c>
      <c r="AB3" t="n">
        <v>1735.309251656963</v>
      </c>
      <c r="AC3" t="n">
        <v>1569.693772200653</v>
      </c>
      <c r="AD3" t="n">
        <v>1268274.593868439</v>
      </c>
      <c r="AE3" t="n">
        <v>1735309.251656963</v>
      </c>
      <c r="AF3" t="n">
        <v>3.664590398303269e-06</v>
      </c>
      <c r="AG3" t="n">
        <v>45.72916666666666</v>
      </c>
      <c r="AH3" t="n">
        <v>1569693.772200653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2.7693</v>
      </c>
      <c r="E4" t="n">
        <v>36.11</v>
      </c>
      <c r="F4" t="n">
        <v>30.65</v>
      </c>
      <c r="G4" t="n">
        <v>20.21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374.02</v>
      </c>
      <c r="Q4" t="n">
        <v>1310.51</v>
      </c>
      <c r="R4" t="n">
        <v>140.4</v>
      </c>
      <c r="S4" t="n">
        <v>50.02</v>
      </c>
      <c r="T4" t="n">
        <v>42483.7</v>
      </c>
      <c r="U4" t="n">
        <v>0.36</v>
      </c>
      <c r="V4" t="n">
        <v>0.82</v>
      </c>
      <c r="W4" t="n">
        <v>2.38</v>
      </c>
      <c r="X4" t="n">
        <v>2.61</v>
      </c>
      <c r="Y4" t="n">
        <v>0.5</v>
      </c>
      <c r="Z4" t="n">
        <v>10</v>
      </c>
      <c r="AA4" t="n">
        <v>1128.065710069582</v>
      </c>
      <c r="AB4" t="n">
        <v>1543.46927126397</v>
      </c>
      <c r="AC4" t="n">
        <v>1396.162730287263</v>
      </c>
      <c r="AD4" t="n">
        <v>1128065.710069582</v>
      </c>
      <c r="AE4" t="n">
        <v>1543469.27126397</v>
      </c>
      <c r="AF4" t="n">
        <v>4.009779205034274e-06</v>
      </c>
      <c r="AG4" t="n">
        <v>41.79398148148148</v>
      </c>
      <c r="AH4" t="n">
        <v>1396162.730287263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2.8963</v>
      </c>
      <c r="E5" t="n">
        <v>34.53</v>
      </c>
      <c r="F5" t="n">
        <v>29.92</v>
      </c>
      <c r="G5" t="n">
        <v>27.2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358.88</v>
      </c>
      <c r="Q5" t="n">
        <v>1310.52</v>
      </c>
      <c r="R5" t="n">
        <v>116.14</v>
      </c>
      <c r="S5" t="n">
        <v>50.02</v>
      </c>
      <c r="T5" t="n">
        <v>30479.45</v>
      </c>
      <c r="U5" t="n">
        <v>0.43</v>
      </c>
      <c r="V5" t="n">
        <v>0.84</v>
      </c>
      <c r="W5" t="n">
        <v>2.35</v>
      </c>
      <c r="X5" t="n">
        <v>1.87</v>
      </c>
      <c r="Y5" t="n">
        <v>0.5</v>
      </c>
      <c r="Z5" t="n">
        <v>10</v>
      </c>
      <c r="AA5" t="n">
        <v>1060.111430081021</v>
      </c>
      <c r="AB5" t="n">
        <v>1450.49122745237</v>
      </c>
      <c r="AC5" t="n">
        <v>1312.058380481539</v>
      </c>
      <c r="AD5" t="n">
        <v>1060111.430081021</v>
      </c>
      <c r="AE5" t="n">
        <v>1450491.22745237</v>
      </c>
      <c r="AF5" t="n">
        <v>4.193667537479063e-06</v>
      </c>
      <c r="AG5" t="n">
        <v>39.96527777777778</v>
      </c>
      <c r="AH5" t="n">
        <v>1312058.380481539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2.9772</v>
      </c>
      <c r="E6" t="n">
        <v>33.59</v>
      </c>
      <c r="F6" t="n">
        <v>29.49</v>
      </c>
      <c r="G6" t="n">
        <v>34.69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348.01</v>
      </c>
      <c r="Q6" t="n">
        <v>1310.48</v>
      </c>
      <c r="R6" t="n">
        <v>102.08</v>
      </c>
      <c r="S6" t="n">
        <v>50.02</v>
      </c>
      <c r="T6" t="n">
        <v>23520.66</v>
      </c>
      <c r="U6" t="n">
        <v>0.49</v>
      </c>
      <c r="V6" t="n">
        <v>0.85</v>
      </c>
      <c r="W6" t="n">
        <v>2.32</v>
      </c>
      <c r="X6" t="n">
        <v>1.44</v>
      </c>
      <c r="Y6" t="n">
        <v>0.5</v>
      </c>
      <c r="Z6" t="n">
        <v>10</v>
      </c>
      <c r="AA6" t="n">
        <v>1016.930294607258</v>
      </c>
      <c r="AB6" t="n">
        <v>1391.408892879922</v>
      </c>
      <c r="AC6" t="n">
        <v>1258.614780998108</v>
      </c>
      <c r="AD6" t="n">
        <v>1016930.294607259</v>
      </c>
      <c r="AE6" t="n">
        <v>1391408.892879922</v>
      </c>
      <c r="AF6" t="n">
        <v>4.310805853186018e-06</v>
      </c>
      <c r="AG6" t="n">
        <v>38.87731481481482</v>
      </c>
      <c r="AH6" t="n">
        <v>1258614.780998108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3.0289</v>
      </c>
      <c r="E7" t="n">
        <v>33.02</v>
      </c>
      <c r="F7" t="n">
        <v>29.22</v>
      </c>
      <c r="G7" t="n">
        <v>41.74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339.01</v>
      </c>
      <c r="Q7" t="n">
        <v>1310.53</v>
      </c>
      <c r="R7" t="n">
        <v>93.11</v>
      </c>
      <c r="S7" t="n">
        <v>50.02</v>
      </c>
      <c r="T7" t="n">
        <v>19083.52</v>
      </c>
      <c r="U7" t="n">
        <v>0.54</v>
      </c>
      <c r="V7" t="n">
        <v>0.86</v>
      </c>
      <c r="W7" t="n">
        <v>2.31</v>
      </c>
      <c r="X7" t="n">
        <v>1.17</v>
      </c>
      <c r="Y7" t="n">
        <v>0.5</v>
      </c>
      <c r="Z7" t="n">
        <v>10</v>
      </c>
      <c r="AA7" t="n">
        <v>991.0927227151888</v>
      </c>
      <c r="AB7" t="n">
        <v>1356.056787143968</v>
      </c>
      <c r="AC7" t="n">
        <v>1226.636630616601</v>
      </c>
      <c r="AD7" t="n">
        <v>991092.7227151887</v>
      </c>
      <c r="AE7" t="n">
        <v>1356056.787143968</v>
      </c>
      <c r="AF7" t="n">
        <v>4.385664331826928e-06</v>
      </c>
      <c r="AG7" t="n">
        <v>38.2175925925926</v>
      </c>
      <c r="AH7" t="n">
        <v>1226636.630616601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3.0694</v>
      </c>
      <c r="E8" t="n">
        <v>32.58</v>
      </c>
      <c r="F8" t="n">
        <v>29.02</v>
      </c>
      <c r="G8" t="n">
        <v>49.75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329.59</v>
      </c>
      <c r="Q8" t="n">
        <v>1310.57</v>
      </c>
      <c r="R8" t="n">
        <v>86.81999999999999</v>
      </c>
      <c r="S8" t="n">
        <v>50.02</v>
      </c>
      <c r="T8" t="n">
        <v>15972.49</v>
      </c>
      <c r="U8" t="n">
        <v>0.58</v>
      </c>
      <c r="V8" t="n">
        <v>0.86</v>
      </c>
      <c r="W8" t="n">
        <v>2.3</v>
      </c>
      <c r="X8" t="n">
        <v>0.97</v>
      </c>
      <c r="Y8" t="n">
        <v>0.5</v>
      </c>
      <c r="Z8" t="n">
        <v>10</v>
      </c>
      <c r="AA8" t="n">
        <v>976.9533184097137</v>
      </c>
      <c r="AB8" t="n">
        <v>1336.710630386724</v>
      </c>
      <c r="AC8" t="n">
        <v>1209.136843907767</v>
      </c>
      <c r="AD8" t="n">
        <v>976953.3184097137</v>
      </c>
      <c r="AE8" t="n">
        <v>1336710.630386724</v>
      </c>
      <c r="AF8" t="n">
        <v>4.444305886661684e-06</v>
      </c>
      <c r="AG8" t="n">
        <v>37.70833333333334</v>
      </c>
      <c r="AH8" t="n">
        <v>1209136.843907767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3.0989</v>
      </c>
      <c r="E9" t="n">
        <v>32.27</v>
      </c>
      <c r="F9" t="n">
        <v>28.88</v>
      </c>
      <c r="G9" t="n">
        <v>57.76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28</v>
      </c>
      <c r="N9" t="n">
        <v>33.75</v>
      </c>
      <c r="O9" t="n">
        <v>22204.83</v>
      </c>
      <c r="P9" t="n">
        <v>320.88</v>
      </c>
      <c r="Q9" t="n">
        <v>1310.54</v>
      </c>
      <c r="R9" t="n">
        <v>82.36</v>
      </c>
      <c r="S9" t="n">
        <v>50.02</v>
      </c>
      <c r="T9" t="n">
        <v>13764.81</v>
      </c>
      <c r="U9" t="n">
        <v>0.61</v>
      </c>
      <c r="V9" t="n">
        <v>0.87</v>
      </c>
      <c r="W9" t="n">
        <v>2.29</v>
      </c>
      <c r="X9" t="n">
        <v>0.83</v>
      </c>
      <c r="Y9" t="n">
        <v>0.5</v>
      </c>
      <c r="Z9" t="n">
        <v>10</v>
      </c>
      <c r="AA9" t="n">
        <v>955.803292133834</v>
      </c>
      <c r="AB9" t="n">
        <v>1307.772231362759</v>
      </c>
      <c r="AC9" t="n">
        <v>1182.960285071351</v>
      </c>
      <c r="AD9" t="n">
        <v>955803.292133834</v>
      </c>
      <c r="AE9" t="n">
        <v>1307772.231362759</v>
      </c>
      <c r="AF9" t="n">
        <v>4.487020105615395e-06</v>
      </c>
      <c r="AG9" t="n">
        <v>37.34953703703705</v>
      </c>
      <c r="AH9" t="n">
        <v>1182960.285071351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3.1227</v>
      </c>
      <c r="E10" t="n">
        <v>32.02</v>
      </c>
      <c r="F10" t="n">
        <v>28.77</v>
      </c>
      <c r="G10" t="n">
        <v>66.39</v>
      </c>
      <c r="H10" t="n">
        <v>0.89</v>
      </c>
      <c r="I10" t="n">
        <v>26</v>
      </c>
      <c r="J10" t="n">
        <v>179.63</v>
      </c>
      <c r="K10" t="n">
        <v>51.39</v>
      </c>
      <c r="L10" t="n">
        <v>9</v>
      </c>
      <c r="M10" t="n">
        <v>24</v>
      </c>
      <c r="N10" t="n">
        <v>34.24</v>
      </c>
      <c r="O10" t="n">
        <v>22388.15</v>
      </c>
      <c r="P10" t="n">
        <v>314.01</v>
      </c>
      <c r="Q10" t="n">
        <v>1310.53</v>
      </c>
      <c r="R10" t="n">
        <v>78.52</v>
      </c>
      <c r="S10" t="n">
        <v>50.02</v>
      </c>
      <c r="T10" t="n">
        <v>11865.11</v>
      </c>
      <c r="U10" t="n">
        <v>0.64</v>
      </c>
      <c r="V10" t="n">
        <v>0.87</v>
      </c>
      <c r="W10" t="n">
        <v>2.29</v>
      </c>
      <c r="X10" t="n">
        <v>0.72</v>
      </c>
      <c r="Y10" t="n">
        <v>0.5</v>
      </c>
      <c r="Z10" t="n">
        <v>10</v>
      </c>
      <c r="AA10" t="n">
        <v>946.8932651415132</v>
      </c>
      <c r="AB10" t="n">
        <v>1295.581139349217</v>
      </c>
      <c r="AC10" t="n">
        <v>1171.932693769277</v>
      </c>
      <c r="AD10" t="n">
        <v>946893.2651415132</v>
      </c>
      <c r="AE10" t="n">
        <v>1295581.139349217</v>
      </c>
      <c r="AF10" t="n">
        <v>4.521481068703473e-06</v>
      </c>
      <c r="AG10" t="n">
        <v>37.06018518518519</v>
      </c>
      <c r="AH10" t="n">
        <v>1171932.693769277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3.1423</v>
      </c>
      <c r="E11" t="n">
        <v>31.82</v>
      </c>
      <c r="F11" t="n">
        <v>28.67</v>
      </c>
      <c r="G11" t="n">
        <v>74.79000000000001</v>
      </c>
      <c r="H11" t="n">
        <v>0.98</v>
      </c>
      <c r="I11" t="n">
        <v>23</v>
      </c>
      <c r="J11" t="n">
        <v>181.12</v>
      </c>
      <c r="K11" t="n">
        <v>51.39</v>
      </c>
      <c r="L11" t="n">
        <v>10</v>
      </c>
      <c r="M11" t="n">
        <v>21</v>
      </c>
      <c r="N11" t="n">
        <v>34.73</v>
      </c>
      <c r="O11" t="n">
        <v>22572.13</v>
      </c>
      <c r="P11" t="n">
        <v>304.88</v>
      </c>
      <c r="Q11" t="n">
        <v>1310.48</v>
      </c>
      <c r="R11" t="n">
        <v>75.34999999999999</v>
      </c>
      <c r="S11" t="n">
        <v>50.02</v>
      </c>
      <c r="T11" t="n">
        <v>10298.74</v>
      </c>
      <c r="U11" t="n">
        <v>0.66</v>
      </c>
      <c r="V11" t="n">
        <v>0.87</v>
      </c>
      <c r="W11" t="n">
        <v>2.28</v>
      </c>
      <c r="X11" t="n">
        <v>0.62</v>
      </c>
      <c r="Y11" t="n">
        <v>0.5</v>
      </c>
      <c r="Z11" t="n">
        <v>10</v>
      </c>
      <c r="AA11" t="n">
        <v>927.1948031982492</v>
      </c>
      <c r="AB11" t="n">
        <v>1268.628834683636</v>
      </c>
      <c r="AC11" t="n">
        <v>1147.552679233181</v>
      </c>
      <c r="AD11" t="n">
        <v>927194.8031982492</v>
      </c>
      <c r="AE11" t="n">
        <v>1268628.834683636</v>
      </c>
      <c r="AF11" t="n">
        <v>4.549860685364243e-06</v>
      </c>
      <c r="AG11" t="n">
        <v>36.8287037037037</v>
      </c>
      <c r="AH11" t="n">
        <v>1147552.679233181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3.1545</v>
      </c>
      <c r="E12" t="n">
        <v>31.7</v>
      </c>
      <c r="F12" t="n">
        <v>28.62</v>
      </c>
      <c r="G12" t="n">
        <v>81.76000000000001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19</v>
      </c>
      <c r="N12" t="n">
        <v>35.22</v>
      </c>
      <c r="O12" t="n">
        <v>22756.91</v>
      </c>
      <c r="P12" t="n">
        <v>296.98</v>
      </c>
      <c r="Q12" t="n">
        <v>1310.53</v>
      </c>
      <c r="R12" t="n">
        <v>73.58</v>
      </c>
      <c r="S12" t="n">
        <v>50.02</v>
      </c>
      <c r="T12" t="n">
        <v>9419.84</v>
      </c>
      <c r="U12" t="n">
        <v>0.68</v>
      </c>
      <c r="V12" t="n">
        <v>0.87</v>
      </c>
      <c r="W12" t="n">
        <v>2.28</v>
      </c>
      <c r="X12" t="n">
        <v>0.57</v>
      </c>
      <c r="Y12" t="n">
        <v>0.5</v>
      </c>
      <c r="Z12" t="n">
        <v>10</v>
      </c>
      <c r="AA12" t="n">
        <v>919.4214496559366</v>
      </c>
      <c r="AB12" t="n">
        <v>1257.992989430889</v>
      </c>
      <c r="AC12" t="n">
        <v>1137.931904123854</v>
      </c>
      <c r="AD12" t="n">
        <v>919421.4496559366</v>
      </c>
      <c r="AE12" t="n">
        <v>1257992.989430889</v>
      </c>
      <c r="AF12" t="n">
        <v>4.567525548795948e-06</v>
      </c>
      <c r="AG12" t="n">
        <v>36.68981481481482</v>
      </c>
      <c r="AH12" t="n">
        <v>1137931.904123854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3.1656</v>
      </c>
      <c r="E13" t="n">
        <v>31.59</v>
      </c>
      <c r="F13" t="n">
        <v>28.57</v>
      </c>
      <c r="G13" t="n">
        <v>90.23</v>
      </c>
      <c r="H13" t="n">
        <v>1.16</v>
      </c>
      <c r="I13" t="n">
        <v>19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290.07</v>
      </c>
      <c r="Q13" t="n">
        <v>1310.48</v>
      </c>
      <c r="R13" t="n">
        <v>72.09</v>
      </c>
      <c r="S13" t="n">
        <v>50.02</v>
      </c>
      <c r="T13" t="n">
        <v>8685.139999999999</v>
      </c>
      <c r="U13" t="n">
        <v>0.6899999999999999</v>
      </c>
      <c r="V13" t="n">
        <v>0.87</v>
      </c>
      <c r="W13" t="n">
        <v>2.28</v>
      </c>
      <c r="X13" t="n">
        <v>0.53</v>
      </c>
      <c r="Y13" t="n">
        <v>0.5</v>
      </c>
      <c r="Z13" t="n">
        <v>10</v>
      </c>
      <c r="AA13" t="n">
        <v>912.590687064857</v>
      </c>
      <c r="AB13" t="n">
        <v>1248.646838701796</v>
      </c>
      <c r="AC13" t="n">
        <v>1129.477736902941</v>
      </c>
      <c r="AD13" t="n">
        <v>912590.687064857</v>
      </c>
      <c r="AE13" t="n">
        <v>1248646.838701796</v>
      </c>
      <c r="AF13" t="n">
        <v>4.583597678639547e-06</v>
      </c>
      <c r="AG13" t="n">
        <v>36.5625</v>
      </c>
      <c r="AH13" t="n">
        <v>1129477.736902941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3.1727</v>
      </c>
      <c r="E14" t="n">
        <v>31.52</v>
      </c>
      <c r="F14" t="n">
        <v>28.54</v>
      </c>
      <c r="G14" t="n">
        <v>95.12</v>
      </c>
      <c r="H14" t="n">
        <v>1.24</v>
      </c>
      <c r="I14" t="n">
        <v>18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284.15</v>
      </c>
      <c r="Q14" t="n">
        <v>1310.48</v>
      </c>
      <c r="R14" t="n">
        <v>70.73999999999999</v>
      </c>
      <c r="S14" t="n">
        <v>50.02</v>
      </c>
      <c r="T14" t="n">
        <v>8016.75</v>
      </c>
      <c r="U14" t="n">
        <v>0.71</v>
      </c>
      <c r="V14" t="n">
        <v>0.88</v>
      </c>
      <c r="W14" t="n">
        <v>2.28</v>
      </c>
      <c r="X14" t="n">
        <v>0.49</v>
      </c>
      <c r="Y14" t="n">
        <v>0.5</v>
      </c>
      <c r="Z14" t="n">
        <v>10</v>
      </c>
      <c r="AA14" t="n">
        <v>907.0113517980585</v>
      </c>
      <c r="AB14" t="n">
        <v>1241.012946046863</v>
      </c>
      <c r="AC14" t="n">
        <v>1122.572412248758</v>
      </c>
      <c r="AD14" t="n">
        <v>907011.3517980585</v>
      </c>
      <c r="AE14" t="n">
        <v>1241012.946046863</v>
      </c>
      <c r="AF14" t="n">
        <v>4.593878049980949e-06</v>
      </c>
      <c r="AG14" t="n">
        <v>36.48148148148148</v>
      </c>
      <c r="AH14" t="n">
        <v>1122572.412248758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3.1786</v>
      </c>
      <c r="E15" t="n">
        <v>31.46</v>
      </c>
      <c r="F15" t="n">
        <v>28.51</v>
      </c>
      <c r="G15" t="n">
        <v>100.63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0</v>
      </c>
      <c r="N15" t="n">
        <v>36.75</v>
      </c>
      <c r="O15" t="n">
        <v>23314.98</v>
      </c>
      <c r="P15" t="n">
        <v>282.43</v>
      </c>
      <c r="Q15" t="n">
        <v>1310.48</v>
      </c>
      <c r="R15" t="n">
        <v>69.73</v>
      </c>
      <c r="S15" t="n">
        <v>50.02</v>
      </c>
      <c r="T15" t="n">
        <v>7518.97</v>
      </c>
      <c r="U15" t="n">
        <v>0.72</v>
      </c>
      <c r="V15" t="n">
        <v>0.88</v>
      </c>
      <c r="W15" t="n">
        <v>2.28</v>
      </c>
      <c r="X15" t="n">
        <v>0.46</v>
      </c>
      <c r="Y15" t="n">
        <v>0.5</v>
      </c>
      <c r="Z15" t="n">
        <v>10</v>
      </c>
      <c r="AA15" t="n">
        <v>904.8872317649319</v>
      </c>
      <c r="AB15" t="n">
        <v>1238.106631307977</v>
      </c>
      <c r="AC15" t="n">
        <v>1119.943472109513</v>
      </c>
      <c r="AD15" t="n">
        <v>904887.2317649319</v>
      </c>
      <c r="AE15" t="n">
        <v>1238106.631307977</v>
      </c>
      <c r="AF15" t="n">
        <v>4.602420893771691e-06</v>
      </c>
      <c r="AG15" t="n">
        <v>36.41203703703704</v>
      </c>
      <c r="AH15" t="n">
        <v>1119943.472109513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2.8945</v>
      </c>
      <c r="E2" t="n">
        <v>34.55</v>
      </c>
      <c r="F2" t="n">
        <v>31.38</v>
      </c>
      <c r="G2" t="n">
        <v>16.23</v>
      </c>
      <c r="H2" t="n">
        <v>0.34</v>
      </c>
      <c r="I2" t="n">
        <v>116</v>
      </c>
      <c r="J2" t="n">
        <v>51.33</v>
      </c>
      <c r="K2" t="n">
        <v>24.83</v>
      </c>
      <c r="L2" t="n">
        <v>1</v>
      </c>
      <c r="M2" t="n">
        <v>114</v>
      </c>
      <c r="N2" t="n">
        <v>5.51</v>
      </c>
      <c r="O2" t="n">
        <v>6564.78</v>
      </c>
      <c r="P2" t="n">
        <v>160.11</v>
      </c>
      <c r="Q2" t="n">
        <v>1310.57</v>
      </c>
      <c r="R2" t="n">
        <v>163.38</v>
      </c>
      <c r="S2" t="n">
        <v>50.02</v>
      </c>
      <c r="T2" t="n">
        <v>53846.41</v>
      </c>
      <c r="U2" t="n">
        <v>0.31</v>
      </c>
      <c r="V2" t="n">
        <v>0.8</v>
      </c>
      <c r="W2" t="n">
        <v>2.44</v>
      </c>
      <c r="X2" t="n">
        <v>3.33</v>
      </c>
      <c r="Y2" t="n">
        <v>0.5</v>
      </c>
      <c r="Z2" t="n">
        <v>10</v>
      </c>
      <c r="AA2" t="n">
        <v>794.803602665826</v>
      </c>
      <c r="AB2" t="n">
        <v>1087.485353427622</v>
      </c>
      <c r="AC2" t="n">
        <v>983.6972775917686</v>
      </c>
      <c r="AD2" t="n">
        <v>794803.602665826</v>
      </c>
      <c r="AE2" t="n">
        <v>1087485.353427622</v>
      </c>
      <c r="AF2" t="n">
        <v>7.512699190636374e-06</v>
      </c>
      <c r="AG2" t="n">
        <v>39.98842592592592</v>
      </c>
      <c r="AH2" t="n">
        <v>983697.2775917687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3.0693</v>
      </c>
      <c r="E3" t="n">
        <v>32.58</v>
      </c>
      <c r="F3" t="n">
        <v>30.01</v>
      </c>
      <c r="G3" t="n">
        <v>26.88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140.73</v>
      </c>
      <c r="Q3" t="n">
        <v>1310.53</v>
      </c>
      <c r="R3" t="n">
        <v>116.63</v>
      </c>
      <c r="S3" t="n">
        <v>50.02</v>
      </c>
      <c r="T3" t="n">
        <v>30716.86</v>
      </c>
      <c r="U3" t="n">
        <v>0.43</v>
      </c>
      <c r="V3" t="n">
        <v>0.83</v>
      </c>
      <c r="W3" t="n">
        <v>2.43</v>
      </c>
      <c r="X3" t="n">
        <v>1.97</v>
      </c>
      <c r="Y3" t="n">
        <v>0.5</v>
      </c>
      <c r="Z3" t="n">
        <v>10</v>
      </c>
      <c r="AA3" t="n">
        <v>734.7590906265342</v>
      </c>
      <c r="AB3" t="n">
        <v>1005.329803078547</v>
      </c>
      <c r="AC3" t="n">
        <v>909.3825376619703</v>
      </c>
      <c r="AD3" t="n">
        <v>734759.0906265342</v>
      </c>
      <c r="AE3" t="n">
        <v>1005329.803078547</v>
      </c>
      <c r="AF3" t="n">
        <v>7.966394066616074e-06</v>
      </c>
      <c r="AG3" t="n">
        <v>37.70833333333334</v>
      </c>
      <c r="AH3" t="n">
        <v>909382.5376619704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3.0695</v>
      </c>
      <c r="E4" t="n">
        <v>32.58</v>
      </c>
      <c r="F4" t="n">
        <v>30.01</v>
      </c>
      <c r="G4" t="n">
        <v>26.88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143.33</v>
      </c>
      <c r="Q4" t="n">
        <v>1310.53</v>
      </c>
      <c r="R4" t="n">
        <v>116.5</v>
      </c>
      <c r="S4" t="n">
        <v>50.02</v>
      </c>
      <c r="T4" t="n">
        <v>30654.35</v>
      </c>
      <c r="U4" t="n">
        <v>0.43</v>
      </c>
      <c r="V4" t="n">
        <v>0.83</v>
      </c>
      <c r="W4" t="n">
        <v>2.43</v>
      </c>
      <c r="X4" t="n">
        <v>1.96</v>
      </c>
      <c r="Y4" t="n">
        <v>0.5</v>
      </c>
      <c r="Z4" t="n">
        <v>10</v>
      </c>
      <c r="AA4" t="n">
        <v>736.7949453137601</v>
      </c>
      <c r="AB4" t="n">
        <v>1008.11534927718</v>
      </c>
      <c r="AC4" t="n">
        <v>911.902235240944</v>
      </c>
      <c r="AD4" t="n">
        <v>736794.9453137601</v>
      </c>
      <c r="AE4" t="n">
        <v>1008115.34927718</v>
      </c>
      <c r="AF4" t="n">
        <v>7.966913168304837e-06</v>
      </c>
      <c r="AG4" t="n">
        <v>37.70833333333334</v>
      </c>
      <c r="AH4" t="n">
        <v>911902.2352409441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2.1597</v>
      </c>
      <c r="E2" t="n">
        <v>46.3</v>
      </c>
      <c r="F2" t="n">
        <v>36.39</v>
      </c>
      <c r="G2" t="n">
        <v>7.69</v>
      </c>
      <c r="H2" t="n">
        <v>0.13</v>
      </c>
      <c r="I2" t="n">
        <v>284</v>
      </c>
      <c r="J2" t="n">
        <v>133.21</v>
      </c>
      <c r="K2" t="n">
        <v>46.47</v>
      </c>
      <c r="L2" t="n">
        <v>1</v>
      </c>
      <c r="M2" t="n">
        <v>282</v>
      </c>
      <c r="N2" t="n">
        <v>20.75</v>
      </c>
      <c r="O2" t="n">
        <v>16663.42</v>
      </c>
      <c r="P2" t="n">
        <v>392.3</v>
      </c>
      <c r="Q2" t="n">
        <v>1310.69</v>
      </c>
      <c r="R2" t="n">
        <v>327.08</v>
      </c>
      <c r="S2" t="n">
        <v>50.02</v>
      </c>
      <c r="T2" t="n">
        <v>134859.34</v>
      </c>
      <c r="U2" t="n">
        <v>0.15</v>
      </c>
      <c r="V2" t="n">
        <v>0.6899999999999999</v>
      </c>
      <c r="W2" t="n">
        <v>2.72</v>
      </c>
      <c r="X2" t="n">
        <v>8.34</v>
      </c>
      <c r="Y2" t="n">
        <v>0.5</v>
      </c>
      <c r="Z2" t="n">
        <v>10</v>
      </c>
      <c r="AA2" t="n">
        <v>1470.927838495197</v>
      </c>
      <c r="AB2" t="n">
        <v>2012.588361385462</v>
      </c>
      <c r="AC2" t="n">
        <v>1820.509752860338</v>
      </c>
      <c r="AD2" t="n">
        <v>1470927.838495197</v>
      </c>
      <c r="AE2" t="n">
        <v>2012588.361385462</v>
      </c>
      <c r="AF2" t="n">
        <v>3.484484214756165e-06</v>
      </c>
      <c r="AG2" t="n">
        <v>53.58796296296296</v>
      </c>
      <c r="AH2" t="n">
        <v>1820509.752860338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2.706</v>
      </c>
      <c r="E3" t="n">
        <v>36.96</v>
      </c>
      <c r="F3" t="n">
        <v>31.51</v>
      </c>
      <c r="G3" t="n">
        <v>15.75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331.66</v>
      </c>
      <c r="Q3" t="n">
        <v>1310.52</v>
      </c>
      <c r="R3" t="n">
        <v>167.69</v>
      </c>
      <c r="S3" t="n">
        <v>50.02</v>
      </c>
      <c r="T3" t="n">
        <v>55982.34</v>
      </c>
      <c r="U3" t="n">
        <v>0.3</v>
      </c>
      <c r="V3" t="n">
        <v>0.79</v>
      </c>
      <c r="W3" t="n">
        <v>2.44</v>
      </c>
      <c r="X3" t="n">
        <v>3.46</v>
      </c>
      <c r="Y3" t="n">
        <v>0.5</v>
      </c>
      <c r="Z3" t="n">
        <v>10</v>
      </c>
      <c r="AA3" t="n">
        <v>1090.092331746393</v>
      </c>
      <c r="AB3" t="n">
        <v>1491.512419774966</v>
      </c>
      <c r="AC3" t="n">
        <v>1349.164567782472</v>
      </c>
      <c r="AD3" t="n">
        <v>1090092.331746394</v>
      </c>
      <c r="AE3" t="n">
        <v>1491512.419774967</v>
      </c>
      <c r="AF3" t="n">
        <v>4.365890764981332e-06</v>
      </c>
      <c r="AG3" t="n">
        <v>42.77777777777778</v>
      </c>
      <c r="AH3" t="n">
        <v>1349164.567782471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2.9066</v>
      </c>
      <c r="E4" t="n">
        <v>34.4</v>
      </c>
      <c r="F4" t="n">
        <v>30.18</v>
      </c>
      <c r="G4" t="n">
        <v>24.15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73</v>
      </c>
      <c r="N4" t="n">
        <v>21.43</v>
      </c>
      <c r="O4" t="n">
        <v>16994.64</v>
      </c>
      <c r="P4" t="n">
        <v>309.37</v>
      </c>
      <c r="Q4" t="n">
        <v>1310.52</v>
      </c>
      <c r="R4" t="n">
        <v>124.54</v>
      </c>
      <c r="S4" t="n">
        <v>50.02</v>
      </c>
      <c r="T4" t="n">
        <v>34632.53</v>
      </c>
      <c r="U4" t="n">
        <v>0.4</v>
      </c>
      <c r="V4" t="n">
        <v>0.83</v>
      </c>
      <c r="W4" t="n">
        <v>2.37</v>
      </c>
      <c r="X4" t="n">
        <v>2.13</v>
      </c>
      <c r="Y4" t="n">
        <v>0.5</v>
      </c>
      <c r="Z4" t="n">
        <v>10</v>
      </c>
      <c r="AA4" t="n">
        <v>994.4979462401548</v>
      </c>
      <c r="AB4" t="n">
        <v>1360.715964198686</v>
      </c>
      <c r="AC4" t="n">
        <v>1230.851142352413</v>
      </c>
      <c r="AD4" t="n">
        <v>994497.9462401548</v>
      </c>
      <c r="AE4" t="n">
        <v>1360715.964198686</v>
      </c>
      <c r="AF4" t="n">
        <v>4.689541055984752e-06</v>
      </c>
      <c r="AG4" t="n">
        <v>39.81481481481482</v>
      </c>
      <c r="AH4" t="n">
        <v>1230851.142352413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3.011</v>
      </c>
      <c r="E5" t="n">
        <v>33.21</v>
      </c>
      <c r="F5" t="n">
        <v>29.56</v>
      </c>
      <c r="G5" t="n">
        <v>32.85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294.52</v>
      </c>
      <c r="Q5" t="n">
        <v>1310.51</v>
      </c>
      <c r="R5" t="n">
        <v>104.68</v>
      </c>
      <c r="S5" t="n">
        <v>50.02</v>
      </c>
      <c r="T5" t="n">
        <v>24806.24</v>
      </c>
      <c r="U5" t="n">
        <v>0.48</v>
      </c>
      <c r="V5" t="n">
        <v>0.85</v>
      </c>
      <c r="W5" t="n">
        <v>2.32</v>
      </c>
      <c r="X5" t="n">
        <v>1.51</v>
      </c>
      <c r="Y5" t="n">
        <v>0.5</v>
      </c>
      <c r="Z5" t="n">
        <v>10</v>
      </c>
      <c r="AA5" t="n">
        <v>946.2676447853891</v>
      </c>
      <c r="AB5" t="n">
        <v>1294.725137977546</v>
      </c>
      <c r="AC5" t="n">
        <v>1171.158387967112</v>
      </c>
      <c r="AD5" t="n">
        <v>946267.6447853891</v>
      </c>
      <c r="AE5" t="n">
        <v>1294725.137977546</v>
      </c>
      <c r="AF5" t="n">
        <v>4.857981187494009e-06</v>
      </c>
      <c r="AG5" t="n">
        <v>38.4375</v>
      </c>
      <c r="AH5" t="n">
        <v>1171158.387967112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3.0723</v>
      </c>
      <c r="E6" t="n">
        <v>32.55</v>
      </c>
      <c r="F6" t="n">
        <v>29.23</v>
      </c>
      <c r="G6" t="n">
        <v>41.75</v>
      </c>
      <c r="H6" t="n">
        <v>0.64</v>
      </c>
      <c r="I6" t="n">
        <v>42</v>
      </c>
      <c r="J6" t="n">
        <v>138.6</v>
      </c>
      <c r="K6" t="n">
        <v>46.47</v>
      </c>
      <c r="L6" t="n">
        <v>5</v>
      </c>
      <c r="M6" t="n">
        <v>40</v>
      </c>
      <c r="N6" t="n">
        <v>22.13</v>
      </c>
      <c r="O6" t="n">
        <v>17327.69</v>
      </c>
      <c r="P6" t="n">
        <v>283.36</v>
      </c>
      <c r="Q6" t="n">
        <v>1310.49</v>
      </c>
      <c r="R6" t="n">
        <v>93.28</v>
      </c>
      <c r="S6" t="n">
        <v>50.02</v>
      </c>
      <c r="T6" t="n">
        <v>19168.52</v>
      </c>
      <c r="U6" t="n">
        <v>0.54</v>
      </c>
      <c r="V6" t="n">
        <v>0.86</v>
      </c>
      <c r="W6" t="n">
        <v>2.31</v>
      </c>
      <c r="X6" t="n">
        <v>1.18</v>
      </c>
      <c r="Y6" t="n">
        <v>0.5</v>
      </c>
      <c r="Z6" t="n">
        <v>10</v>
      </c>
      <c r="AA6" t="n">
        <v>918.8360664010588</v>
      </c>
      <c r="AB6" t="n">
        <v>1257.192042236278</v>
      </c>
      <c r="AC6" t="n">
        <v>1137.207398205361</v>
      </c>
      <c r="AD6" t="n">
        <v>918836.0664010588</v>
      </c>
      <c r="AE6" t="n">
        <v>1257192.042236278</v>
      </c>
      <c r="AF6" t="n">
        <v>4.95688329536295e-06</v>
      </c>
      <c r="AG6" t="n">
        <v>37.67361111111111</v>
      </c>
      <c r="AH6" t="n">
        <v>1137207.39820536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3.117</v>
      </c>
      <c r="E7" t="n">
        <v>32.08</v>
      </c>
      <c r="F7" t="n">
        <v>28.98</v>
      </c>
      <c r="G7" t="n">
        <v>51.13</v>
      </c>
      <c r="H7" t="n">
        <v>0.76</v>
      </c>
      <c r="I7" t="n">
        <v>34</v>
      </c>
      <c r="J7" t="n">
        <v>139.95</v>
      </c>
      <c r="K7" t="n">
        <v>46.47</v>
      </c>
      <c r="L7" t="n">
        <v>6</v>
      </c>
      <c r="M7" t="n">
        <v>32</v>
      </c>
      <c r="N7" t="n">
        <v>22.49</v>
      </c>
      <c r="O7" t="n">
        <v>17494.97</v>
      </c>
      <c r="P7" t="n">
        <v>272.55</v>
      </c>
      <c r="Q7" t="n">
        <v>1310.49</v>
      </c>
      <c r="R7" t="n">
        <v>85.48</v>
      </c>
      <c r="S7" t="n">
        <v>50.02</v>
      </c>
      <c r="T7" t="n">
        <v>15306.46</v>
      </c>
      <c r="U7" t="n">
        <v>0.59</v>
      </c>
      <c r="V7" t="n">
        <v>0.86</v>
      </c>
      <c r="W7" t="n">
        <v>2.29</v>
      </c>
      <c r="X7" t="n">
        <v>0.93</v>
      </c>
      <c r="Y7" t="n">
        <v>0.5</v>
      </c>
      <c r="Z7" t="n">
        <v>10</v>
      </c>
      <c r="AA7" t="n">
        <v>894.5529968374145</v>
      </c>
      <c r="AB7" t="n">
        <v>1223.966875165879</v>
      </c>
      <c r="AC7" t="n">
        <v>1107.153194448345</v>
      </c>
      <c r="AD7" t="n">
        <v>894552.9968374146</v>
      </c>
      <c r="AE7" t="n">
        <v>1223966.875165879</v>
      </c>
      <c r="AF7" t="n">
        <v>5.029002776957432e-06</v>
      </c>
      <c r="AG7" t="n">
        <v>37.12962962962963</v>
      </c>
      <c r="AH7" t="n">
        <v>1107153.194448345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3.1477</v>
      </c>
      <c r="E8" t="n">
        <v>31.77</v>
      </c>
      <c r="F8" t="n">
        <v>28.83</v>
      </c>
      <c r="G8" t="n">
        <v>61.77</v>
      </c>
      <c r="H8" t="n">
        <v>0.88</v>
      </c>
      <c r="I8" t="n">
        <v>28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261.62</v>
      </c>
      <c r="Q8" t="n">
        <v>1310.5</v>
      </c>
      <c r="R8" t="n">
        <v>80.45</v>
      </c>
      <c r="S8" t="n">
        <v>50.02</v>
      </c>
      <c r="T8" t="n">
        <v>12822.34</v>
      </c>
      <c r="U8" t="n">
        <v>0.62</v>
      </c>
      <c r="V8" t="n">
        <v>0.87</v>
      </c>
      <c r="W8" t="n">
        <v>2.29</v>
      </c>
      <c r="X8" t="n">
        <v>0.78</v>
      </c>
      <c r="Y8" t="n">
        <v>0.5</v>
      </c>
      <c r="Z8" t="n">
        <v>10</v>
      </c>
      <c r="AA8" t="n">
        <v>872.5072076353255</v>
      </c>
      <c r="AB8" t="n">
        <v>1193.802853788004</v>
      </c>
      <c r="AC8" t="n">
        <v>1079.867984935304</v>
      </c>
      <c r="AD8" t="n">
        <v>872507.2076353255</v>
      </c>
      <c r="AE8" t="n">
        <v>1193802.853788004</v>
      </c>
      <c r="AF8" t="n">
        <v>5.07853450145297e-06</v>
      </c>
      <c r="AG8" t="n">
        <v>36.77083333333334</v>
      </c>
      <c r="AH8" t="n">
        <v>1079867.984935304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3.1704</v>
      </c>
      <c r="E9" t="n">
        <v>31.54</v>
      </c>
      <c r="F9" t="n">
        <v>28.71</v>
      </c>
      <c r="G9" t="n">
        <v>71.77</v>
      </c>
      <c r="H9" t="n">
        <v>0.99</v>
      </c>
      <c r="I9" t="n">
        <v>24</v>
      </c>
      <c r="J9" t="n">
        <v>142.68</v>
      </c>
      <c r="K9" t="n">
        <v>46.47</v>
      </c>
      <c r="L9" t="n">
        <v>8</v>
      </c>
      <c r="M9" t="n">
        <v>18</v>
      </c>
      <c r="N9" t="n">
        <v>23.21</v>
      </c>
      <c r="O9" t="n">
        <v>17831.04</v>
      </c>
      <c r="P9" t="n">
        <v>250.54</v>
      </c>
      <c r="Q9" t="n">
        <v>1310.52</v>
      </c>
      <c r="R9" t="n">
        <v>76.41</v>
      </c>
      <c r="S9" t="n">
        <v>50.02</v>
      </c>
      <c r="T9" t="n">
        <v>10821.1</v>
      </c>
      <c r="U9" t="n">
        <v>0.65</v>
      </c>
      <c r="V9" t="n">
        <v>0.87</v>
      </c>
      <c r="W9" t="n">
        <v>2.29</v>
      </c>
      <c r="X9" t="n">
        <v>0.66</v>
      </c>
      <c r="Y9" t="n">
        <v>0.5</v>
      </c>
      <c r="Z9" t="n">
        <v>10</v>
      </c>
      <c r="AA9" t="n">
        <v>861.1473593457504</v>
      </c>
      <c r="AB9" t="n">
        <v>1178.25980819707</v>
      </c>
      <c r="AC9" t="n">
        <v>1065.808345800768</v>
      </c>
      <c r="AD9" t="n">
        <v>861147.3593457504</v>
      </c>
      <c r="AE9" t="n">
        <v>1178259.80819707</v>
      </c>
      <c r="AF9" t="n">
        <v>5.115158936177685e-06</v>
      </c>
      <c r="AG9" t="n">
        <v>36.50462962962963</v>
      </c>
      <c r="AH9" t="n">
        <v>1065808.345800768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3.1822</v>
      </c>
      <c r="E10" t="n">
        <v>31.42</v>
      </c>
      <c r="F10" t="n">
        <v>28.65</v>
      </c>
      <c r="G10" t="n">
        <v>78.12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245.43</v>
      </c>
      <c r="Q10" t="n">
        <v>1310.51</v>
      </c>
      <c r="R10" t="n">
        <v>74.29000000000001</v>
      </c>
      <c r="S10" t="n">
        <v>50.02</v>
      </c>
      <c r="T10" t="n">
        <v>9771.879999999999</v>
      </c>
      <c r="U10" t="n">
        <v>0.67</v>
      </c>
      <c r="V10" t="n">
        <v>0.87</v>
      </c>
      <c r="W10" t="n">
        <v>2.28</v>
      </c>
      <c r="X10" t="n">
        <v>0.6</v>
      </c>
      <c r="Y10" t="n">
        <v>0.5</v>
      </c>
      <c r="Z10" t="n">
        <v>10</v>
      </c>
      <c r="AA10" t="n">
        <v>855.7091520255553</v>
      </c>
      <c r="AB10" t="n">
        <v>1170.819013024805</v>
      </c>
      <c r="AC10" t="n">
        <v>1059.077689676522</v>
      </c>
      <c r="AD10" t="n">
        <v>855709.1520255554</v>
      </c>
      <c r="AE10" t="n">
        <v>1170819.013024805</v>
      </c>
      <c r="AF10" t="n">
        <v>5.13419718858965e-06</v>
      </c>
      <c r="AG10" t="n">
        <v>36.36574074074074</v>
      </c>
      <c r="AH10" t="n">
        <v>1059077.689676522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3.1815</v>
      </c>
      <c r="E11" t="n">
        <v>31.43</v>
      </c>
      <c r="F11" t="n">
        <v>28.65</v>
      </c>
      <c r="G11" t="n">
        <v>78.14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244.27</v>
      </c>
      <c r="Q11" t="n">
        <v>1310.55</v>
      </c>
      <c r="R11" t="n">
        <v>74.20999999999999</v>
      </c>
      <c r="S11" t="n">
        <v>50.02</v>
      </c>
      <c r="T11" t="n">
        <v>9731.59</v>
      </c>
      <c r="U11" t="n">
        <v>0.67</v>
      </c>
      <c r="V11" t="n">
        <v>0.87</v>
      </c>
      <c r="W11" t="n">
        <v>2.29</v>
      </c>
      <c r="X11" t="n">
        <v>0.61</v>
      </c>
      <c r="Y11" t="n">
        <v>0.5</v>
      </c>
      <c r="Z11" t="n">
        <v>10</v>
      </c>
      <c r="AA11" t="n">
        <v>854.8964477037582</v>
      </c>
      <c r="AB11" t="n">
        <v>1169.707035117738</v>
      </c>
      <c r="AC11" t="n">
        <v>1058.071837380235</v>
      </c>
      <c r="AD11" t="n">
        <v>854896.4477037583</v>
      </c>
      <c r="AE11" t="n">
        <v>1169707.035117738</v>
      </c>
      <c r="AF11" t="n">
        <v>5.133067800734704e-06</v>
      </c>
      <c r="AG11" t="n">
        <v>36.37731481481482</v>
      </c>
      <c r="AH11" t="n">
        <v>1058071.837380235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2.0253</v>
      </c>
      <c r="E2" t="n">
        <v>49.37</v>
      </c>
      <c r="F2" t="n">
        <v>37.41</v>
      </c>
      <c r="G2" t="n">
        <v>7.08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437.89</v>
      </c>
      <c r="Q2" t="n">
        <v>1310.77</v>
      </c>
      <c r="R2" t="n">
        <v>360.09</v>
      </c>
      <c r="S2" t="n">
        <v>50.02</v>
      </c>
      <c r="T2" t="n">
        <v>151194.66</v>
      </c>
      <c r="U2" t="n">
        <v>0.14</v>
      </c>
      <c r="V2" t="n">
        <v>0.67</v>
      </c>
      <c r="W2" t="n">
        <v>2.77</v>
      </c>
      <c r="X2" t="n">
        <v>9.359999999999999</v>
      </c>
      <c r="Y2" t="n">
        <v>0.5</v>
      </c>
      <c r="Z2" t="n">
        <v>10</v>
      </c>
      <c r="AA2" t="n">
        <v>1646.878327331102</v>
      </c>
      <c r="AB2" t="n">
        <v>2253.331582598473</v>
      </c>
      <c r="AC2" t="n">
        <v>2038.276778926013</v>
      </c>
      <c r="AD2" t="n">
        <v>1646878.327331102</v>
      </c>
      <c r="AE2" t="n">
        <v>2253331.582598473</v>
      </c>
      <c r="AF2" t="n">
        <v>3.084366364030877e-06</v>
      </c>
      <c r="AG2" t="n">
        <v>57.1412037037037</v>
      </c>
      <c r="AH2" t="n">
        <v>2038276.778926013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2.6175</v>
      </c>
      <c r="E3" t="n">
        <v>38.2</v>
      </c>
      <c r="F3" t="n">
        <v>31.86</v>
      </c>
      <c r="G3" t="n">
        <v>14.37</v>
      </c>
      <c r="H3" t="n">
        <v>0.23</v>
      </c>
      <c r="I3" t="n">
        <v>133</v>
      </c>
      <c r="J3" t="n">
        <v>151.83</v>
      </c>
      <c r="K3" t="n">
        <v>49.1</v>
      </c>
      <c r="L3" t="n">
        <v>2</v>
      </c>
      <c r="M3" t="n">
        <v>131</v>
      </c>
      <c r="N3" t="n">
        <v>25.73</v>
      </c>
      <c r="O3" t="n">
        <v>18959.54</v>
      </c>
      <c r="P3" t="n">
        <v>365.94</v>
      </c>
      <c r="Q3" t="n">
        <v>1310.57</v>
      </c>
      <c r="R3" t="n">
        <v>179.55</v>
      </c>
      <c r="S3" t="n">
        <v>50.02</v>
      </c>
      <c r="T3" t="n">
        <v>61846.56</v>
      </c>
      <c r="U3" t="n">
        <v>0.28</v>
      </c>
      <c r="V3" t="n">
        <v>0.78</v>
      </c>
      <c r="W3" t="n">
        <v>2.45</v>
      </c>
      <c r="X3" t="n">
        <v>3.81</v>
      </c>
      <c r="Y3" t="n">
        <v>0.5</v>
      </c>
      <c r="Z3" t="n">
        <v>10</v>
      </c>
      <c r="AA3" t="n">
        <v>1173.081515192173</v>
      </c>
      <c r="AB3" t="n">
        <v>1605.061881789859</v>
      </c>
      <c r="AC3" t="n">
        <v>1451.877028510334</v>
      </c>
      <c r="AD3" t="n">
        <v>1173081.515192173</v>
      </c>
      <c r="AE3" t="n">
        <v>1605061.881789859</v>
      </c>
      <c r="AF3" t="n">
        <v>3.986238561127152e-06</v>
      </c>
      <c r="AG3" t="n">
        <v>44.21296296296297</v>
      </c>
      <c r="AH3" t="n">
        <v>1451877.028510334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2.8408</v>
      </c>
      <c r="E4" t="n">
        <v>35.2</v>
      </c>
      <c r="F4" t="n">
        <v>30.39</v>
      </c>
      <c r="G4" t="n">
        <v>21.97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341.87</v>
      </c>
      <c r="Q4" t="n">
        <v>1310.53</v>
      </c>
      <c r="R4" t="n">
        <v>131.67</v>
      </c>
      <c r="S4" t="n">
        <v>50.02</v>
      </c>
      <c r="T4" t="n">
        <v>38156.18</v>
      </c>
      <c r="U4" t="n">
        <v>0.38</v>
      </c>
      <c r="V4" t="n">
        <v>0.82</v>
      </c>
      <c r="W4" t="n">
        <v>2.36</v>
      </c>
      <c r="X4" t="n">
        <v>2.34</v>
      </c>
      <c r="Y4" t="n">
        <v>0.5</v>
      </c>
      <c r="Z4" t="n">
        <v>10</v>
      </c>
      <c r="AA4" t="n">
        <v>1055.221019586049</v>
      </c>
      <c r="AB4" t="n">
        <v>1443.799952063466</v>
      </c>
      <c r="AC4" t="n">
        <v>1306.005711024487</v>
      </c>
      <c r="AD4" t="n">
        <v>1055221.019586049</v>
      </c>
      <c r="AE4" t="n">
        <v>1443799.952063466</v>
      </c>
      <c r="AF4" t="n">
        <v>4.326306209914045e-06</v>
      </c>
      <c r="AG4" t="n">
        <v>40.74074074074074</v>
      </c>
      <c r="AH4" t="n">
        <v>1306005.711024487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2.9544</v>
      </c>
      <c r="E5" t="n">
        <v>33.85</v>
      </c>
      <c r="F5" t="n">
        <v>29.74</v>
      </c>
      <c r="G5" t="n">
        <v>29.74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327.47</v>
      </c>
      <c r="Q5" t="n">
        <v>1310.53</v>
      </c>
      <c r="R5" t="n">
        <v>110.2</v>
      </c>
      <c r="S5" t="n">
        <v>50.02</v>
      </c>
      <c r="T5" t="n">
        <v>27536.25</v>
      </c>
      <c r="U5" t="n">
        <v>0.45</v>
      </c>
      <c r="V5" t="n">
        <v>0.84</v>
      </c>
      <c r="W5" t="n">
        <v>2.34</v>
      </c>
      <c r="X5" t="n">
        <v>1.69</v>
      </c>
      <c r="Y5" t="n">
        <v>0.5</v>
      </c>
      <c r="Z5" t="n">
        <v>10</v>
      </c>
      <c r="AA5" t="n">
        <v>1003.278662233319</v>
      </c>
      <c r="AB5" t="n">
        <v>1372.730127198383</v>
      </c>
      <c r="AC5" t="n">
        <v>1241.718690497403</v>
      </c>
      <c r="AD5" t="n">
        <v>1003278.662233319</v>
      </c>
      <c r="AE5" t="n">
        <v>1372730.127198383</v>
      </c>
      <c r="AF5" t="n">
        <v>4.499309724926097e-06</v>
      </c>
      <c r="AG5" t="n">
        <v>39.17824074074074</v>
      </c>
      <c r="AH5" t="n">
        <v>1241718.690497403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3.022</v>
      </c>
      <c r="E6" t="n">
        <v>33.09</v>
      </c>
      <c r="F6" t="n">
        <v>29.38</v>
      </c>
      <c r="G6" t="n">
        <v>37.5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316.72</v>
      </c>
      <c r="Q6" t="n">
        <v>1310.54</v>
      </c>
      <c r="R6" t="n">
        <v>98.58</v>
      </c>
      <c r="S6" t="n">
        <v>50.02</v>
      </c>
      <c r="T6" t="n">
        <v>21794.5</v>
      </c>
      <c r="U6" t="n">
        <v>0.51</v>
      </c>
      <c r="V6" t="n">
        <v>0.85</v>
      </c>
      <c r="W6" t="n">
        <v>2.31</v>
      </c>
      <c r="X6" t="n">
        <v>1.33</v>
      </c>
      <c r="Y6" t="n">
        <v>0.5</v>
      </c>
      <c r="Z6" t="n">
        <v>10</v>
      </c>
      <c r="AA6" t="n">
        <v>973.7159732692875</v>
      </c>
      <c r="AB6" t="n">
        <v>1332.281151944005</v>
      </c>
      <c r="AC6" t="n">
        <v>1205.130108670809</v>
      </c>
      <c r="AD6" t="n">
        <v>973715.9732692875</v>
      </c>
      <c r="AE6" t="n">
        <v>1332281.151944005</v>
      </c>
      <c r="AF6" t="n">
        <v>4.602258999704393e-06</v>
      </c>
      <c r="AG6" t="n">
        <v>38.29861111111111</v>
      </c>
      <c r="AH6" t="n">
        <v>1205130.108670809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3.0733</v>
      </c>
      <c r="E7" t="n">
        <v>32.54</v>
      </c>
      <c r="F7" t="n">
        <v>29.1</v>
      </c>
      <c r="G7" t="n">
        <v>45.95</v>
      </c>
      <c r="H7" t="n">
        <v>0.67</v>
      </c>
      <c r="I7" t="n">
        <v>38</v>
      </c>
      <c r="J7" t="n">
        <v>157.44</v>
      </c>
      <c r="K7" t="n">
        <v>49.1</v>
      </c>
      <c r="L7" t="n">
        <v>6</v>
      </c>
      <c r="M7" t="n">
        <v>36</v>
      </c>
      <c r="N7" t="n">
        <v>27.35</v>
      </c>
      <c r="O7" t="n">
        <v>19652.13</v>
      </c>
      <c r="P7" t="n">
        <v>307.25</v>
      </c>
      <c r="Q7" t="n">
        <v>1310.48</v>
      </c>
      <c r="R7" t="n">
        <v>89.29000000000001</v>
      </c>
      <c r="S7" t="n">
        <v>50.02</v>
      </c>
      <c r="T7" t="n">
        <v>17191.2</v>
      </c>
      <c r="U7" t="n">
        <v>0.5600000000000001</v>
      </c>
      <c r="V7" t="n">
        <v>0.86</v>
      </c>
      <c r="W7" t="n">
        <v>2.3</v>
      </c>
      <c r="X7" t="n">
        <v>1.05</v>
      </c>
      <c r="Y7" t="n">
        <v>0.5</v>
      </c>
      <c r="Z7" t="n">
        <v>10</v>
      </c>
      <c r="AA7" t="n">
        <v>948.5382314497465</v>
      </c>
      <c r="AB7" t="n">
        <v>1297.831854822934</v>
      </c>
      <c r="AC7" t="n">
        <v>1173.968604117081</v>
      </c>
      <c r="AD7" t="n">
        <v>948538.2314497465</v>
      </c>
      <c r="AE7" t="n">
        <v>1297831.854822934</v>
      </c>
      <c r="AF7" t="n">
        <v>4.680384706747689e-06</v>
      </c>
      <c r="AG7" t="n">
        <v>37.66203703703704</v>
      </c>
      <c r="AH7" t="n">
        <v>1173968.604117081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3.1058</v>
      </c>
      <c r="E8" t="n">
        <v>32.2</v>
      </c>
      <c r="F8" t="n">
        <v>28.94</v>
      </c>
      <c r="G8" t="n">
        <v>54.27</v>
      </c>
      <c r="H8" t="n">
        <v>0.78</v>
      </c>
      <c r="I8" t="n">
        <v>32</v>
      </c>
      <c r="J8" t="n">
        <v>158.86</v>
      </c>
      <c r="K8" t="n">
        <v>49.1</v>
      </c>
      <c r="L8" t="n">
        <v>7</v>
      </c>
      <c r="M8" t="n">
        <v>30</v>
      </c>
      <c r="N8" t="n">
        <v>27.77</v>
      </c>
      <c r="O8" t="n">
        <v>19826.68</v>
      </c>
      <c r="P8" t="n">
        <v>296.53</v>
      </c>
      <c r="Q8" t="n">
        <v>1310.5</v>
      </c>
      <c r="R8" t="n">
        <v>84.25</v>
      </c>
      <c r="S8" t="n">
        <v>50.02</v>
      </c>
      <c r="T8" t="n">
        <v>14702.77</v>
      </c>
      <c r="U8" t="n">
        <v>0.59</v>
      </c>
      <c r="V8" t="n">
        <v>0.86</v>
      </c>
      <c r="W8" t="n">
        <v>2.29</v>
      </c>
      <c r="X8" t="n">
        <v>0.9</v>
      </c>
      <c r="Y8" t="n">
        <v>0.5</v>
      </c>
      <c r="Z8" t="n">
        <v>10</v>
      </c>
      <c r="AA8" t="n">
        <v>925.7113398417625</v>
      </c>
      <c r="AB8" t="n">
        <v>1266.599094673506</v>
      </c>
      <c r="AC8" t="n">
        <v>1145.716654760861</v>
      </c>
      <c r="AD8" t="n">
        <v>925711.3398417626</v>
      </c>
      <c r="AE8" t="n">
        <v>1266599.094673506</v>
      </c>
      <c r="AF8" t="n">
        <v>4.729879550391101e-06</v>
      </c>
      <c r="AG8" t="n">
        <v>37.26851851851853</v>
      </c>
      <c r="AH8" t="n">
        <v>1145716.654760861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3.1352</v>
      </c>
      <c r="E9" t="n">
        <v>31.9</v>
      </c>
      <c r="F9" t="n">
        <v>28.8</v>
      </c>
      <c r="G9" t="n">
        <v>63.99</v>
      </c>
      <c r="H9" t="n">
        <v>0.88</v>
      </c>
      <c r="I9" t="n">
        <v>27</v>
      </c>
      <c r="J9" t="n">
        <v>160.28</v>
      </c>
      <c r="K9" t="n">
        <v>49.1</v>
      </c>
      <c r="L9" t="n">
        <v>8</v>
      </c>
      <c r="M9" t="n">
        <v>25</v>
      </c>
      <c r="N9" t="n">
        <v>28.19</v>
      </c>
      <c r="O9" t="n">
        <v>20001.93</v>
      </c>
      <c r="P9" t="n">
        <v>286.33</v>
      </c>
      <c r="Q9" t="n">
        <v>1310.51</v>
      </c>
      <c r="R9" t="n">
        <v>79.44</v>
      </c>
      <c r="S9" t="n">
        <v>50.02</v>
      </c>
      <c r="T9" t="n">
        <v>12320.2</v>
      </c>
      <c r="U9" t="n">
        <v>0.63</v>
      </c>
      <c r="V9" t="n">
        <v>0.87</v>
      </c>
      <c r="W9" t="n">
        <v>2.29</v>
      </c>
      <c r="X9" t="n">
        <v>0.75</v>
      </c>
      <c r="Y9" t="n">
        <v>0.5</v>
      </c>
      <c r="Z9" t="n">
        <v>10</v>
      </c>
      <c r="AA9" t="n">
        <v>904.0078376560887</v>
      </c>
      <c r="AB9" t="n">
        <v>1236.903405492127</v>
      </c>
      <c r="AC9" t="n">
        <v>1118.855080476791</v>
      </c>
      <c r="AD9" t="n">
        <v>904007.8376560886</v>
      </c>
      <c r="AE9" t="n">
        <v>1236903.405492127</v>
      </c>
      <c r="AF9" t="n">
        <v>4.774653347410066e-06</v>
      </c>
      <c r="AG9" t="n">
        <v>36.9212962962963</v>
      </c>
      <c r="AH9" t="n">
        <v>1118855.080476791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3.1608</v>
      </c>
      <c r="E10" t="n">
        <v>31.64</v>
      </c>
      <c r="F10" t="n">
        <v>28.66</v>
      </c>
      <c r="G10" t="n">
        <v>74.76000000000001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276.29</v>
      </c>
      <c r="Q10" t="n">
        <v>1310.48</v>
      </c>
      <c r="R10" t="n">
        <v>74.98999999999999</v>
      </c>
      <c r="S10" t="n">
        <v>50.02</v>
      </c>
      <c r="T10" t="n">
        <v>10116.15</v>
      </c>
      <c r="U10" t="n">
        <v>0.67</v>
      </c>
      <c r="V10" t="n">
        <v>0.87</v>
      </c>
      <c r="W10" t="n">
        <v>2.28</v>
      </c>
      <c r="X10" t="n">
        <v>0.61</v>
      </c>
      <c r="Y10" t="n">
        <v>0.5</v>
      </c>
      <c r="Z10" t="n">
        <v>10</v>
      </c>
      <c r="AA10" t="n">
        <v>892.7517472922301</v>
      </c>
      <c r="AB10" t="n">
        <v>1221.502326072636</v>
      </c>
      <c r="AC10" t="n">
        <v>1104.923858461545</v>
      </c>
      <c r="AD10" t="n">
        <v>892751.7472922301</v>
      </c>
      <c r="AE10" t="n">
        <v>1221502.326072636</v>
      </c>
      <c r="AF10" t="n">
        <v>4.813640055018415e-06</v>
      </c>
      <c r="AG10" t="n">
        <v>36.62037037037037</v>
      </c>
      <c r="AH10" t="n">
        <v>1104923.858461545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3.1716</v>
      </c>
      <c r="E11" t="n">
        <v>31.53</v>
      </c>
      <c r="F11" t="n">
        <v>28.61</v>
      </c>
      <c r="G11" t="n">
        <v>81.75</v>
      </c>
      <c r="H11" t="n">
        <v>1.09</v>
      </c>
      <c r="I11" t="n">
        <v>21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269.41</v>
      </c>
      <c r="Q11" t="n">
        <v>1310.49</v>
      </c>
      <c r="R11" t="n">
        <v>73.31</v>
      </c>
      <c r="S11" t="n">
        <v>50.02</v>
      </c>
      <c r="T11" t="n">
        <v>9285.67</v>
      </c>
      <c r="U11" t="n">
        <v>0.68</v>
      </c>
      <c r="V11" t="n">
        <v>0.87</v>
      </c>
      <c r="W11" t="n">
        <v>2.28</v>
      </c>
      <c r="X11" t="n">
        <v>0.5600000000000001</v>
      </c>
      <c r="Y11" t="n">
        <v>0.5</v>
      </c>
      <c r="Z11" t="n">
        <v>10</v>
      </c>
      <c r="AA11" t="n">
        <v>885.9824684713343</v>
      </c>
      <c r="AB11" t="n">
        <v>1212.240300150382</v>
      </c>
      <c r="AC11" t="n">
        <v>1096.545787293976</v>
      </c>
      <c r="AD11" t="n">
        <v>885982.4684713343</v>
      </c>
      <c r="AE11" t="n">
        <v>1212240.300150382</v>
      </c>
      <c r="AF11" t="n">
        <v>4.830087572290688e-06</v>
      </c>
      <c r="AG11" t="n">
        <v>36.49305555555556</v>
      </c>
      <c r="AH11" t="n">
        <v>1096545.787293976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3.1753</v>
      </c>
      <c r="E12" t="n">
        <v>31.49</v>
      </c>
      <c r="F12" t="n">
        <v>28.61</v>
      </c>
      <c r="G12" t="n">
        <v>85.81999999999999</v>
      </c>
      <c r="H12" t="n">
        <v>1.18</v>
      </c>
      <c r="I12" t="n">
        <v>20</v>
      </c>
      <c r="J12" t="n">
        <v>164.57</v>
      </c>
      <c r="K12" t="n">
        <v>49.1</v>
      </c>
      <c r="L12" t="n">
        <v>11</v>
      </c>
      <c r="M12" t="n">
        <v>7</v>
      </c>
      <c r="N12" t="n">
        <v>29.47</v>
      </c>
      <c r="O12" t="n">
        <v>20530.82</v>
      </c>
      <c r="P12" t="n">
        <v>264.59</v>
      </c>
      <c r="Q12" t="n">
        <v>1310.53</v>
      </c>
      <c r="R12" t="n">
        <v>72.75</v>
      </c>
      <c r="S12" t="n">
        <v>50.02</v>
      </c>
      <c r="T12" t="n">
        <v>9013.77</v>
      </c>
      <c r="U12" t="n">
        <v>0.6899999999999999</v>
      </c>
      <c r="V12" t="n">
        <v>0.87</v>
      </c>
      <c r="W12" t="n">
        <v>2.29</v>
      </c>
      <c r="X12" t="n">
        <v>0.5600000000000001</v>
      </c>
      <c r="Y12" t="n">
        <v>0.5</v>
      </c>
      <c r="Z12" t="n">
        <v>10</v>
      </c>
      <c r="AA12" t="n">
        <v>881.913611283513</v>
      </c>
      <c r="AB12" t="n">
        <v>1206.673110240694</v>
      </c>
      <c r="AC12" t="n">
        <v>1091.509922175669</v>
      </c>
      <c r="AD12" t="n">
        <v>881913.611283513</v>
      </c>
      <c r="AE12" t="n">
        <v>1206673.110240694</v>
      </c>
      <c r="AF12" t="n">
        <v>4.835722369874707e-06</v>
      </c>
      <c r="AG12" t="n">
        <v>36.44675925925926</v>
      </c>
      <c r="AH12" t="n">
        <v>1091509.922175669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3.1798</v>
      </c>
      <c r="E13" t="n">
        <v>31.45</v>
      </c>
      <c r="F13" t="n">
        <v>28.59</v>
      </c>
      <c r="G13" t="n">
        <v>90.29000000000001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265.71</v>
      </c>
      <c r="Q13" t="n">
        <v>1310.49</v>
      </c>
      <c r="R13" t="n">
        <v>72.06999999999999</v>
      </c>
      <c r="S13" t="n">
        <v>50.02</v>
      </c>
      <c r="T13" t="n">
        <v>8675.42</v>
      </c>
      <c r="U13" t="n">
        <v>0.6899999999999999</v>
      </c>
      <c r="V13" t="n">
        <v>0.87</v>
      </c>
      <c r="W13" t="n">
        <v>2.3</v>
      </c>
      <c r="X13" t="n">
        <v>0.54</v>
      </c>
      <c r="Y13" t="n">
        <v>0.5</v>
      </c>
      <c r="Z13" t="n">
        <v>10</v>
      </c>
      <c r="AA13" t="n">
        <v>882.1940372716937</v>
      </c>
      <c r="AB13" t="n">
        <v>1207.056801449245</v>
      </c>
      <c r="AC13" t="n">
        <v>1091.856994433789</v>
      </c>
      <c r="AD13" t="n">
        <v>882194.0372716937</v>
      </c>
      <c r="AE13" t="n">
        <v>1207056.801449245</v>
      </c>
      <c r="AF13" t="n">
        <v>4.842575502071487e-06</v>
      </c>
      <c r="AG13" t="n">
        <v>36.40046296296296</v>
      </c>
      <c r="AH13" t="n">
        <v>1091856.994433789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1.7737</v>
      </c>
      <c r="E2" t="n">
        <v>56.38</v>
      </c>
      <c r="F2" t="n">
        <v>39.54</v>
      </c>
      <c r="G2" t="n">
        <v>6.15</v>
      </c>
      <c r="H2" t="n">
        <v>0.1</v>
      </c>
      <c r="I2" t="n">
        <v>386</v>
      </c>
      <c r="J2" t="n">
        <v>185.69</v>
      </c>
      <c r="K2" t="n">
        <v>53.44</v>
      </c>
      <c r="L2" t="n">
        <v>1</v>
      </c>
      <c r="M2" t="n">
        <v>384</v>
      </c>
      <c r="N2" t="n">
        <v>36.26</v>
      </c>
      <c r="O2" t="n">
        <v>23136.14</v>
      </c>
      <c r="P2" t="n">
        <v>532.2</v>
      </c>
      <c r="Q2" t="n">
        <v>1310.71</v>
      </c>
      <c r="R2" t="n">
        <v>430.89</v>
      </c>
      <c r="S2" t="n">
        <v>50.02</v>
      </c>
      <c r="T2" t="n">
        <v>186252.68</v>
      </c>
      <c r="U2" t="n">
        <v>0.12</v>
      </c>
      <c r="V2" t="n">
        <v>0.63</v>
      </c>
      <c r="W2" t="n">
        <v>2.87</v>
      </c>
      <c r="X2" t="n">
        <v>11.49</v>
      </c>
      <c r="Y2" t="n">
        <v>0.5</v>
      </c>
      <c r="Z2" t="n">
        <v>10</v>
      </c>
      <c r="AA2" t="n">
        <v>2068.31578190732</v>
      </c>
      <c r="AB2" t="n">
        <v>2829.960900457957</v>
      </c>
      <c r="AC2" t="n">
        <v>2559.873403993319</v>
      </c>
      <c r="AD2" t="n">
        <v>2068315.78190732</v>
      </c>
      <c r="AE2" t="n">
        <v>2829960.900457957</v>
      </c>
      <c r="AF2" t="n">
        <v>2.455534594832926e-06</v>
      </c>
      <c r="AG2" t="n">
        <v>65.25462962962963</v>
      </c>
      <c r="AH2" t="n">
        <v>2559873.403993319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2.4472</v>
      </c>
      <c r="E3" t="n">
        <v>40.86</v>
      </c>
      <c r="F3" t="n">
        <v>32.55</v>
      </c>
      <c r="G3" t="n">
        <v>12.44</v>
      </c>
      <c r="H3" t="n">
        <v>0.19</v>
      </c>
      <c r="I3" t="n">
        <v>157</v>
      </c>
      <c r="J3" t="n">
        <v>187.21</v>
      </c>
      <c r="K3" t="n">
        <v>53.44</v>
      </c>
      <c r="L3" t="n">
        <v>2</v>
      </c>
      <c r="M3" t="n">
        <v>155</v>
      </c>
      <c r="N3" t="n">
        <v>36.77</v>
      </c>
      <c r="O3" t="n">
        <v>23322.88</v>
      </c>
      <c r="P3" t="n">
        <v>432.36</v>
      </c>
      <c r="Q3" t="n">
        <v>1310.6</v>
      </c>
      <c r="R3" t="n">
        <v>202.32</v>
      </c>
      <c r="S3" t="n">
        <v>50.02</v>
      </c>
      <c r="T3" t="n">
        <v>73110.53999999999</v>
      </c>
      <c r="U3" t="n">
        <v>0.25</v>
      </c>
      <c r="V3" t="n">
        <v>0.77</v>
      </c>
      <c r="W3" t="n">
        <v>2.48</v>
      </c>
      <c r="X3" t="n">
        <v>4.5</v>
      </c>
      <c r="Y3" t="n">
        <v>0.5</v>
      </c>
      <c r="Z3" t="n">
        <v>10</v>
      </c>
      <c r="AA3" t="n">
        <v>1355.805472081649</v>
      </c>
      <c r="AB3" t="n">
        <v>1855.072860818087</v>
      </c>
      <c r="AC3" t="n">
        <v>1678.02731059272</v>
      </c>
      <c r="AD3" t="n">
        <v>1355805.472081649</v>
      </c>
      <c r="AE3" t="n">
        <v>1855072.860818087</v>
      </c>
      <c r="AF3" t="n">
        <v>3.387937227532918e-06</v>
      </c>
      <c r="AG3" t="n">
        <v>47.29166666666666</v>
      </c>
      <c r="AH3" t="n">
        <v>1678027.31059272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2.7044</v>
      </c>
      <c r="E4" t="n">
        <v>36.98</v>
      </c>
      <c r="F4" t="n">
        <v>30.86</v>
      </c>
      <c r="G4" t="n">
        <v>18.89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404.85</v>
      </c>
      <c r="Q4" t="n">
        <v>1310.54</v>
      </c>
      <c r="R4" t="n">
        <v>146.9</v>
      </c>
      <c r="S4" t="n">
        <v>50.02</v>
      </c>
      <c r="T4" t="n">
        <v>45695.98</v>
      </c>
      <c r="U4" t="n">
        <v>0.34</v>
      </c>
      <c r="V4" t="n">
        <v>0.8100000000000001</v>
      </c>
      <c r="W4" t="n">
        <v>2.4</v>
      </c>
      <c r="X4" t="n">
        <v>2.81</v>
      </c>
      <c r="Y4" t="n">
        <v>0.5</v>
      </c>
      <c r="Z4" t="n">
        <v>10</v>
      </c>
      <c r="AA4" t="n">
        <v>1190.532354850749</v>
      </c>
      <c r="AB4" t="n">
        <v>1628.938890487433</v>
      </c>
      <c r="AC4" t="n">
        <v>1473.475249009403</v>
      </c>
      <c r="AD4" t="n">
        <v>1190532.354850749</v>
      </c>
      <c r="AE4" t="n">
        <v>1628938.890487433</v>
      </c>
      <c r="AF4" t="n">
        <v>3.744008433368758e-06</v>
      </c>
      <c r="AG4" t="n">
        <v>42.80092592592592</v>
      </c>
      <c r="AH4" t="n">
        <v>1473475.249009403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2.8437</v>
      </c>
      <c r="E5" t="n">
        <v>35.17</v>
      </c>
      <c r="F5" t="n">
        <v>30.05</v>
      </c>
      <c r="G5" t="n">
        <v>25.4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389.26</v>
      </c>
      <c r="Q5" t="n">
        <v>1310.53</v>
      </c>
      <c r="R5" t="n">
        <v>120.6</v>
      </c>
      <c r="S5" t="n">
        <v>50.02</v>
      </c>
      <c r="T5" t="n">
        <v>32681.79</v>
      </c>
      <c r="U5" t="n">
        <v>0.41</v>
      </c>
      <c r="V5" t="n">
        <v>0.83</v>
      </c>
      <c r="W5" t="n">
        <v>2.35</v>
      </c>
      <c r="X5" t="n">
        <v>2.01</v>
      </c>
      <c r="Y5" t="n">
        <v>0.5</v>
      </c>
      <c r="Z5" t="n">
        <v>10</v>
      </c>
      <c r="AA5" t="n">
        <v>1116.09157875557</v>
      </c>
      <c r="AB5" t="n">
        <v>1527.085736538748</v>
      </c>
      <c r="AC5" t="n">
        <v>1381.342817121781</v>
      </c>
      <c r="AD5" t="n">
        <v>1116091.57875557</v>
      </c>
      <c r="AE5" t="n">
        <v>1527085.736538748</v>
      </c>
      <c r="AF5" t="n">
        <v>3.936857262968029e-06</v>
      </c>
      <c r="AG5" t="n">
        <v>40.70601851851853</v>
      </c>
      <c r="AH5" t="n">
        <v>1381342.817121781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2.9264</v>
      </c>
      <c r="E6" t="n">
        <v>34.17</v>
      </c>
      <c r="F6" t="n">
        <v>29.62</v>
      </c>
      <c r="G6" t="n">
        <v>31.73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378.64</v>
      </c>
      <c r="Q6" t="n">
        <v>1310.59</v>
      </c>
      <c r="R6" t="n">
        <v>105.95</v>
      </c>
      <c r="S6" t="n">
        <v>50.02</v>
      </c>
      <c r="T6" t="n">
        <v>25433.69</v>
      </c>
      <c r="U6" t="n">
        <v>0.47</v>
      </c>
      <c r="V6" t="n">
        <v>0.84</v>
      </c>
      <c r="W6" t="n">
        <v>2.34</v>
      </c>
      <c r="X6" t="n">
        <v>1.57</v>
      </c>
      <c r="Y6" t="n">
        <v>0.5</v>
      </c>
      <c r="Z6" t="n">
        <v>10</v>
      </c>
      <c r="AA6" t="n">
        <v>1070.99709243626</v>
      </c>
      <c r="AB6" t="n">
        <v>1465.385470928338</v>
      </c>
      <c r="AC6" t="n">
        <v>1325.531138264363</v>
      </c>
      <c r="AD6" t="n">
        <v>1070997.09243626</v>
      </c>
      <c r="AE6" t="n">
        <v>1465385.470928338</v>
      </c>
      <c r="AF6" t="n">
        <v>4.051348276664078e-06</v>
      </c>
      <c r="AG6" t="n">
        <v>39.54861111111111</v>
      </c>
      <c r="AH6" t="n">
        <v>1325531.138264363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2.9915</v>
      </c>
      <c r="E7" t="n">
        <v>33.43</v>
      </c>
      <c r="F7" t="n">
        <v>29.28</v>
      </c>
      <c r="G7" t="n">
        <v>39.05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368.36</v>
      </c>
      <c r="Q7" t="n">
        <v>1310.48</v>
      </c>
      <c r="R7" t="n">
        <v>95.38</v>
      </c>
      <c r="S7" t="n">
        <v>50.02</v>
      </c>
      <c r="T7" t="n">
        <v>20202.35</v>
      </c>
      <c r="U7" t="n">
        <v>0.52</v>
      </c>
      <c r="V7" t="n">
        <v>0.85</v>
      </c>
      <c r="W7" t="n">
        <v>2.31</v>
      </c>
      <c r="X7" t="n">
        <v>1.24</v>
      </c>
      <c r="Y7" t="n">
        <v>0.5</v>
      </c>
      <c r="Z7" t="n">
        <v>10</v>
      </c>
      <c r="AA7" t="n">
        <v>1040.455545812726</v>
      </c>
      <c r="AB7" t="n">
        <v>1423.597179440077</v>
      </c>
      <c r="AC7" t="n">
        <v>1287.731062665505</v>
      </c>
      <c r="AD7" t="n">
        <v>1040455.545812726</v>
      </c>
      <c r="AE7" t="n">
        <v>1423597.179440077</v>
      </c>
      <c r="AF7" t="n">
        <v>4.141473609089868e-06</v>
      </c>
      <c r="AG7" t="n">
        <v>38.69212962962963</v>
      </c>
      <c r="AH7" t="n">
        <v>1287731.062665505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3.0317</v>
      </c>
      <c r="E8" t="n">
        <v>32.99</v>
      </c>
      <c r="F8" t="n">
        <v>29.1</v>
      </c>
      <c r="G8" t="n">
        <v>45.95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360.25</v>
      </c>
      <c r="Q8" t="n">
        <v>1310.51</v>
      </c>
      <c r="R8" t="n">
        <v>89.27</v>
      </c>
      <c r="S8" t="n">
        <v>50.02</v>
      </c>
      <c r="T8" t="n">
        <v>17180.2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1017.112096516468</v>
      </c>
      <c r="AB8" t="n">
        <v>1391.657642272637</v>
      </c>
      <c r="AC8" t="n">
        <v>1258.839790097903</v>
      </c>
      <c r="AD8" t="n">
        <v>1017112.096516468</v>
      </c>
      <c r="AE8" t="n">
        <v>1391657.642272637</v>
      </c>
      <c r="AF8" t="n">
        <v>4.197127040173074e-06</v>
      </c>
      <c r="AG8" t="n">
        <v>38.18287037037037</v>
      </c>
      <c r="AH8" t="n">
        <v>1258839.790097903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3.062</v>
      </c>
      <c r="E9" t="n">
        <v>32.66</v>
      </c>
      <c r="F9" t="n">
        <v>28.96</v>
      </c>
      <c r="G9" t="n">
        <v>52.66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353.64</v>
      </c>
      <c r="Q9" t="n">
        <v>1310.48</v>
      </c>
      <c r="R9" t="n">
        <v>85.01000000000001</v>
      </c>
      <c r="S9" t="n">
        <v>50.02</v>
      </c>
      <c r="T9" t="n">
        <v>15077.78</v>
      </c>
      <c r="U9" t="n">
        <v>0.59</v>
      </c>
      <c r="V9" t="n">
        <v>0.86</v>
      </c>
      <c r="W9" t="n">
        <v>2.29</v>
      </c>
      <c r="X9" t="n">
        <v>0.92</v>
      </c>
      <c r="Y9" t="n">
        <v>0.5</v>
      </c>
      <c r="Z9" t="n">
        <v>10</v>
      </c>
      <c r="AA9" t="n">
        <v>1006.618426359224</v>
      </c>
      <c r="AB9" t="n">
        <v>1377.299739815441</v>
      </c>
      <c r="AC9" t="n">
        <v>1245.85218569978</v>
      </c>
      <c r="AD9" t="n">
        <v>1006618.426359224</v>
      </c>
      <c r="AE9" t="n">
        <v>1377299.739815441</v>
      </c>
      <c r="AF9" t="n">
        <v>4.23907477554176e-06</v>
      </c>
      <c r="AG9" t="n">
        <v>37.80092592592592</v>
      </c>
      <c r="AH9" t="n">
        <v>1245852.18569978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3.086</v>
      </c>
      <c r="E10" t="n">
        <v>32.4</v>
      </c>
      <c r="F10" t="n">
        <v>28.86</v>
      </c>
      <c r="G10" t="n">
        <v>59.7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27</v>
      </c>
      <c r="N10" t="n">
        <v>40.53</v>
      </c>
      <c r="O10" t="n">
        <v>24650.18</v>
      </c>
      <c r="P10" t="n">
        <v>345.04</v>
      </c>
      <c r="Q10" t="n">
        <v>1310.53</v>
      </c>
      <c r="R10" t="n">
        <v>81.56999999999999</v>
      </c>
      <c r="S10" t="n">
        <v>50.02</v>
      </c>
      <c r="T10" t="n">
        <v>13378.75</v>
      </c>
      <c r="U10" t="n">
        <v>0.61</v>
      </c>
      <c r="V10" t="n">
        <v>0.87</v>
      </c>
      <c r="W10" t="n">
        <v>2.28</v>
      </c>
      <c r="X10" t="n">
        <v>0.8100000000000001</v>
      </c>
      <c r="Y10" t="n">
        <v>0.5</v>
      </c>
      <c r="Z10" t="n">
        <v>10</v>
      </c>
      <c r="AA10" t="n">
        <v>986.1573974831467</v>
      </c>
      <c r="AB10" t="n">
        <v>1349.304057430306</v>
      </c>
      <c r="AC10" t="n">
        <v>1220.528371949295</v>
      </c>
      <c r="AD10" t="n">
        <v>986157.3974831467</v>
      </c>
      <c r="AE10" t="n">
        <v>1349304.057430306</v>
      </c>
      <c r="AF10" t="n">
        <v>4.27230070454666e-06</v>
      </c>
      <c r="AG10" t="n">
        <v>37.5</v>
      </c>
      <c r="AH10" t="n">
        <v>1220528.371949296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3.1049</v>
      </c>
      <c r="E11" t="n">
        <v>32.21</v>
      </c>
      <c r="F11" t="n">
        <v>28.77</v>
      </c>
      <c r="G11" t="n">
        <v>66.39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24</v>
      </c>
      <c r="N11" t="n">
        <v>41.1</v>
      </c>
      <c r="O11" t="n">
        <v>24842.77</v>
      </c>
      <c r="P11" t="n">
        <v>341.02</v>
      </c>
      <c r="Q11" t="n">
        <v>1310.49</v>
      </c>
      <c r="R11" t="n">
        <v>78.73999999999999</v>
      </c>
      <c r="S11" t="n">
        <v>50.02</v>
      </c>
      <c r="T11" t="n">
        <v>11977.55</v>
      </c>
      <c r="U11" t="n">
        <v>0.64</v>
      </c>
      <c r="V11" t="n">
        <v>0.87</v>
      </c>
      <c r="W11" t="n">
        <v>2.28</v>
      </c>
      <c r="X11" t="n">
        <v>0.72</v>
      </c>
      <c r="Y11" t="n">
        <v>0.5</v>
      </c>
      <c r="Z11" t="n">
        <v>10</v>
      </c>
      <c r="AA11" t="n">
        <v>979.9589360139778</v>
      </c>
      <c r="AB11" t="n">
        <v>1340.823048991368</v>
      </c>
      <c r="AC11" t="n">
        <v>1212.8567790526</v>
      </c>
      <c r="AD11" t="n">
        <v>979958.9360139777</v>
      </c>
      <c r="AE11" t="n">
        <v>1340823.048991368</v>
      </c>
      <c r="AF11" t="n">
        <v>4.298466123638018e-06</v>
      </c>
      <c r="AG11" t="n">
        <v>37.2800925925926</v>
      </c>
      <c r="AH11" t="n">
        <v>1212856.7790526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3.126</v>
      </c>
      <c r="E12" t="n">
        <v>31.99</v>
      </c>
      <c r="F12" t="n">
        <v>28.67</v>
      </c>
      <c r="G12" t="n">
        <v>74.78</v>
      </c>
      <c r="H12" t="n">
        <v>0.97</v>
      </c>
      <c r="I12" t="n">
        <v>23</v>
      </c>
      <c r="J12" t="n">
        <v>201.1</v>
      </c>
      <c r="K12" t="n">
        <v>53.44</v>
      </c>
      <c r="L12" t="n">
        <v>11</v>
      </c>
      <c r="M12" t="n">
        <v>21</v>
      </c>
      <c r="N12" t="n">
        <v>41.66</v>
      </c>
      <c r="O12" t="n">
        <v>25036.12</v>
      </c>
      <c r="P12" t="n">
        <v>332.38</v>
      </c>
      <c r="Q12" t="n">
        <v>1310.51</v>
      </c>
      <c r="R12" t="n">
        <v>75.08</v>
      </c>
      <c r="S12" t="n">
        <v>50.02</v>
      </c>
      <c r="T12" t="n">
        <v>10163.7</v>
      </c>
      <c r="U12" t="n">
        <v>0.67</v>
      </c>
      <c r="V12" t="n">
        <v>0.87</v>
      </c>
      <c r="W12" t="n">
        <v>2.28</v>
      </c>
      <c r="X12" t="n">
        <v>0.62</v>
      </c>
      <c r="Y12" t="n">
        <v>0.5</v>
      </c>
      <c r="Z12" t="n">
        <v>10</v>
      </c>
      <c r="AA12" t="n">
        <v>969.9174932356938</v>
      </c>
      <c r="AB12" t="n">
        <v>1327.08390398493</v>
      </c>
      <c r="AC12" t="n">
        <v>1200.428878762565</v>
      </c>
      <c r="AD12" t="n">
        <v>969917.4932356938</v>
      </c>
      <c r="AE12" t="n">
        <v>1327083.90398493</v>
      </c>
      <c r="AF12" t="n">
        <v>4.327677252888158e-06</v>
      </c>
      <c r="AG12" t="n">
        <v>37.02546296296296</v>
      </c>
      <c r="AH12" t="n">
        <v>1200428.878762565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3.1389</v>
      </c>
      <c r="E13" t="n">
        <v>31.86</v>
      </c>
      <c r="F13" t="n">
        <v>28.61</v>
      </c>
      <c r="G13" t="n">
        <v>81.73999999999999</v>
      </c>
      <c r="H13" t="n">
        <v>1.05</v>
      </c>
      <c r="I13" t="n">
        <v>21</v>
      </c>
      <c r="J13" t="n">
        <v>202.67</v>
      </c>
      <c r="K13" t="n">
        <v>53.44</v>
      </c>
      <c r="L13" t="n">
        <v>12</v>
      </c>
      <c r="M13" t="n">
        <v>19</v>
      </c>
      <c r="N13" t="n">
        <v>42.24</v>
      </c>
      <c r="O13" t="n">
        <v>25230.25</v>
      </c>
      <c r="P13" t="n">
        <v>325.37</v>
      </c>
      <c r="Q13" t="n">
        <v>1310.48</v>
      </c>
      <c r="R13" t="n">
        <v>73.45999999999999</v>
      </c>
      <c r="S13" t="n">
        <v>50.02</v>
      </c>
      <c r="T13" t="n">
        <v>9364.01</v>
      </c>
      <c r="U13" t="n">
        <v>0.68</v>
      </c>
      <c r="V13" t="n">
        <v>0.87</v>
      </c>
      <c r="W13" t="n">
        <v>2.27</v>
      </c>
      <c r="X13" t="n">
        <v>0.5600000000000001</v>
      </c>
      <c r="Y13" t="n">
        <v>0.5</v>
      </c>
      <c r="Z13" t="n">
        <v>10</v>
      </c>
      <c r="AA13" t="n">
        <v>952.7236316868898</v>
      </c>
      <c r="AB13" t="n">
        <v>1303.55850407422</v>
      </c>
      <c r="AC13" t="n">
        <v>1179.148710001227</v>
      </c>
      <c r="AD13" t="n">
        <v>952723.6316868898</v>
      </c>
      <c r="AE13" t="n">
        <v>1303558.50407422</v>
      </c>
      <c r="AF13" t="n">
        <v>4.345536189728293e-06</v>
      </c>
      <c r="AG13" t="n">
        <v>36.875</v>
      </c>
      <c r="AH13" t="n">
        <v>1179148.710001227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3.151</v>
      </c>
      <c r="E14" t="n">
        <v>31.74</v>
      </c>
      <c r="F14" t="n">
        <v>28.56</v>
      </c>
      <c r="G14" t="n">
        <v>90.19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17</v>
      </c>
      <c r="N14" t="n">
        <v>42.82</v>
      </c>
      <c r="O14" t="n">
        <v>25425.3</v>
      </c>
      <c r="P14" t="n">
        <v>317.68</v>
      </c>
      <c r="Q14" t="n">
        <v>1310.51</v>
      </c>
      <c r="R14" t="n">
        <v>71.7</v>
      </c>
      <c r="S14" t="n">
        <v>50.02</v>
      </c>
      <c r="T14" t="n">
        <v>8490.34</v>
      </c>
      <c r="U14" t="n">
        <v>0.7</v>
      </c>
      <c r="V14" t="n">
        <v>0.88</v>
      </c>
      <c r="W14" t="n">
        <v>2.27</v>
      </c>
      <c r="X14" t="n">
        <v>0.51</v>
      </c>
      <c r="Y14" t="n">
        <v>0.5</v>
      </c>
      <c r="Z14" t="n">
        <v>10</v>
      </c>
      <c r="AA14" t="n">
        <v>945.0169084531792</v>
      </c>
      <c r="AB14" t="n">
        <v>1293.013825349224</v>
      </c>
      <c r="AC14" t="n">
        <v>1169.610400614195</v>
      </c>
      <c r="AD14" t="n">
        <v>945016.9084531792</v>
      </c>
      <c r="AE14" t="n">
        <v>1293013.825349224</v>
      </c>
      <c r="AF14" t="n">
        <v>4.362287595601595e-06</v>
      </c>
      <c r="AG14" t="n">
        <v>36.73611111111111</v>
      </c>
      <c r="AH14" t="n">
        <v>1169610.400614195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3.1632</v>
      </c>
      <c r="E15" t="n">
        <v>31.61</v>
      </c>
      <c r="F15" t="n">
        <v>28.51</v>
      </c>
      <c r="G15" t="n">
        <v>100.63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309.41</v>
      </c>
      <c r="Q15" t="n">
        <v>1310.53</v>
      </c>
      <c r="R15" t="n">
        <v>70.19</v>
      </c>
      <c r="S15" t="n">
        <v>50.02</v>
      </c>
      <c r="T15" t="n">
        <v>7745.43</v>
      </c>
      <c r="U15" t="n">
        <v>0.71</v>
      </c>
      <c r="V15" t="n">
        <v>0.88</v>
      </c>
      <c r="W15" t="n">
        <v>2.27</v>
      </c>
      <c r="X15" t="n">
        <v>0.46</v>
      </c>
      <c r="Y15" t="n">
        <v>0.5</v>
      </c>
      <c r="Z15" t="n">
        <v>10</v>
      </c>
      <c r="AA15" t="n">
        <v>936.9134613002652</v>
      </c>
      <c r="AB15" t="n">
        <v>1281.92633145575</v>
      </c>
      <c r="AC15" t="n">
        <v>1159.581081576518</v>
      </c>
      <c r="AD15" t="n">
        <v>936913.4613002653</v>
      </c>
      <c r="AE15" t="n">
        <v>1281926.331455749</v>
      </c>
      <c r="AF15" t="n">
        <v>4.379177442845753e-06</v>
      </c>
      <c r="AG15" t="n">
        <v>36.58564814814815</v>
      </c>
      <c r="AH15" t="n">
        <v>1159581.081576518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3.1695</v>
      </c>
      <c r="E16" t="n">
        <v>31.55</v>
      </c>
      <c r="F16" t="n">
        <v>28.49</v>
      </c>
      <c r="G16" t="n">
        <v>106.83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307.09</v>
      </c>
      <c r="Q16" t="n">
        <v>1310.48</v>
      </c>
      <c r="R16" t="n">
        <v>69.08</v>
      </c>
      <c r="S16" t="n">
        <v>50.02</v>
      </c>
      <c r="T16" t="n">
        <v>7198.05</v>
      </c>
      <c r="U16" t="n">
        <v>0.72</v>
      </c>
      <c r="V16" t="n">
        <v>0.88</v>
      </c>
      <c r="W16" t="n">
        <v>2.28</v>
      </c>
      <c r="X16" t="n">
        <v>0.44</v>
      </c>
      <c r="Y16" t="n">
        <v>0.5</v>
      </c>
      <c r="Z16" t="n">
        <v>10</v>
      </c>
      <c r="AA16" t="n">
        <v>934.2721705046548</v>
      </c>
      <c r="AB16" t="n">
        <v>1278.312400863669</v>
      </c>
      <c r="AC16" t="n">
        <v>1156.312059447963</v>
      </c>
      <c r="AD16" t="n">
        <v>934272.1705046548</v>
      </c>
      <c r="AE16" t="n">
        <v>1278312.400863669</v>
      </c>
      <c r="AF16" t="n">
        <v>4.387899249209539e-06</v>
      </c>
      <c r="AG16" t="n">
        <v>36.5162037037037</v>
      </c>
      <c r="AH16" t="n">
        <v>1156312.059447963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3.169</v>
      </c>
      <c r="E17" t="n">
        <v>31.56</v>
      </c>
      <c r="F17" t="n">
        <v>28.49</v>
      </c>
      <c r="G17" t="n">
        <v>106.84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302.35</v>
      </c>
      <c r="Q17" t="n">
        <v>1310.48</v>
      </c>
      <c r="R17" t="n">
        <v>69.41</v>
      </c>
      <c r="S17" t="n">
        <v>50.02</v>
      </c>
      <c r="T17" t="n">
        <v>7363.21</v>
      </c>
      <c r="U17" t="n">
        <v>0.72</v>
      </c>
      <c r="V17" t="n">
        <v>0.88</v>
      </c>
      <c r="W17" t="n">
        <v>2.27</v>
      </c>
      <c r="X17" t="n">
        <v>0.45</v>
      </c>
      <c r="Y17" t="n">
        <v>0.5</v>
      </c>
      <c r="Z17" t="n">
        <v>10</v>
      </c>
      <c r="AA17" t="n">
        <v>930.7149307965124</v>
      </c>
      <c r="AB17" t="n">
        <v>1273.445228560649</v>
      </c>
      <c r="AC17" t="n">
        <v>1151.909403238423</v>
      </c>
      <c r="AD17" t="n">
        <v>930714.9307965124</v>
      </c>
      <c r="AE17" t="n">
        <v>1273445.228560649</v>
      </c>
      <c r="AF17" t="n">
        <v>4.38720704235527e-06</v>
      </c>
      <c r="AG17" t="n">
        <v>36.52777777777778</v>
      </c>
      <c r="AH17" t="n">
        <v>1151909.403238423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3.1759</v>
      </c>
      <c r="E18" t="n">
        <v>31.49</v>
      </c>
      <c r="F18" t="n">
        <v>28.46</v>
      </c>
      <c r="G18" t="n">
        <v>113.84</v>
      </c>
      <c r="H18" t="n">
        <v>1.43</v>
      </c>
      <c r="I18" t="n">
        <v>15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303.37</v>
      </c>
      <c r="Q18" t="n">
        <v>1310.48</v>
      </c>
      <c r="R18" t="n">
        <v>68.13</v>
      </c>
      <c r="S18" t="n">
        <v>50.02</v>
      </c>
      <c r="T18" t="n">
        <v>6729.3</v>
      </c>
      <c r="U18" t="n">
        <v>0.73</v>
      </c>
      <c r="V18" t="n">
        <v>0.88</v>
      </c>
      <c r="W18" t="n">
        <v>2.28</v>
      </c>
      <c r="X18" t="n">
        <v>0.41</v>
      </c>
      <c r="Y18" t="n">
        <v>0.5</v>
      </c>
      <c r="Z18" t="n">
        <v>10</v>
      </c>
      <c r="AA18" t="n">
        <v>930.4096343433727</v>
      </c>
      <c r="AB18" t="n">
        <v>1273.027508484734</v>
      </c>
      <c r="AC18" t="n">
        <v>1151.53154978028</v>
      </c>
      <c r="AD18" t="n">
        <v>930409.6343433727</v>
      </c>
      <c r="AE18" t="n">
        <v>1273027.508484734</v>
      </c>
      <c r="AF18" t="n">
        <v>4.396759496944179e-06</v>
      </c>
      <c r="AG18" t="n">
        <v>36.44675925925926</v>
      </c>
      <c r="AH18" t="n">
        <v>1151531.54978028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3.1754</v>
      </c>
      <c r="E19" t="n">
        <v>31.49</v>
      </c>
      <c r="F19" t="n">
        <v>28.46</v>
      </c>
      <c r="G19" t="n">
        <v>113.86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305.58</v>
      </c>
      <c r="Q19" t="n">
        <v>1310.52</v>
      </c>
      <c r="R19" t="n">
        <v>68.18000000000001</v>
      </c>
      <c r="S19" t="n">
        <v>50.02</v>
      </c>
      <c r="T19" t="n">
        <v>6752.12</v>
      </c>
      <c r="U19" t="n">
        <v>0.73</v>
      </c>
      <c r="V19" t="n">
        <v>0.88</v>
      </c>
      <c r="W19" t="n">
        <v>2.28</v>
      </c>
      <c r="X19" t="n">
        <v>0.42</v>
      </c>
      <c r="Y19" t="n">
        <v>0.5</v>
      </c>
      <c r="Z19" t="n">
        <v>10</v>
      </c>
      <c r="AA19" t="n">
        <v>932.1526689817496</v>
      </c>
      <c r="AB19" t="n">
        <v>1275.412405374223</v>
      </c>
      <c r="AC19" t="n">
        <v>1153.68883545786</v>
      </c>
      <c r="AD19" t="n">
        <v>932152.6689817496</v>
      </c>
      <c r="AE19" t="n">
        <v>1275412.405374222</v>
      </c>
      <c r="AF19" t="n">
        <v>4.39606729008991e-06</v>
      </c>
      <c r="AG19" t="n">
        <v>36.44675925925926</v>
      </c>
      <c r="AH19" t="n">
        <v>1153688.83545786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2.2999</v>
      </c>
      <c r="E2" t="n">
        <v>43.48</v>
      </c>
      <c r="F2" t="n">
        <v>35.4</v>
      </c>
      <c r="G2" t="n">
        <v>8.460000000000001</v>
      </c>
      <c r="H2" t="n">
        <v>0.15</v>
      </c>
      <c r="I2" t="n">
        <v>251</v>
      </c>
      <c r="J2" t="n">
        <v>116.05</v>
      </c>
      <c r="K2" t="n">
        <v>43.4</v>
      </c>
      <c r="L2" t="n">
        <v>1</v>
      </c>
      <c r="M2" t="n">
        <v>249</v>
      </c>
      <c r="N2" t="n">
        <v>16.65</v>
      </c>
      <c r="O2" t="n">
        <v>14546.17</v>
      </c>
      <c r="P2" t="n">
        <v>346.83</v>
      </c>
      <c r="Q2" t="n">
        <v>1310.66</v>
      </c>
      <c r="R2" t="n">
        <v>294.49</v>
      </c>
      <c r="S2" t="n">
        <v>50.02</v>
      </c>
      <c r="T2" t="n">
        <v>118725.34</v>
      </c>
      <c r="U2" t="n">
        <v>0.17</v>
      </c>
      <c r="V2" t="n">
        <v>0.71</v>
      </c>
      <c r="W2" t="n">
        <v>2.67</v>
      </c>
      <c r="X2" t="n">
        <v>7.35</v>
      </c>
      <c r="Y2" t="n">
        <v>0.5</v>
      </c>
      <c r="Z2" t="n">
        <v>10</v>
      </c>
      <c r="AA2" t="n">
        <v>1307.80934745502</v>
      </c>
      <c r="AB2" t="n">
        <v>1789.402445664355</v>
      </c>
      <c r="AC2" t="n">
        <v>1618.624387692254</v>
      </c>
      <c r="AD2" t="n">
        <v>1307809.34745502</v>
      </c>
      <c r="AE2" t="n">
        <v>1789402.445664355</v>
      </c>
      <c r="AF2" t="n">
        <v>3.969343144002731e-06</v>
      </c>
      <c r="AG2" t="n">
        <v>50.32407407407408</v>
      </c>
      <c r="AH2" t="n">
        <v>1618624.387692254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2.7981</v>
      </c>
      <c r="E3" t="n">
        <v>35.74</v>
      </c>
      <c r="F3" t="n">
        <v>31.1</v>
      </c>
      <c r="G3" t="n">
        <v>17.44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105</v>
      </c>
      <c r="N3" t="n">
        <v>16.94</v>
      </c>
      <c r="O3" t="n">
        <v>14705.49</v>
      </c>
      <c r="P3" t="n">
        <v>295.14</v>
      </c>
      <c r="Q3" t="n">
        <v>1310.57</v>
      </c>
      <c r="R3" t="n">
        <v>154.44</v>
      </c>
      <c r="S3" t="n">
        <v>50.02</v>
      </c>
      <c r="T3" t="n">
        <v>49420.28</v>
      </c>
      <c r="U3" t="n">
        <v>0.32</v>
      </c>
      <c r="V3" t="n">
        <v>0.8</v>
      </c>
      <c r="W3" t="n">
        <v>2.41</v>
      </c>
      <c r="X3" t="n">
        <v>3.05</v>
      </c>
      <c r="Y3" t="n">
        <v>0.5</v>
      </c>
      <c r="Z3" t="n">
        <v>10</v>
      </c>
      <c r="AA3" t="n">
        <v>1007.297822830498</v>
      </c>
      <c r="AB3" t="n">
        <v>1378.229320040294</v>
      </c>
      <c r="AC3" t="n">
        <v>1246.693048092648</v>
      </c>
      <c r="AD3" t="n">
        <v>1007297.822830498</v>
      </c>
      <c r="AE3" t="n">
        <v>1378229.320040294</v>
      </c>
      <c r="AF3" t="n">
        <v>4.829174769004756e-06</v>
      </c>
      <c r="AG3" t="n">
        <v>41.36574074074074</v>
      </c>
      <c r="AH3" t="n">
        <v>1246693.048092648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2.9741</v>
      </c>
      <c r="E4" t="n">
        <v>33.62</v>
      </c>
      <c r="F4" t="n">
        <v>29.94</v>
      </c>
      <c r="G4" t="n">
        <v>26.81</v>
      </c>
      <c r="H4" t="n">
        <v>0.45</v>
      </c>
      <c r="I4" t="n">
        <v>67</v>
      </c>
      <c r="J4" t="n">
        <v>118.63</v>
      </c>
      <c r="K4" t="n">
        <v>43.4</v>
      </c>
      <c r="L4" t="n">
        <v>3</v>
      </c>
      <c r="M4" t="n">
        <v>65</v>
      </c>
      <c r="N4" t="n">
        <v>17.23</v>
      </c>
      <c r="O4" t="n">
        <v>14865.24</v>
      </c>
      <c r="P4" t="n">
        <v>274.34</v>
      </c>
      <c r="Q4" t="n">
        <v>1310.51</v>
      </c>
      <c r="R4" t="n">
        <v>116.73</v>
      </c>
      <c r="S4" t="n">
        <v>50.02</v>
      </c>
      <c r="T4" t="n">
        <v>30767.12</v>
      </c>
      <c r="U4" t="n">
        <v>0.43</v>
      </c>
      <c r="V4" t="n">
        <v>0.83</v>
      </c>
      <c r="W4" t="n">
        <v>2.35</v>
      </c>
      <c r="X4" t="n">
        <v>1.89</v>
      </c>
      <c r="Y4" t="n">
        <v>0.5</v>
      </c>
      <c r="Z4" t="n">
        <v>10</v>
      </c>
      <c r="AA4" t="n">
        <v>923.0722827706771</v>
      </c>
      <c r="AB4" t="n">
        <v>1262.988220361867</v>
      </c>
      <c r="AC4" t="n">
        <v>1142.45039722563</v>
      </c>
      <c r="AD4" t="n">
        <v>923072.2827706771</v>
      </c>
      <c r="AE4" t="n">
        <v>1262988.220361867</v>
      </c>
      <c r="AF4" t="n">
        <v>5.132929016295717e-06</v>
      </c>
      <c r="AG4" t="n">
        <v>38.91203703703703</v>
      </c>
      <c r="AH4" t="n">
        <v>1142450.39722563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3.0633</v>
      </c>
      <c r="E5" t="n">
        <v>32.64</v>
      </c>
      <c r="F5" t="n">
        <v>29.41</v>
      </c>
      <c r="G5" t="n">
        <v>36.77</v>
      </c>
      <c r="H5" t="n">
        <v>0.59</v>
      </c>
      <c r="I5" t="n">
        <v>48</v>
      </c>
      <c r="J5" t="n">
        <v>119.93</v>
      </c>
      <c r="K5" t="n">
        <v>43.4</v>
      </c>
      <c r="L5" t="n">
        <v>4</v>
      </c>
      <c r="M5" t="n">
        <v>46</v>
      </c>
      <c r="N5" t="n">
        <v>17.53</v>
      </c>
      <c r="O5" t="n">
        <v>15025.44</v>
      </c>
      <c r="P5" t="n">
        <v>259.59</v>
      </c>
      <c r="Q5" t="n">
        <v>1310.5</v>
      </c>
      <c r="R5" t="n">
        <v>99.40000000000001</v>
      </c>
      <c r="S5" t="n">
        <v>50.02</v>
      </c>
      <c r="T5" t="n">
        <v>22195.69</v>
      </c>
      <c r="U5" t="n">
        <v>0.5</v>
      </c>
      <c r="V5" t="n">
        <v>0.85</v>
      </c>
      <c r="W5" t="n">
        <v>2.33</v>
      </c>
      <c r="X5" t="n">
        <v>1.37</v>
      </c>
      <c r="Y5" t="n">
        <v>0.5</v>
      </c>
      <c r="Z5" t="n">
        <v>10</v>
      </c>
      <c r="AA5" t="n">
        <v>889.0913144590143</v>
      </c>
      <c r="AB5" t="n">
        <v>1216.493960383331</v>
      </c>
      <c r="AC5" t="n">
        <v>1100.393484164342</v>
      </c>
      <c r="AD5" t="n">
        <v>889091.3144590142</v>
      </c>
      <c r="AE5" t="n">
        <v>1216493.960383331</v>
      </c>
      <c r="AF5" t="n">
        <v>5.286877191627272e-06</v>
      </c>
      <c r="AG5" t="n">
        <v>37.77777777777778</v>
      </c>
      <c r="AH5" t="n">
        <v>1100393.484164342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3.1218</v>
      </c>
      <c r="E6" t="n">
        <v>32.03</v>
      </c>
      <c r="F6" t="n">
        <v>29.06</v>
      </c>
      <c r="G6" t="n">
        <v>47.13</v>
      </c>
      <c r="H6" t="n">
        <v>0.73</v>
      </c>
      <c r="I6" t="n">
        <v>37</v>
      </c>
      <c r="J6" t="n">
        <v>121.23</v>
      </c>
      <c r="K6" t="n">
        <v>43.4</v>
      </c>
      <c r="L6" t="n">
        <v>5</v>
      </c>
      <c r="M6" t="n">
        <v>35</v>
      </c>
      <c r="N6" t="n">
        <v>17.83</v>
      </c>
      <c r="O6" t="n">
        <v>15186.08</v>
      </c>
      <c r="P6" t="n">
        <v>246.69</v>
      </c>
      <c r="Q6" t="n">
        <v>1310.51</v>
      </c>
      <c r="R6" t="n">
        <v>88.39</v>
      </c>
      <c r="S6" t="n">
        <v>50.02</v>
      </c>
      <c r="T6" t="n">
        <v>16747.21</v>
      </c>
      <c r="U6" t="n">
        <v>0.57</v>
      </c>
      <c r="V6" t="n">
        <v>0.86</v>
      </c>
      <c r="W6" t="n">
        <v>2.29</v>
      </c>
      <c r="X6" t="n">
        <v>1.02</v>
      </c>
      <c r="Y6" t="n">
        <v>0.5</v>
      </c>
      <c r="Z6" t="n">
        <v>10</v>
      </c>
      <c r="AA6" t="n">
        <v>861.8291309934447</v>
      </c>
      <c r="AB6" t="n">
        <v>1179.192638243088</v>
      </c>
      <c r="AC6" t="n">
        <v>1066.652147856429</v>
      </c>
      <c r="AD6" t="n">
        <v>861829.1309934447</v>
      </c>
      <c r="AE6" t="n">
        <v>1179192.638243088</v>
      </c>
      <c r="AF6" t="n">
        <v>5.387840961323415e-06</v>
      </c>
      <c r="AG6" t="n">
        <v>37.07175925925926</v>
      </c>
      <c r="AH6" t="n">
        <v>1066652.147856429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3.1613</v>
      </c>
      <c r="E7" t="n">
        <v>31.63</v>
      </c>
      <c r="F7" t="n">
        <v>28.86</v>
      </c>
      <c r="G7" t="n">
        <v>59.7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25</v>
      </c>
      <c r="N7" t="n">
        <v>18.14</v>
      </c>
      <c r="O7" t="n">
        <v>15347.16</v>
      </c>
      <c r="P7" t="n">
        <v>230.33</v>
      </c>
      <c r="Q7" t="n">
        <v>1310.5</v>
      </c>
      <c r="R7" t="n">
        <v>81.44</v>
      </c>
      <c r="S7" t="n">
        <v>50.02</v>
      </c>
      <c r="T7" t="n">
        <v>13311.1</v>
      </c>
      <c r="U7" t="n">
        <v>0.61</v>
      </c>
      <c r="V7" t="n">
        <v>0.87</v>
      </c>
      <c r="W7" t="n">
        <v>2.29</v>
      </c>
      <c r="X7" t="n">
        <v>0.8100000000000001</v>
      </c>
      <c r="Y7" t="n">
        <v>0.5</v>
      </c>
      <c r="Z7" t="n">
        <v>10</v>
      </c>
      <c r="AA7" t="n">
        <v>834.9891318714519</v>
      </c>
      <c r="AB7" t="n">
        <v>1142.468967347186</v>
      </c>
      <c r="AC7" t="n">
        <v>1033.433332568836</v>
      </c>
      <c r="AD7" t="n">
        <v>834989.131871452</v>
      </c>
      <c r="AE7" t="n">
        <v>1142468.967347186</v>
      </c>
      <c r="AF7" t="n">
        <v>5.456013079323376e-06</v>
      </c>
      <c r="AG7" t="n">
        <v>36.6087962962963</v>
      </c>
      <c r="AH7" t="n">
        <v>1033433.332568836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3.176</v>
      </c>
      <c r="E8" t="n">
        <v>31.49</v>
      </c>
      <c r="F8" t="n">
        <v>28.78</v>
      </c>
      <c r="G8" t="n">
        <v>66.42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224.66</v>
      </c>
      <c r="Q8" t="n">
        <v>1310.52</v>
      </c>
      <c r="R8" t="n">
        <v>78.43000000000001</v>
      </c>
      <c r="S8" t="n">
        <v>50.02</v>
      </c>
      <c r="T8" t="n">
        <v>11819.74</v>
      </c>
      <c r="U8" t="n">
        <v>0.64</v>
      </c>
      <c r="V8" t="n">
        <v>0.87</v>
      </c>
      <c r="W8" t="n">
        <v>2.3</v>
      </c>
      <c r="X8" t="n">
        <v>0.73</v>
      </c>
      <c r="Y8" t="n">
        <v>0.5</v>
      </c>
      <c r="Z8" t="n">
        <v>10</v>
      </c>
      <c r="AA8" t="n">
        <v>828.859375547325</v>
      </c>
      <c r="AB8" t="n">
        <v>1134.081964318752</v>
      </c>
      <c r="AC8" t="n">
        <v>1025.846773338203</v>
      </c>
      <c r="AD8" t="n">
        <v>828859.375547325</v>
      </c>
      <c r="AE8" t="n">
        <v>1134081.964318752</v>
      </c>
      <c r="AF8" t="n">
        <v>5.481383462477791e-06</v>
      </c>
      <c r="AG8" t="n">
        <v>36.44675925925926</v>
      </c>
      <c r="AH8" t="n">
        <v>1025846.773338203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3.1806</v>
      </c>
      <c r="E9" t="n">
        <v>31.44</v>
      </c>
      <c r="F9" t="n">
        <v>28.76</v>
      </c>
      <c r="G9" t="n">
        <v>69.02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226.12</v>
      </c>
      <c r="Q9" t="n">
        <v>1310.56</v>
      </c>
      <c r="R9" t="n">
        <v>77.51000000000001</v>
      </c>
      <c r="S9" t="n">
        <v>50.02</v>
      </c>
      <c r="T9" t="n">
        <v>11364.67</v>
      </c>
      <c r="U9" t="n">
        <v>0.65</v>
      </c>
      <c r="V9" t="n">
        <v>0.87</v>
      </c>
      <c r="W9" t="n">
        <v>2.31</v>
      </c>
      <c r="X9" t="n">
        <v>0.71</v>
      </c>
      <c r="Y9" t="n">
        <v>0.5</v>
      </c>
      <c r="Z9" t="n">
        <v>10</v>
      </c>
      <c r="AA9" t="n">
        <v>829.4648941877995</v>
      </c>
      <c r="AB9" t="n">
        <v>1134.910461636246</v>
      </c>
      <c r="AC9" t="n">
        <v>1026.596200034519</v>
      </c>
      <c r="AD9" t="n">
        <v>829464.8941877994</v>
      </c>
      <c r="AE9" t="n">
        <v>1134910.461636246</v>
      </c>
      <c r="AF9" t="n">
        <v>5.489322493941078e-06</v>
      </c>
      <c r="AG9" t="n">
        <v>36.38888888888889</v>
      </c>
      <c r="AH9" t="n">
        <v>1026596.200034519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2.5262</v>
      </c>
      <c r="E2" t="n">
        <v>39.59</v>
      </c>
      <c r="F2" t="n">
        <v>33.87</v>
      </c>
      <c r="G2" t="n">
        <v>10.16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198</v>
      </c>
      <c r="N2" t="n">
        <v>11.32</v>
      </c>
      <c r="O2" t="n">
        <v>11317.98</v>
      </c>
      <c r="P2" t="n">
        <v>275.89</v>
      </c>
      <c r="Q2" t="n">
        <v>1310.69</v>
      </c>
      <c r="R2" t="n">
        <v>244.81</v>
      </c>
      <c r="S2" t="n">
        <v>50.02</v>
      </c>
      <c r="T2" t="n">
        <v>94141.83</v>
      </c>
      <c r="U2" t="n">
        <v>0.2</v>
      </c>
      <c r="V2" t="n">
        <v>0.74</v>
      </c>
      <c r="W2" t="n">
        <v>2.57</v>
      </c>
      <c r="X2" t="n">
        <v>5.82</v>
      </c>
      <c r="Y2" t="n">
        <v>0.5</v>
      </c>
      <c r="Z2" t="n">
        <v>10</v>
      </c>
      <c r="AA2" t="n">
        <v>1084.058389561224</v>
      </c>
      <c r="AB2" t="n">
        <v>1483.256513878475</v>
      </c>
      <c r="AC2" t="n">
        <v>1341.696593957505</v>
      </c>
      <c r="AD2" t="n">
        <v>1084058.389561224</v>
      </c>
      <c r="AE2" t="n">
        <v>1483256.513878475</v>
      </c>
      <c r="AF2" t="n">
        <v>4.95751807643262e-06</v>
      </c>
      <c r="AG2" t="n">
        <v>45.82175925925927</v>
      </c>
      <c r="AH2" t="n">
        <v>1341696.593957504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2.9352</v>
      </c>
      <c r="E3" t="n">
        <v>34.07</v>
      </c>
      <c r="F3" t="n">
        <v>30.5</v>
      </c>
      <c r="G3" t="n">
        <v>21.28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84</v>
      </c>
      <c r="N3" t="n">
        <v>11.54</v>
      </c>
      <c r="O3" t="n">
        <v>11468.97</v>
      </c>
      <c r="P3" t="n">
        <v>235.45</v>
      </c>
      <c r="Q3" t="n">
        <v>1310.51</v>
      </c>
      <c r="R3" t="n">
        <v>135.06</v>
      </c>
      <c r="S3" t="n">
        <v>50.02</v>
      </c>
      <c r="T3" t="n">
        <v>39835.45</v>
      </c>
      <c r="U3" t="n">
        <v>0.37</v>
      </c>
      <c r="V3" t="n">
        <v>0.82</v>
      </c>
      <c r="W3" t="n">
        <v>2.39</v>
      </c>
      <c r="X3" t="n">
        <v>2.46</v>
      </c>
      <c r="Y3" t="n">
        <v>0.5</v>
      </c>
      <c r="Z3" t="n">
        <v>10</v>
      </c>
      <c r="AA3" t="n">
        <v>884.0910908912236</v>
      </c>
      <c r="AB3" t="n">
        <v>1209.652433903585</v>
      </c>
      <c r="AC3" t="n">
        <v>1094.20490336968</v>
      </c>
      <c r="AD3" t="n">
        <v>884091.0908912236</v>
      </c>
      <c r="AE3" t="n">
        <v>1209652.433903585</v>
      </c>
      <c r="AF3" t="n">
        <v>5.760156384270853e-06</v>
      </c>
      <c r="AG3" t="n">
        <v>39.43287037037037</v>
      </c>
      <c r="AH3" t="n">
        <v>1094204.90336968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3.0755</v>
      </c>
      <c r="E4" t="n">
        <v>32.51</v>
      </c>
      <c r="F4" t="n">
        <v>29.57</v>
      </c>
      <c r="G4" t="n">
        <v>33.48</v>
      </c>
      <c r="H4" t="n">
        <v>0.57</v>
      </c>
      <c r="I4" t="n">
        <v>53</v>
      </c>
      <c r="J4" t="n">
        <v>92.31999999999999</v>
      </c>
      <c r="K4" t="n">
        <v>37.55</v>
      </c>
      <c r="L4" t="n">
        <v>3</v>
      </c>
      <c r="M4" t="n">
        <v>51</v>
      </c>
      <c r="N4" t="n">
        <v>11.77</v>
      </c>
      <c r="O4" t="n">
        <v>11620.34</v>
      </c>
      <c r="P4" t="n">
        <v>214.23</v>
      </c>
      <c r="Q4" t="n">
        <v>1310.49</v>
      </c>
      <c r="R4" t="n">
        <v>104.78</v>
      </c>
      <c r="S4" t="n">
        <v>50.02</v>
      </c>
      <c r="T4" t="n">
        <v>24862.95</v>
      </c>
      <c r="U4" t="n">
        <v>0.48</v>
      </c>
      <c r="V4" t="n">
        <v>0.85</v>
      </c>
      <c r="W4" t="n">
        <v>2.33</v>
      </c>
      <c r="X4" t="n">
        <v>1.53</v>
      </c>
      <c r="Y4" t="n">
        <v>0.5</v>
      </c>
      <c r="Z4" t="n">
        <v>10</v>
      </c>
      <c r="AA4" t="n">
        <v>830.5243530265745</v>
      </c>
      <c r="AB4" t="n">
        <v>1136.360059959483</v>
      </c>
      <c r="AC4" t="n">
        <v>1027.907450728311</v>
      </c>
      <c r="AD4" t="n">
        <v>830524.3530265746</v>
      </c>
      <c r="AE4" t="n">
        <v>1136360.059959483</v>
      </c>
      <c r="AF4" t="n">
        <v>6.035486835590421e-06</v>
      </c>
      <c r="AG4" t="n">
        <v>37.62731481481482</v>
      </c>
      <c r="AH4" t="n">
        <v>1027907.450728311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3.1494</v>
      </c>
      <c r="E5" t="n">
        <v>31.75</v>
      </c>
      <c r="F5" t="n">
        <v>29.11</v>
      </c>
      <c r="G5" t="n">
        <v>47.21</v>
      </c>
      <c r="H5" t="n">
        <v>0.75</v>
      </c>
      <c r="I5" t="n">
        <v>37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197.2</v>
      </c>
      <c r="Q5" t="n">
        <v>1310.51</v>
      </c>
      <c r="R5" t="n">
        <v>89.12</v>
      </c>
      <c r="S5" t="n">
        <v>50.02</v>
      </c>
      <c r="T5" t="n">
        <v>17114.26</v>
      </c>
      <c r="U5" t="n">
        <v>0.5600000000000001</v>
      </c>
      <c r="V5" t="n">
        <v>0.86</v>
      </c>
      <c r="W5" t="n">
        <v>2.32</v>
      </c>
      <c r="X5" t="n">
        <v>1.07</v>
      </c>
      <c r="Y5" t="n">
        <v>0.5</v>
      </c>
      <c r="Z5" t="n">
        <v>10</v>
      </c>
      <c r="AA5" t="n">
        <v>790.2881401162975</v>
      </c>
      <c r="AB5" t="n">
        <v>1081.307098359209</v>
      </c>
      <c r="AC5" t="n">
        <v>978.1086665158496</v>
      </c>
      <c r="AD5" t="n">
        <v>790288.1401162975</v>
      </c>
      <c r="AE5" t="n">
        <v>1081307.098359209</v>
      </c>
      <c r="AF5" t="n">
        <v>6.180511214439432e-06</v>
      </c>
      <c r="AG5" t="n">
        <v>36.74768518518518</v>
      </c>
      <c r="AH5" t="n">
        <v>978108.6665158495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3.161</v>
      </c>
      <c r="E6" t="n">
        <v>31.64</v>
      </c>
      <c r="F6" t="n">
        <v>29.05</v>
      </c>
      <c r="G6" t="n">
        <v>51.27</v>
      </c>
      <c r="H6" t="n">
        <v>0.93</v>
      </c>
      <c r="I6" t="n">
        <v>34</v>
      </c>
      <c r="J6" t="n">
        <v>94.79000000000001</v>
      </c>
      <c r="K6" t="n">
        <v>37.55</v>
      </c>
      <c r="L6" t="n">
        <v>5</v>
      </c>
      <c r="M6" t="n">
        <v>1</v>
      </c>
      <c r="N6" t="n">
        <v>12.23</v>
      </c>
      <c r="O6" t="n">
        <v>11924.18</v>
      </c>
      <c r="P6" t="n">
        <v>194.51</v>
      </c>
      <c r="Q6" t="n">
        <v>1310.51</v>
      </c>
      <c r="R6" t="n">
        <v>86.76000000000001</v>
      </c>
      <c r="S6" t="n">
        <v>50.02</v>
      </c>
      <c r="T6" t="n">
        <v>15945.19</v>
      </c>
      <c r="U6" t="n">
        <v>0.58</v>
      </c>
      <c r="V6" t="n">
        <v>0.86</v>
      </c>
      <c r="W6" t="n">
        <v>2.33</v>
      </c>
      <c r="X6" t="n">
        <v>1.01</v>
      </c>
      <c r="Y6" t="n">
        <v>0.5</v>
      </c>
      <c r="Z6" t="n">
        <v>10</v>
      </c>
      <c r="AA6" t="n">
        <v>787.0569272190928</v>
      </c>
      <c r="AB6" t="n">
        <v>1076.886010322201</v>
      </c>
      <c r="AC6" t="n">
        <v>974.1095209160579</v>
      </c>
      <c r="AD6" t="n">
        <v>787056.9272190928</v>
      </c>
      <c r="AE6" t="n">
        <v>1076886.010322201</v>
      </c>
      <c r="AF6" t="n">
        <v>6.203275528304771e-06</v>
      </c>
      <c r="AG6" t="n">
        <v>36.62037037037037</v>
      </c>
      <c r="AH6" t="n">
        <v>974109.520916058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3.1607</v>
      </c>
      <c r="E7" t="n">
        <v>31.64</v>
      </c>
      <c r="F7" t="n">
        <v>29.06</v>
      </c>
      <c r="G7" t="n">
        <v>51.28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196.83</v>
      </c>
      <c r="Q7" t="n">
        <v>1310.51</v>
      </c>
      <c r="R7" t="n">
        <v>86.72</v>
      </c>
      <c r="S7" t="n">
        <v>50.02</v>
      </c>
      <c r="T7" t="n">
        <v>15927.97</v>
      </c>
      <c r="U7" t="n">
        <v>0.58</v>
      </c>
      <c r="V7" t="n">
        <v>0.86</v>
      </c>
      <c r="W7" t="n">
        <v>2.34</v>
      </c>
      <c r="X7" t="n">
        <v>1.01</v>
      </c>
      <c r="Y7" t="n">
        <v>0.5</v>
      </c>
      <c r="Z7" t="n">
        <v>10</v>
      </c>
      <c r="AA7" t="n">
        <v>788.8934664875986</v>
      </c>
      <c r="AB7" t="n">
        <v>1079.398844371765</v>
      </c>
      <c r="AC7" t="n">
        <v>976.3825336107159</v>
      </c>
      <c r="AD7" t="n">
        <v>788893.4664875986</v>
      </c>
      <c r="AE7" t="n">
        <v>1079398.844371765</v>
      </c>
      <c r="AF7" t="n">
        <v>6.202686796049633e-06</v>
      </c>
      <c r="AG7" t="n">
        <v>36.62037037037037</v>
      </c>
      <c r="AH7" t="n">
        <v>976382.5336107159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2.5262</v>
      </c>
      <c r="E21" t="n">
        <v>39.59</v>
      </c>
      <c r="F21" t="n">
        <v>33.87</v>
      </c>
      <c r="G21" t="n">
        <v>10.16</v>
      </c>
      <c r="H21" t="n">
        <v>0.2</v>
      </c>
      <c r="I21" t="n">
        <v>200</v>
      </c>
      <c r="J21" t="n">
        <v>89.87</v>
      </c>
      <c r="K21" t="n">
        <v>37.55</v>
      </c>
      <c r="L21" t="n">
        <v>1</v>
      </c>
      <c r="M21" t="n">
        <v>198</v>
      </c>
      <c r="N21" t="n">
        <v>11.32</v>
      </c>
      <c r="O21" t="n">
        <v>11317.98</v>
      </c>
      <c r="P21" t="n">
        <v>275.89</v>
      </c>
      <c r="Q21" t="n">
        <v>1310.69</v>
      </c>
      <c r="R21" t="n">
        <v>244.81</v>
      </c>
      <c r="S21" t="n">
        <v>50.02</v>
      </c>
      <c r="T21" t="n">
        <v>94141.83</v>
      </c>
      <c r="U21" t="n">
        <v>0.2</v>
      </c>
      <c r="V21" t="n">
        <v>0.74</v>
      </c>
      <c r="W21" t="n">
        <v>2.57</v>
      </c>
      <c r="X21" t="n">
        <v>5.82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2.9352</v>
      </c>
      <c r="E22" t="n">
        <v>34.07</v>
      </c>
      <c r="F22" t="n">
        <v>30.5</v>
      </c>
      <c r="G22" t="n">
        <v>21.28</v>
      </c>
      <c r="H22" t="n">
        <v>0.39</v>
      </c>
      <c r="I22" t="n">
        <v>86</v>
      </c>
      <c r="J22" t="n">
        <v>91.09999999999999</v>
      </c>
      <c r="K22" t="n">
        <v>37.55</v>
      </c>
      <c r="L22" t="n">
        <v>2</v>
      </c>
      <c r="M22" t="n">
        <v>84</v>
      </c>
      <c r="N22" t="n">
        <v>11.54</v>
      </c>
      <c r="O22" t="n">
        <v>11468.97</v>
      </c>
      <c r="P22" t="n">
        <v>235.45</v>
      </c>
      <c r="Q22" t="n">
        <v>1310.51</v>
      </c>
      <c r="R22" t="n">
        <v>135.06</v>
      </c>
      <c r="S22" t="n">
        <v>50.02</v>
      </c>
      <c r="T22" t="n">
        <v>39835.45</v>
      </c>
      <c r="U22" t="n">
        <v>0.37</v>
      </c>
      <c r="V22" t="n">
        <v>0.82</v>
      </c>
      <c r="W22" t="n">
        <v>2.39</v>
      </c>
      <c r="X22" t="n">
        <v>2.46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3.0755</v>
      </c>
      <c r="E23" t="n">
        <v>32.51</v>
      </c>
      <c r="F23" t="n">
        <v>29.57</v>
      </c>
      <c r="G23" t="n">
        <v>33.48</v>
      </c>
      <c r="H23" t="n">
        <v>0.57</v>
      </c>
      <c r="I23" t="n">
        <v>53</v>
      </c>
      <c r="J23" t="n">
        <v>92.31999999999999</v>
      </c>
      <c r="K23" t="n">
        <v>37.55</v>
      </c>
      <c r="L23" t="n">
        <v>3</v>
      </c>
      <c r="M23" t="n">
        <v>51</v>
      </c>
      <c r="N23" t="n">
        <v>11.77</v>
      </c>
      <c r="O23" t="n">
        <v>11620.34</v>
      </c>
      <c r="P23" t="n">
        <v>214.23</v>
      </c>
      <c r="Q23" t="n">
        <v>1310.49</v>
      </c>
      <c r="R23" t="n">
        <v>104.78</v>
      </c>
      <c r="S23" t="n">
        <v>50.02</v>
      </c>
      <c r="T23" t="n">
        <v>24862.95</v>
      </c>
      <c r="U23" t="n">
        <v>0.48</v>
      </c>
      <c r="V23" t="n">
        <v>0.85</v>
      </c>
      <c r="W23" t="n">
        <v>2.33</v>
      </c>
      <c r="X23" t="n">
        <v>1.53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3.1494</v>
      </c>
      <c r="E24" t="n">
        <v>31.75</v>
      </c>
      <c r="F24" t="n">
        <v>29.11</v>
      </c>
      <c r="G24" t="n">
        <v>47.21</v>
      </c>
      <c r="H24" t="n">
        <v>0.75</v>
      </c>
      <c r="I24" t="n">
        <v>37</v>
      </c>
      <c r="J24" t="n">
        <v>93.55</v>
      </c>
      <c r="K24" t="n">
        <v>37.55</v>
      </c>
      <c r="L24" t="n">
        <v>4</v>
      </c>
      <c r="M24" t="n">
        <v>23</v>
      </c>
      <c r="N24" t="n">
        <v>12</v>
      </c>
      <c r="O24" t="n">
        <v>11772.07</v>
      </c>
      <c r="P24" t="n">
        <v>197.2</v>
      </c>
      <c r="Q24" t="n">
        <v>1310.51</v>
      </c>
      <c r="R24" t="n">
        <v>89.12</v>
      </c>
      <c r="S24" t="n">
        <v>50.02</v>
      </c>
      <c r="T24" t="n">
        <v>17114.26</v>
      </c>
      <c r="U24" t="n">
        <v>0.5600000000000001</v>
      </c>
      <c r="V24" t="n">
        <v>0.86</v>
      </c>
      <c r="W24" t="n">
        <v>2.32</v>
      </c>
      <c r="X24" t="n">
        <v>1.07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3.161</v>
      </c>
      <c r="E25" t="n">
        <v>31.64</v>
      </c>
      <c r="F25" t="n">
        <v>29.05</v>
      </c>
      <c r="G25" t="n">
        <v>51.27</v>
      </c>
      <c r="H25" t="n">
        <v>0.93</v>
      </c>
      <c r="I25" t="n">
        <v>34</v>
      </c>
      <c r="J25" t="n">
        <v>94.79000000000001</v>
      </c>
      <c r="K25" t="n">
        <v>37.55</v>
      </c>
      <c r="L25" t="n">
        <v>5</v>
      </c>
      <c r="M25" t="n">
        <v>1</v>
      </c>
      <c r="N25" t="n">
        <v>12.23</v>
      </c>
      <c r="O25" t="n">
        <v>11924.18</v>
      </c>
      <c r="P25" t="n">
        <v>194.51</v>
      </c>
      <c r="Q25" t="n">
        <v>1310.51</v>
      </c>
      <c r="R25" t="n">
        <v>86.76000000000001</v>
      </c>
      <c r="S25" t="n">
        <v>50.02</v>
      </c>
      <c r="T25" t="n">
        <v>15945.19</v>
      </c>
      <c r="U25" t="n">
        <v>0.58</v>
      </c>
      <c r="V25" t="n">
        <v>0.86</v>
      </c>
      <c r="W25" t="n">
        <v>2.33</v>
      </c>
      <c r="X25" t="n">
        <v>1.01</v>
      </c>
      <c r="Y25" t="n">
        <v>0.5</v>
      </c>
      <c r="Z25" t="n">
        <v>10</v>
      </c>
    </row>
    <row r="26">
      <c r="A26" t="n">
        <v>5</v>
      </c>
      <c r="B26" t="n">
        <v>40</v>
      </c>
      <c r="C26" t="inlineStr">
        <is>
          <t xml:space="preserve">CONCLUIDO	</t>
        </is>
      </c>
      <c r="D26" t="n">
        <v>3.1607</v>
      </c>
      <c r="E26" t="n">
        <v>31.64</v>
      </c>
      <c r="F26" t="n">
        <v>29.06</v>
      </c>
      <c r="G26" t="n">
        <v>51.28</v>
      </c>
      <c r="H26" t="n">
        <v>1.1</v>
      </c>
      <c r="I26" t="n">
        <v>34</v>
      </c>
      <c r="J26" t="n">
        <v>96.02</v>
      </c>
      <c r="K26" t="n">
        <v>37.55</v>
      </c>
      <c r="L26" t="n">
        <v>6</v>
      </c>
      <c r="M26" t="n">
        <v>0</v>
      </c>
      <c r="N26" t="n">
        <v>12.47</v>
      </c>
      <c r="O26" t="n">
        <v>12076.67</v>
      </c>
      <c r="P26" t="n">
        <v>196.83</v>
      </c>
      <c r="Q26" t="n">
        <v>1310.51</v>
      </c>
      <c r="R26" t="n">
        <v>86.72</v>
      </c>
      <c r="S26" t="n">
        <v>50.02</v>
      </c>
      <c r="T26" t="n">
        <v>15927.97</v>
      </c>
      <c r="U26" t="n">
        <v>0.58</v>
      </c>
      <c r="V26" t="n">
        <v>0.86</v>
      </c>
      <c r="W26" t="n">
        <v>2.34</v>
      </c>
      <c r="X26" t="n">
        <v>1.01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2.6941</v>
      </c>
      <c r="E27" t="n">
        <v>37.12</v>
      </c>
      <c r="F27" t="n">
        <v>32.75</v>
      </c>
      <c r="G27" t="n">
        <v>12.13</v>
      </c>
      <c r="H27" t="n">
        <v>0.24</v>
      </c>
      <c r="I27" t="n">
        <v>162</v>
      </c>
      <c r="J27" t="n">
        <v>71.52</v>
      </c>
      <c r="K27" t="n">
        <v>32.27</v>
      </c>
      <c r="L27" t="n">
        <v>1</v>
      </c>
      <c r="M27" t="n">
        <v>160</v>
      </c>
      <c r="N27" t="n">
        <v>8.25</v>
      </c>
      <c r="O27" t="n">
        <v>9054.6</v>
      </c>
      <c r="P27" t="n">
        <v>223.44</v>
      </c>
      <c r="Q27" t="n">
        <v>1310.71</v>
      </c>
      <c r="R27" t="n">
        <v>208.44</v>
      </c>
      <c r="S27" t="n">
        <v>50.02</v>
      </c>
      <c r="T27" t="n">
        <v>76149.07000000001</v>
      </c>
      <c r="U27" t="n">
        <v>0.24</v>
      </c>
      <c r="V27" t="n">
        <v>0.76</v>
      </c>
      <c r="W27" t="n">
        <v>2.51</v>
      </c>
      <c r="X27" t="n">
        <v>4.7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3.0376</v>
      </c>
      <c r="E28" t="n">
        <v>32.92</v>
      </c>
      <c r="F28" t="n">
        <v>30</v>
      </c>
      <c r="G28" t="n">
        <v>26.09</v>
      </c>
      <c r="H28" t="n">
        <v>0.48</v>
      </c>
      <c r="I28" t="n">
        <v>69</v>
      </c>
      <c r="J28" t="n">
        <v>72.7</v>
      </c>
      <c r="K28" t="n">
        <v>32.27</v>
      </c>
      <c r="L28" t="n">
        <v>2</v>
      </c>
      <c r="M28" t="n">
        <v>67</v>
      </c>
      <c r="N28" t="n">
        <v>8.43</v>
      </c>
      <c r="O28" t="n">
        <v>9200.25</v>
      </c>
      <c r="P28" t="n">
        <v>187.82</v>
      </c>
      <c r="Q28" t="n">
        <v>1310.5</v>
      </c>
      <c r="R28" t="n">
        <v>118.72</v>
      </c>
      <c r="S28" t="n">
        <v>50.02</v>
      </c>
      <c r="T28" t="n">
        <v>31751.05</v>
      </c>
      <c r="U28" t="n">
        <v>0.42</v>
      </c>
      <c r="V28" t="n">
        <v>0.83</v>
      </c>
      <c r="W28" t="n">
        <v>2.35</v>
      </c>
      <c r="X28" t="n">
        <v>1.96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3.1314</v>
      </c>
      <c r="E29" t="n">
        <v>31.93</v>
      </c>
      <c r="F29" t="n">
        <v>29.37</v>
      </c>
      <c r="G29" t="n">
        <v>38.31</v>
      </c>
      <c r="H29" t="n">
        <v>0.71</v>
      </c>
      <c r="I29" t="n">
        <v>46</v>
      </c>
      <c r="J29" t="n">
        <v>73.88</v>
      </c>
      <c r="K29" t="n">
        <v>32.27</v>
      </c>
      <c r="L29" t="n">
        <v>3</v>
      </c>
      <c r="M29" t="n">
        <v>12</v>
      </c>
      <c r="N29" t="n">
        <v>8.609999999999999</v>
      </c>
      <c r="O29" t="n">
        <v>9346.23</v>
      </c>
      <c r="P29" t="n">
        <v>170.19</v>
      </c>
      <c r="Q29" t="n">
        <v>1310.5</v>
      </c>
      <c r="R29" t="n">
        <v>97.23</v>
      </c>
      <c r="S29" t="n">
        <v>50.02</v>
      </c>
      <c r="T29" t="n">
        <v>21122.12</v>
      </c>
      <c r="U29" t="n">
        <v>0.51</v>
      </c>
      <c r="V29" t="n">
        <v>0.85</v>
      </c>
      <c r="W29" t="n">
        <v>2.35</v>
      </c>
      <c r="X29" t="n">
        <v>1.33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3.1335</v>
      </c>
      <c r="E30" t="n">
        <v>31.91</v>
      </c>
      <c r="F30" t="n">
        <v>29.37</v>
      </c>
      <c r="G30" t="n">
        <v>39.16</v>
      </c>
      <c r="H30" t="n">
        <v>0.93</v>
      </c>
      <c r="I30" t="n">
        <v>45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171.46</v>
      </c>
      <c r="Q30" t="n">
        <v>1310.48</v>
      </c>
      <c r="R30" t="n">
        <v>96.56</v>
      </c>
      <c r="S30" t="n">
        <v>50.02</v>
      </c>
      <c r="T30" t="n">
        <v>20790.09</v>
      </c>
      <c r="U30" t="n">
        <v>0.52</v>
      </c>
      <c r="V30" t="n">
        <v>0.85</v>
      </c>
      <c r="W30" t="n">
        <v>2.37</v>
      </c>
      <c r="X30" t="n">
        <v>1.32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2.9761</v>
      </c>
      <c r="E31" t="n">
        <v>33.6</v>
      </c>
      <c r="F31" t="n">
        <v>30.84</v>
      </c>
      <c r="G31" t="n">
        <v>19.27</v>
      </c>
      <c r="H31" t="n">
        <v>0.43</v>
      </c>
      <c r="I31" t="n">
        <v>96</v>
      </c>
      <c r="J31" t="n">
        <v>39.78</v>
      </c>
      <c r="K31" t="n">
        <v>19.54</v>
      </c>
      <c r="L31" t="n">
        <v>1</v>
      </c>
      <c r="M31" t="n">
        <v>46</v>
      </c>
      <c r="N31" t="n">
        <v>4.24</v>
      </c>
      <c r="O31" t="n">
        <v>5140</v>
      </c>
      <c r="P31" t="n">
        <v>122.43</v>
      </c>
      <c r="Q31" t="n">
        <v>1310.5</v>
      </c>
      <c r="R31" t="n">
        <v>143.68</v>
      </c>
      <c r="S31" t="n">
        <v>50.02</v>
      </c>
      <c r="T31" t="n">
        <v>44097.06</v>
      </c>
      <c r="U31" t="n">
        <v>0.35</v>
      </c>
      <c r="V31" t="n">
        <v>0.8100000000000001</v>
      </c>
      <c r="W31" t="n">
        <v>2.46</v>
      </c>
      <c r="X31" t="n">
        <v>2.79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2.9955</v>
      </c>
      <c r="E32" t="n">
        <v>33.38</v>
      </c>
      <c r="F32" t="n">
        <v>30.7</v>
      </c>
      <c r="G32" t="n">
        <v>20.69</v>
      </c>
      <c r="H32" t="n">
        <v>0.84</v>
      </c>
      <c r="I32" t="n">
        <v>89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122.73</v>
      </c>
      <c r="Q32" t="n">
        <v>1310.57</v>
      </c>
      <c r="R32" t="n">
        <v>137.61</v>
      </c>
      <c r="S32" t="n">
        <v>50.02</v>
      </c>
      <c r="T32" t="n">
        <v>41098.91</v>
      </c>
      <c r="U32" t="n">
        <v>0.36</v>
      </c>
      <c r="V32" t="n">
        <v>0.8100000000000001</v>
      </c>
      <c r="W32" t="n">
        <v>2.5</v>
      </c>
      <c r="X32" t="n">
        <v>2.65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2.0906</v>
      </c>
      <c r="E33" t="n">
        <v>47.83</v>
      </c>
      <c r="F33" t="n">
        <v>36.91</v>
      </c>
      <c r="G33" t="n">
        <v>7.36</v>
      </c>
      <c r="H33" t="n">
        <v>0.12</v>
      </c>
      <c r="I33" t="n">
        <v>301</v>
      </c>
      <c r="J33" t="n">
        <v>141.81</v>
      </c>
      <c r="K33" t="n">
        <v>47.83</v>
      </c>
      <c r="L33" t="n">
        <v>1</v>
      </c>
      <c r="M33" t="n">
        <v>299</v>
      </c>
      <c r="N33" t="n">
        <v>22.98</v>
      </c>
      <c r="O33" t="n">
        <v>17723.39</v>
      </c>
      <c r="P33" t="n">
        <v>415.2</v>
      </c>
      <c r="Q33" t="n">
        <v>1310.7</v>
      </c>
      <c r="R33" t="n">
        <v>344.47</v>
      </c>
      <c r="S33" t="n">
        <v>50.02</v>
      </c>
      <c r="T33" t="n">
        <v>143465.44</v>
      </c>
      <c r="U33" t="n">
        <v>0.15</v>
      </c>
      <c r="V33" t="n">
        <v>0.68</v>
      </c>
      <c r="W33" t="n">
        <v>2.72</v>
      </c>
      <c r="X33" t="n">
        <v>8.859999999999999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2.659</v>
      </c>
      <c r="E34" t="n">
        <v>37.61</v>
      </c>
      <c r="F34" t="n">
        <v>31.71</v>
      </c>
      <c r="G34" t="n">
        <v>14.98</v>
      </c>
      <c r="H34" t="n">
        <v>0.25</v>
      </c>
      <c r="I34" t="n">
        <v>127</v>
      </c>
      <c r="J34" t="n">
        <v>143.17</v>
      </c>
      <c r="K34" t="n">
        <v>47.83</v>
      </c>
      <c r="L34" t="n">
        <v>2</v>
      </c>
      <c r="M34" t="n">
        <v>125</v>
      </c>
      <c r="N34" t="n">
        <v>23.34</v>
      </c>
      <c r="O34" t="n">
        <v>17891.86</v>
      </c>
      <c r="P34" t="n">
        <v>349.21</v>
      </c>
      <c r="Q34" t="n">
        <v>1310.53</v>
      </c>
      <c r="R34" t="n">
        <v>174.17</v>
      </c>
      <c r="S34" t="n">
        <v>50.02</v>
      </c>
      <c r="T34" t="n">
        <v>59188.5</v>
      </c>
      <c r="U34" t="n">
        <v>0.29</v>
      </c>
      <c r="V34" t="n">
        <v>0.79</v>
      </c>
      <c r="W34" t="n">
        <v>2.46</v>
      </c>
      <c r="X34" t="n">
        <v>3.66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2.8735</v>
      </c>
      <c r="E35" t="n">
        <v>34.8</v>
      </c>
      <c r="F35" t="n">
        <v>30.29</v>
      </c>
      <c r="G35" t="n">
        <v>23.01</v>
      </c>
      <c r="H35" t="n">
        <v>0.37</v>
      </c>
      <c r="I35" t="n">
        <v>79</v>
      </c>
      <c r="J35" t="n">
        <v>144.54</v>
      </c>
      <c r="K35" t="n">
        <v>47.83</v>
      </c>
      <c r="L35" t="n">
        <v>3</v>
      </c>
      <c r="M35" t="n">
        <v>77</v>
      </c>
      <c r="N35" t="n">
        <v>23.71</v>
      </c>
      <c r="O35" t="n">
        <v>18060.85</v>
      </c>
      <c r="P35" t="n">
        <v>326.12</v>
      </c>
      <c r="Q35" t="n">
        <v>1310.56</v>
      </c>
      <c r="R35" t="n">
        <v>128.23</v>
      </c>
      <c r="S35" t="n">
        <v>50.02</v>
      </c>
      <c r="T35" t="n">
        <v>36456.75</v>
      </c>
      <c r="U35" t="n">
        <v>0.39</v>
      </c>
      <c r="V35" t="n">
        <v>0.83</v>
      </c>
      <c r="W35" t="n">
        <v>2.37</v>
      </c>
      <c r="X35" t="n">
        <v>2.24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2.9803</v>
      </c>
      <c r="E36" t="n">
        <v>33.55</v>
      </c>
      <c r="F36" t="n">
        <v>29.68</v>
      </c>
      <c r="G36" t="n">
        <v>31.24</v>
      </c>
      <c r="H36" t="n">
        <v>0.49</v>
      </c>
      <c r="I36" t="n">
        <v>57</v>
      </c>
      <c r="J36" t="n">
        <v>145.92</v>
      </c>
      <c r="K36" t="n">
        <v>47.83</v>
      </c>
      <c r="L36" t="n">
        <v>4</v>
      </c>
      <c r="M36" t="n">
        <v>55</v>
      </c>
      <c r="N36" t="n">
        <v>24.09</v>
      </c>
      <c r="O36" t="n">
        <v>18230.35</v>
      </c>
      <c r="P36" t="n">
        <v>311.83</v>
      </c>
      <c r="Q36" t="n">
        <v>1310.52</v>
      </c>
      <c r="R36" t="n">
        <v>107.95</v>
      </c>
      <c r="S36" t="n">
        <v>50.02</v>
      </c>
      <c r="T36" t="n">
        <v>26425.61</v>
      </c>
      <c r="U36" t="n">
        <v>0.46</v>
      </c>
      <c r="V36" t="n">
        <v>0.84</v>
      </c>
      <c r="W36" t="n">
        <v>2.34</v>
      </c>
      <c r="X36" t="n">
        <v>1.63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3.0512</v>
      </c>
      <c r="E37" t="n">
        <v>32.77</v>
      </c>
      <c r="F37" t="n">
        <v>29.27</v>
      </c>
      <c r="G37" t="n">
        <v>39.92</v>
      </c>
      <c r="H37" t="n">
        <v>0.6</v>
      </c>
      <c r="I37" t="n">
        <v>44</v>
      </c>
      <c r="J37" t="n">
        <v>147.3</v>
      </c>
      <c r="K37" t="n">
        <v>47.83</v>
      </c>
      <c r="L37" t="n">
        <v>5</v>
      </c>
      <c r="M37" t="n">
        <v>42</v>
      </c>
      <c r="N37" t="n">
        <v>24.47</v>
      </c>
      <c r="O37" t="n">
        <v>18400.38</v>
      </c>
      <c r="P37" t="n">
        <v>300.08</v>
      </c>
      <c r="Q37" t="n">
        <v>1310.5</v>
      </c>
      <c r="R37" t="n">
        <v>94.88</v>
      </c>
      <c r="S37" t="n">
        <v>50.02</v>
      </c>
      <c r="T37" t="n">
        <v>19956.41</v>
      </c>
      <c r="U37" t="n">
        <v>0.53</v>
      </c>
      <c r="V37" t="n">
        <v>0.85</v>
      </c>
      <c r="W37" t="n">
        <v>2.32</v>
      </c>
      <c r="X37" t="n">
        <v>1.23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3.0938</v>
      </c>
      <c r="E38" t="n">
        <v>32.32</v>
      </c>
      <c r="F38" t="n">
        <v>29.05</v>
      </c>
      <c r="G38" t="n">
        <v>48.42</v>
      </c>
      <c r="H38" t="n">
        <v>0.71</v>
      </c>
      <c r="I38" t="n">
        <v>36</v>
      </c>
      <c r="J38" t="n">
        <v>148.68</v>
      </c>
      <c r="K38" t="n">
        <v>47.83</v>
      </c>
      <c r="L38" t="n">
        <v>6</v>
      </c>
      <c r="M38" t="n">
        <v>34</v>
      </c>
      <c r="N38" t="n">
        <v>24.85</v>
      </c>
      <c r="O38" t="n">
        <v>18570.94</v>
      </c>
      <c r="P38" t="n">
        <v>290.32</v>
      </c>
      <c r="Q38" t="n">
        <v>1310.52</v>
      </c>
      <c r="R38" t="n">
        <v>88.06999999999999</v>
      </c>
      <c r="S38" t="n">
        <v>50.02</v>
      </c>
      <c r="T38" t="n">
        <v>16589.82</v>
      </c>
      <c r="U38" t="n">
        <v>0.57</v>
      </c>
      <c r="V38" t="n">
        <v>0.86</v>
      </c>
      <c r="W38" t="n">
        <v>2.3</v>
      </c>
      <c r="X38" t="n">
        <v>1.01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3.1259</v>
      </c>
      <c r="E39" t="n">
        <v>31.99</v>
      </c>
      <c r="F39" t="n">
        <v>28.9</v>
      </c>
      <c r="G39" t="n">
        <v>57.79</v>
      </c>
      <c r="H39" t="n">
        <v>0.83</v>
      </c>
      <c r="I39" t="n">
        <v>30</v>
      </c>
      <c r="J39" t="n">
        <v>150.07</v>
      </c>
      <c r="K39" t="n">
        <v>47.83</v>
      </c>
      <c r="L39" t="n">
        <v>7</v>
      </c>
      <c r="M39" t="n">
        <v>28</v>
      </c>
      <c r="N39" t="n">
        <v>25.24</v>
      </c>
      <c r="O39" t="n">
        <v>18742.03</v>
      </c>
      <c r="P39" t="n">
        <v>278.83</v>
      </c>
      <c r="Q39" t="n">
        <v>1310.48</v>
      </c>
      <c r="R39" t="n">
        <v>82.69</v>
      </c>
      <c r="S39" t="n">
        <v>50.02</v>
      </c>
      <c r="T39" t="n">
        <v>13931.77</v>
      </c>
      <c r="U39" t="n">
        <v>0.6</v>
      </c>
      <c r="V39" t="n">
        <v>0.86</v>
      </c>
      <c r="W39" t="n">
        <v>2.29</v>
      </c>
      <c r="X39" t="n">
        <v>0.85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3.1561</v>
      </c>
      <c r="E40" t="n">
        <v>31.68</v>
      </c>
      <c r="F40" t="n">
        <v>28.73</v>
      </c>
      <c r="G40" t="n">
        <v>68.95999999999999</v>
      </c>
      <c r="H40" t="n">
        <v>0.9399999999999999</v>
      </c>
      <c r="I40" t="n">
        <v>25</v>
      </c>
      <c r="J40" t="n">
        <v>151.46</v>
      </c>
      <c r="K40" t="n">
        <v>47.83</v>
      </c>
      <c r="L40" t="n">
        <v>8</v>
      </c>
      <c r="M40" t="n">
        <v>23</v>
      </c>
      <c r="N40" t="n">
        <v>25.63</v>
      </c>
      <c r="O40" t="n">
        <v>18913.66</v>
      </c>
      <c r="P40" t="n">
        <v>267.99</v>
      </c>
      <c r="Q40" t="n">
        <v>1310.52</v>
      </c>
      <c r="R40" t="n">
        <v>77.56999999999999</v>
      </c>
      <c r="S40" t="n">
        <v>50.02</v>
      </c>
      <c r="T40" t="n">
        <v>11396.38</v>
      </c>
      <c r="U40" t="n">
        <v>0.64</v>
      </c>
      <c r="V40" t="n">
        <v>0.87</v>
      </c>
      <c r="W40" t="n">
        <v>2.28</v>
      </c>
      <c r="X40" t="n">
        <v>0.6899999999999999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3.174</v>
      </c>
      <c r="E41" t="n">
        <v>31.51</v>
      </c>
      <c r="F41" t="n">
        <v>28.64</v>
      </c>
      <c r="G41" t="n">
        <v>78.11</v>
      </c>
      <c r="H41" t="n">
        <v>1.04</v>
      </c>
      <c r="I41" t="n">
        <v>22</v>
      </c>
      <c r="J41" t="n">
        <v>152.85</v>
      </c>
      <c r="K41" t="n">
        <v>47.83</v>
      </c>
      <c r="L41" t="n">
        <v>9</v>
      </c>
      <c r="M41" t="n">
        <v>14</v>
      </c>
      <c r="N41" t="n">
        <v>26.03</v>
      </c>
      <c r="O41" t="n">
        <v>19085.83</v>
      </c>
      <c r="P41" t="n">
        <v>258.87</v>
      </c>
      <c r="Q41" t="n">
        <v>1310.53</v>
      </c>
      <c r="R41" t="n">
        <v>74.45</v>
      </c>
      <c r="S41" t="n">
        <v>50.02</v>
      </c>
      <c r="T41" t="n">
        <v>9853.110000000001</v>
      </c>
      <c r="U41" t="n">
        <v>0.67</v>
      </c>
      <c r="V41" t="n">
        <v>0.87</v>
      </c>
      <c r="W41" t="n">
        <v>2.28</v>
      </c>
      <c r="X41" t="n">
        <v>0.59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3.1761</v>
      </c>
      <c r="E42" t="n">
        <v>31.49</v>
      </c>
      <c r="F42" t="n">
        <v>28.65</v>
      </c>
      <c r="G42" t="n">
        <v>81.86</v>
      </c>
      <c r="H42" t="n">
        <v>1.15</v>
      </c>
      <c r="I42" t="n">
        <v>21</v>
      </c>
      <c r="J42" t="n">
        <v>154.25</v>
      </c>
      <c r="K42" t="n">
        <v>47.83</v>
      </c>
      <c r="L42" t="n">
        <v>10</v>
      </c>
      <c r="M42" t="n">
        <v>6</v>
      </c>
      <c r="N42" t="n">
        <v>26.43</v>
      </c>
      <c r="O42" t="n">
        <v>19258.55</v>
      </c>
      <c r="P42" t="n">
        <v>253.56</v>
      </c>
      <c r="Q42" t="n">
        <v>1310.5</v>
      </c>
      <c r="R42" t="n">
        <v>74.14</v>
      </c>
      <c r="S42" t="n">
        <v>50.02</v>
      </c>
      <c r="T42" t="n">
        <v>9704.299999999999</v>
      </c>
      <c r="U42" t="n">
        <v>0.67</v>
      </c>
      <c r="V42" t="n">
        <v>0.87</v>
      </c>
      <c r="W42" t="n">
        <v>2.29</v>
      </c>
      <c r="X42" t="n">
        <v>0.6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3.1845</v>
      </c>
      <c r="E43" t="n">
        <v>31.4</v>
      </c>
      <c r="F43" t="n">
        <v>28.6</v>
      </c>
      <c r="G43" t="n">
        <v>85.79000000000001</v>
      </c>
      <c r="H43" t="n">
        <v>1.25</v>
      </c>
      <c r="I43" t="n">
        <v>20</v>
      </c>
      <c r="J43" t="n">
        <v>155.66</v>
      </c>
      <c r="K43" t="n">
        <v>47.83</v>
      </c>
      <c r="L43" t="n">
        <v>11</v>
      </c>
      <c r="M43" t="n">
        <v>1</v>
      </c>
      <c r="N43" t="n">
        <v>26.83</v>
      </c>
      <c r="O43" t="n">
        <v>19431.82</v>
      </c>
      <c r="P43" t="n">
        <v>255.17</v>
      </c>
      <c r="Q43" t="n">
        <v>1310.52</v>
      </c>
      <c r="R43" t="n">
        <v>72.05</v>
      </c>
      <c r="S43" t="n">
        <v>50.02</v>
      </c>
      <c r="T43" t="n">
        <v>8664.629999999999</v>
      </c>
      <c r="U43" t="n">
        <v>0.6899999999999999</v>
      </c>
      <c r="V43" t="n">
        <v>0.87</v>
      </c>
      <c r="W43" t="n">
        <v>2.3</v>
      </c>
      <c r="X43" t="n">
        <v>0.55</v>
      </c>
      <c r="Y43" t="n">
        <v>0.5</v>
      </c>
      <c r="Z43" t="n">
        <v>10</v>
      </c>
    </row>
    <row r="44">
      <c r="A44" t="n">
        <v>11</v>
      </c>
      <c r="B44" t="n">
        <v>70</v>
      </c>
      <c r="C44" t="inlineStr">
        <is>
          <t xml:space="preserve">CONCLUIDO	</t>
        </is>
      </c>
      <c r="D44" t="n">
        <v>3.1844</v>
      </c>
      <c r="E44" t="n">
        <v>31.4</v>
      </c>
      <c r="F44" t="n">
        <v>28.6</v>
      </c>
      <c r="G44" t="n">
        <v>85.79000000000001</v>
      </c>
      <c r="H44" t="n">
        <v>1.35</v>
      </c>
      <c r="I44" t="n">
        <v>20</v>
      </c>
      <c r="J44" t="n">
        <v>157.07</v>
      </c>
      <c r="K44" t="n">
        <v>47.83</v>
      </c>
      <c r="L44" t="n">
        <v>12</v>
      </c>
      <c r="M44" t="n">
        <v>0</v>
      </c>
      <c r="N44" t="n">
        <v>27.24</v>
      </c>
      <c r="O44" t="n">
        <v>19605.66</v>
      </c>
      <c r="P44" t="n">
        <v>257.15</v>
      </c>
      <c r="Q44" t="n">
        <v>1310.48</v>
      </c>
      <c r="R44" t="n">
        <v>72.23</v>
      </c>
      <c r="S44" t="n">
        <v>50.02</v>
      </c>
      <c r="T44" t="n">
        <v>8752.549999999999</v>
      </c>
      <c r="U44" t="n">
        <v>0.6899999999999999</v>
      </c>
      <c r="V44" t="n">
        <v>0.87</v>
      </c>
      <c r="W44" t="n">
        <v>2.3</v>
      </c>
      <c r="X44" t="n">
        <v>0.55</v>
      </c>
      <c r="Y44" t="n">
        <v>0.5</v>
      </c>
      <c r="Z44" t="n">
        <v>10</v>
      </c>
    </row>
    <row r="45">
      <c r="A45" t="n">
        <v>0</v>
      </c>
      <c r="B45" t="n">
        <v>90</v>
      </c>
      <c r="C45" t="inlineStr">
        <is>
          <t xml:space="preserve">CONCLUIDO	</t>
        </is>
      </c>
      <c r="D45" t="n">
        <v>1.8346</v>
      </c>
      <c r="E45" t="n">
        <v>54.51</v>
      </c>
      <c r="F45" t="n">
        <v>39</v>
      </c>
      <c r="G45" t="n">
        <v>6.36</v>
      </c>
      <c r="H45" t="n">
        <v>0.1</v>
      </c>
      <c r="I45" t="n">
        <v>368</v>
      </c>
      <c r="J45" t="n">
        <v>176.73</v>
      </c>
      <c r="K45" t="n">
        <v>52.44</v>
      </c>
      <c r="L45" t="n">
        <v>1</v>
      </c>
      <c r="M45" t="n">
        <v>366</v>
      </c>
      <c r="N45" t="n">
        <v>33.29</v>
      </c>
      <c r="O45" t="n">
        <v>22031.19</v>
      </c>
      <c r="P45" t="n">
        <v>508.08</v>
      </c>
      <c r="Q45" t="n">
        <v>1310.75</v>
      </c>
      <c r="R45" t="n">
        <v>412.17</v>
      </c>
      <c r="S45" t="n">
        <v>50.02</v>
      </c>
      <c r="T45" t="n">
        <v>176983.33</v>
      </c>
      <c r="U45" t="n">
        <v>0.12</v>
      </c>
      <c r="V45" t="n">
        <v>0.64</v>
      </c>
      <c r="W45" t="n">
        <v>2.86</v>
      </c>
      <c r="X45" t="n">
        <v>10.95</v>
      </c>
      <c r="Y45" t="n">
        <v>0.5</v>
      </c>
      <c r="Z45" t="n">
        <v>10</v>
      </c>
    </row>
    <row r="46">
      <c r="A46" t="n">
        <v>1</v>
      </c>
      <c r="B46" t="n">
        <v>90</v>
      </c>
      <c r="C46" t="inlineStr">
        <is>
          <t xml:space="preserve">CONCLUIDO	</t>
        </is>
      </c>
      <c r="D46" t="n">
        <v>2.486</v>
      </c>
      <c r="E46" t="n">
        <v>40.23</v>
      </c>
      <c r="F46" t="n">
        <v>32.44</v>
      </c>
      <c r="G46" t="n">
        <v>12.89</v>
      </c>
      <c r="H46" t="n">
        <v>0.2</v>
      </c>
      <c r="I46" t="n">
        <v>151</v>
      </c>
      <c r="J46" t="n">
        <v>178.21</v>
      </c>
      <c r="K46" t="n">
        <v>52.44</v>
      </c>
      <c r="L46" t="n">
        <v>2</v>
      </c>
      <c r="M46" t="n">
        <v>149</v>
      </c>
      <c r="N46" t="n">
        <v>33.77</v>
      </c>
      <c r="O46" t="n">
        <v>22213.89</v>
      </c>
      <c r="P46" t="n">
        <v>416.62</v>
      </c>
      <c r="Q46" t="n">
        <v>1310.67</v>
      </c>
      <c r="R46" t="n">
        <v>197.55</v>
      </c>
      <c r="S46" t="n">
        <v>50.02</v>
      </c>
      <c r="T46" t="n">
        <v>70755.66</v>
      </c>
      <c r="U46" t="n">
        <v>0.25</v>
      </c>
      <c r="V46" t="n">
        <v>0.77</v>
      </c>
      <c r="W46" t="n">
        <v>2.51</v>
      </c>
      <c r="X46" t="n">
        <v>4.39</v>
      </c>
      <c r="Y46" t="n">
        <v>0.5</v>
      </c>
      <c r="Z46" t="n">
        <v>10</v>
      </c>
    </row>
    <row r="47">
      <c r="A47" t="n">
        <v>2</v>
      </c>
      <c r="B47" t="n">
        <v>90</v>
      </c>
      <c r="C47" t="inlineStr">
        <is>
          <t xml:space="preserve">CONCLUIDO	</t>
        </is>
      </c>
      <c r="D47" t="n">
        <v>2.7408</v>
      </c>
      <c r="E47" t="n">
        <v>36.49</v>
      </c>
      <c r="F47" t="n">
        <v>30.72</v>
      </c>
      <c r="G47" t="n">
        <v>19.61</v>
      </c>
      <c r="H47" t="n">
        <v>0.3</v>
      </c>
      <c r="I47" t="n">
        <v>94</v>
      </c>
      <c r="J47" t="n">
        <v>179.7</v>
      </c>
      <c r="K47" t="n">
        <v>52.44</v>
      </c>
      <c r="L47" t="n">
        <v>3</v>
      </c>
      <c r="M47" t="n">
        <v>92</v>
      </c>
      <c r="N47" t="n">
        <v>34.26</v>
      </c>
      <c r="O47" t="n">
        <v>22397.24</v>
      </c>
      <c r="P47" t="n">
        <v>388.9</v>
      </c>
      <c r="Q47" t="n">
        <v>1310.56</v>
      </c>
      <c r="R47" t="n">
        <v>142.22</v>
      </c>
      <c r="S47" t="n">
        <v>50.02</v>
      </c>
      <c r="T47" t="n">
        <v>43378.29</v>
      </c>
      <c r="U47" t="n">
        <v>0.35</v>
      </c>
      <c r="V47" t="n">
        <v>0.8100000000000001</v>
      </c>
      <c r="W47" t="n">
        <v>2.39</v>
      </c>
      <c r="X47" t="n">
        <v>2.67</v>
      </c>
      <c r="Y47" t="n">
        <v>0.5</v>
      </c>
      <c r="Z47" t="n">
        <v>10</v>
      </c>
    </row>
    <row r="48">
      <c r="A48" t="n">
        <v>3</v>
      </c>
      <c r="B48" t="n">
        <v>90</v>
      </c>
      <c r="C48" t="inlineStr">
        <is>
          <t xml:space="preserve">CONCLUIDO	</t>
        </is>
      </c>
      <c r="D48" t="n">
        <v>2.8726</v>
      </c>
      <c r="E48" t="n">
        <v>34.81</v>
      </c>
      <c r="F48" t="n">
        <v>29.97</v>
      </c>
      <c r="G48" t="n">
        <v>26.45</v>
      </c>
      <c r="H48" t="n">
        <v>0.39</v>
      </c>
      <c r="I48" t="n">
        <v>68</v>
      </c>
      <c r="J48" t="n">
        <v>181.19</v>
      </c>
      <c r="K48" t="n">
        <v>52.44</v>
      </c>
      <c r="L48" t="n">
        <v>4</v>
      </c>
      <c r="M48" t="n">
        <v>66</v>
      </c>
      <c r="N48" t="n">
        <v>34.75</v>
      </c>
      <c r="O48" t="n">
        <v>22581.25</v>
      </c>
      <c r="P48" t="n">
        <v>373.85</v>
      </c>
      <c r="Q48" t="n">
        <v>1310.53</v>
      </c>
      <c r="R48" t="n">
        <v>118</v>
      </c>
      <c r="S48" t="n">
        <v>50.02</v>
      </c>
      <c r="T48" t="n">
        <v>31398</v>
      </c>
      <c r="U48" t="n">
        <v>0.42</v>
      </c>
      <c r="V48" t="n">
        <v>0.83</v>
      </c>
      <c r="W48" t="n">
        <v>2.35</v>
      </c>
      <c r="X48" t="n">
        <v>1.93</v>
      </c>
      <c r="Y48" t="n">
        <v>0.5</v>
      </c>
      <c r="Z48" t="n">
        <v>10</v>
      </c>
    </row>
    <row r="49">
      <c r="A49" t="n">
        <v>4</v>
      </c>
      <c r="B49" t="n">
        <v>90</v>
      </c>
      <c r="C49" t="inlineStr">
        <is>
          <t xml:space="preserve">CONCLUIDO	</t>
        </is>
      </c>
      <c r="D49" t="n">
        <v>2.9556</v>
      </c>
      <c r="E49" t="n">
        <v>33.83</v>
      </c>
      <c r="F49" t="n">
        <v>29.53</v>
      </c>
      <c r="G49" t="n">
        <v>33.43</v>
      </c>
      <c r="H49" t="n">
        <v>0.49</v>
      </c>
      <c r="I49" t="n">
        <v>53</v>
      </c>
      <c r="J49" t="n">
        <v>182.69</v>
      </c>
      <c r="K49" t="n">
        <v>52.44</v>
      </c>
      <c r="L49" t="n">
        <v>5</v>
      </c>
      <c r="M49" t="n">
        <v>51</v>
      </c>
      <c r="N49" t="n">
        <v>35.25</v>
      </c>
      <c r="O49" t="n">
        <v>22766.06</v>
      </c>
      <c r="P49" t="n">
        <v>362.94</v>
      </c>
      <c r="Q49" t="n">
        <v>1310.49</v>
      </c>
      <c r="R49" t="n">
        <v>103.19</v>
      </c>
      <c r="S49" t="n">
        <v>50.02</v>
      </c>
      <c r="T49" t="n">
        <v>24067.83</v>
      </c>
      <c r="U49" t="n">
        <v>0.48</v>
      </c>
      <c r="V49" t="n">
        <v>0.85</v>
      </c>
      <c r="W49" t="n">
        <v>2.33</v>
      </c>
      <c r="X49" t="n">
        <v>1.48</v>
      </c>
      <c r="Y49" t="n">
        <v>0.5</v>
      </c>
      <c r="Z49" t="n">
        <v>10</v>
      </c>
    </row>
    <row r="50">
      <c r="A50" t="n">
        <v>5</v>
      </c>
      <c r="B50" t="n">
        <v>90</v>
      </c>
      <c r="C50" t="inlineStr">
        <is>
          <t xml:space="preserve">CONCLUIDO	</t>
        </is>
      </c>
      <c r="D50" t="n">
        <v>3.0063</v>
      </c>
      <c r="E50" t="n">
        <v>33.26</v>
      </c>
      <c r="F50" t="n">
        <v>29.28</v>
      </c>
      <c r="G50" t="n">
        <v>39.92</v>
      </c>
      <c r="H50" t="n">
        <v>0.58</v>
      </c>
      <c r="I50" t="n">
        <v>44</v>
      </c>
      <c r="J50" t="n">
        <v>184.19</v>
      </c>
      <c r="K50" t="n">
        <v>52.44</v>
      </c>
      <c r="L50" t="n">
        <v>6</v>
      </c>
      <c r="M50" t="n">
        <v>42</v>
      </c>
      <c r="N50" t="n">
        <v>35.75</v>
      </c>
      <c r="O50" t="n">
        <v>22951.43</v>
      </c>
      <c r="P50" t="n">
        <v>353.91</v>
      </c>
      <c r="Q50" t="n">
        <v>1310.51</v>
      </c>
      <c r="R50" t="n">
        <v>95.27</v>
      </c>
      <c r="S50" t="n">
        <v>50.02</v>
      </c>
      <c r="T50" t="n">
        <v>20154.22</v>
      </c>
      <c r="U50" t="n">
        <v>0.53</v>
      </c>
      <c r="V50" t="n">
        <v>0.85</v>
      </c>
      <c r="W50" t="n">
        <v>2.31</v>
      </c>
      <c r="X50" t="n">
        <v>1.23</v>
      </c>
      <c r="Y50" t="n">
        <v>0.5</v>
      </c>
      <c r="Z50" t="n">
        <v>10</v>
      </c>
    </row>
    <row r="51">
      <c r="A51" t="n">
        <v>6</v>
      </c>
      <c r="B51" t="n">
        <v>90</v>
      </c>
      <c r="C51" t="inlineStr">
        <is>
          <t xml:space="preserve">CONCLUIDO	</t>
        </is>
      </c>
      <c r="D51" t="n">
        <v>3.0459</v>
      </c>
      <c r="E51" t="n">
        <v>32.83</v>
      </c>
      <c r="F51" t="n">
        <v>29.09</v>
      </c>
      <c r="G51" t="n">
        <v>47.18</v>
      </c>
      <c r="H51" t="n">
        <v>0.67</v>
      </c>
      <c r="I51" t="n">
        <v>37</v>
      </c>
      <c r="J51" t="n">
        <v>185.7</v>
      </c>
      <c r="K51" t="n">
        <v>52.44</v>
      </c>
      <c r="L51" t="n">
        <v>7</v>
      </c>
      <c r="M51" t="n">
        <v>35</v>
      </c>
      <c r="N51" t="n">
        <v>36.26</v>
      </c>
      <c r="O51" t="n">
        <v>23137.49</v>
      </c>
      <c r="P51" t="n">
        <v>347.16</v>
      </c>
      <c r="Q51" t="n">
        <v>1310.49</v>
      </c>
      <c r="R51" t="n">
        <v>89.09999999999999</v>
      </c>
      <c r="S51" t="n">
        <v>50.02</v>
      </c>
      <c r="T51" t="n">
        <v>17103.62</v>
      </c>
      <c r="U51" t="n">
        <v>0.5600000000000001</v>
      </c>
      <c r="V51" t="n">
        <v>0.86</v>
      </c>
      <c r="W51" t="n">
        <v>2.31</v>
      </c>
      <c r="X51" t="n">
        <v>1.05</v>
      </c>
      <c r="Y51" t="n">
        <v>0.5</v>
      </c>
      <c r="Z51" t="n">
        <v>10</v>
      </c>
    </row>
    <row r="52">
      <c r="A52" t="n">
        <v>7</v>
      </c>
      <c r="B52" t="n">
        <v>90</v>
      </c>
      <c r="C52" t="inlineStr">
        <is>
          <t xml:space="preserve">CONCLUIDO	</t>
        </is>
      </c>
      <c r="D52" t="n">
        <v>3.0775</v>
      </c>
      <c r="E52" t="n">
        <v>32.49</v>
      </c>
      <c r="F52" t="n">
        <v>28.94</v>
      </c>
      <c r="G52" t="n">
        <v>54.25</v>
      </c>
      <c r="H52" t="n">
        <v>0.76</v>
      </c>
      <c r="I52" t="n">
        <v>32</v>
      </c>
      <c r="J52" t="n">
        <v>187.22</v>
      </c>
      <c r="K52" t="n">
        <v>52.44</v>
      </c>
      <c r="L52" t="n">
        <v>8</v>
      </c>
      <c r="M52" t="n">
        <v>30</v>
      </c>
      <c r="N52" t="n">
        <v>36.78</v>
      </c>
      <c r="O52" t="n">
        <v>23324.24</v>
      </c>
      <c r="P52" t="n">
        <v>337.32</v>
      </c>
      <c r="Q52" t="n">
        <v>1310.49</v>
      </c>
      <c r="R52" t="n">
        <v>84.06</v>
      </c>
      <c r="S52" t="n">
        <v>50.02</v>
      </c>
      <c r="T52" t="n">
        <v>14608.96</v>
      </c>
      <c r="U52" t="n">
        <v>0.6</v>
      </c>
      <c r="V52" t="n">
        <v>0.86</v>
      </c>
      <c r="W52" t="n">
        <v>2.29</v>
      </c>
      <c r="X52" t="n">
        <v>0.89</v>
      </c>
      <c r="Y52" t="n">
        <v>0.5</v>
      </c>
      <c r="Z52" t="n">
        <v>10</v>
      </c>
    </row>
    <row r="53">
      <c r="A53" t="n">
        <v>8</v>
      </c>
      <c r="B53" t="n">
        <v>90</v>
      </c>
      <c r="C53" t="inlineStr">
        <is>
          <t xml:space="preserve">CONCLUIDO	</t>
        </is>
      </c>
      <c r="D53" t="n">
        <v>3.1026</v>
      </c>
      <c r="E53" t="n">
        <v>32.23</v>
      </c>
      <c r="F53" t="n">
        <v>28.82</v>
      </c>
      <c r="G53" t="n">
        <v>61.75</v>
      </c>
      <c r="H53" t="n">
        <v>0.85</v>
      </c>
      <c r="I53" t="n">
        <v>28</v>
      </c>
      <c r="J53" t="n">
        <v>188.74</v>
      </c>
      <c r="K53" t="n">
        <v>52.44</v>
      </c>
      <c r="L53" t="n">
        <v>9</v>
      </c>
      <c r="M53" t="n">
        <v>26</v>
      </c>
      <c r="N53" t="n">
        <v>37.3</v>
      </c>
      <c r="O53" t="n">
        <v>23511.69</v>
      </c>
      <c r="P53" t="n">
        <v>330.91</v>
      </c>
      <c r="Q53" t="n">
        <v>1310.54</v>
      </c>
      <c r="R53" t="n">
        <v>80.12</v>
      </c>
      <c r="S53" t="n">
        <v>50.02</v>
      </c>
      <c r="T53" t="n">
        <v>12658.98</v>
      </c>
      <c r="U53" t="n">
        <v>0.62</v>
      </c>
      <c r="V53" t="n">
        <v>0.87</v>
      </c>
      <c r="W53" t="n">
        <v>2.29</v>
      </c>
      <c r="X53" t="n">
        <v>0.77</v>
      </c>
      <c r="Y53" t="n">
        <v>0.5</v>
      </c>
      <c r="Z53" t="n">
        <v>10</v>
      </c>
    </row>
    <row r="54">
      <c r="A54" t="n">
        <v>9</v>
      </c>
      <c r="B54" t="n">
        <v>90</v>
      </c>
      <c r="C54" t="inlineStr">
        <is>
          <t xml:space="preserve">CONCLUIDO	</t>
        </is>
      </c>
      <c r="D54" t="n">
        <v>3.1196</v>
      </c>
      <c r="E54" t="n">
        <v>32.06</v>
      </c>
      <c r="F54" t="n">
        <v>28.75</v>
      </c>
      <c r="G54" t="n">
        <v>68.98999999999999</v>
      </c>
      <c r="H54" t="n">
        <v>0.93</v>
      </c>
      <c r="I54" t="n">
        <v>25</v>
      </c>
      <c r="J54" t="n">
        <v>190.26</v>
      </c>
      <c r="K54" t="n">
        <v>52.44</v>
      </c>
      <c r="L54" t="n">
        <v>10</v>
      </c>
      <c r="M54" t="n">
        <v>23</v>
      </c>
      <c r="N54" t="n">
        <v>37.82</v>
      </c>
      <c r="O54" t="n">
        <v>23699.85</v>
      </c>
      <c r="P54" t="n">
        <v>323.41</v>
      </c>
      <c r="Q54" t="n">
        <v>1310.49</v>
      </c>
      <c r="R54" t="n">
        <v>77.76000000000001</v>
      </c>
      <c r="S54" t="n">
        <v>50.02</v>
      </c>
      <c r="T54" t="n">
        <v>11490.5</v>
      </c>
      <c r="U54" t="n">
        <v>0.64</v>
      </c>
      <c r="V54" t="n">
        <v>0.87</v>
      </c>
      <c r="W54" t="n">
        <v>2.28</v>
      </c>
      <c r="X54" t="n">
        <v>0.7</v>
      </c>
      <c r="Y54" t="n">
        <v>0.5</v>
      </c>
      <c r="Z54" t="n">
        <v>10</v>
      </c>
    </row>
    <row r="55">
      <c r="A55" t="n">
        <v>10</v>
      </c>
      <c r="B55" t="n">
        <v>90</v>
      </c>
      <c r="C55" t="inlineStr">
        <is>
          <t xml:space="preserve">CONCLUIDO	</t>
        </is>
      </c>
      <c r="D55" t="n">
        <v>3.1408</v>
      </c>
      <c r="E55" t="n">
        <v>31.84</v>
      </c>
      <c r="F55" t="n">
        <v>28.64</v>
      </c>
      <c r="G55" t="n">
        <v>78.09999999999999</v>
      </c>
      <c r="H55" t="n">
        <v>1.02</v>
      </c>
      <c r="I55" t="n">
        <v>22</v>
      </c>
      <c r="J55" t="n">
        <v>191.79</v>
      </c>
      <c r="K55" t="n">
        <v>52.44</v>
      </c>
      <c r="L55" t="n">
        <v>11</v>
      </c>
      <c r="M55" t="n">
        <v>20</v>
      </c>
      <c r="N55" t="n">
        <v>38.35</v>
      </c>
      <c r="O55" t="n">
        <v>23888.73</v>
      </c>
      <c r="P55" t="n">
        <v>314.41</v>
      </c>
      <c r="Q55" t="n">
        <v>1310.48</v>
      </c>
      <c r="R55" t="n">
        <v>74.55</v>
      </c>
      <c r="S55" t="n">
        <v>50.02</v>
      </c>
      <c r="T55" t="n">
        <v>9903.629999999999</v>
      </c>
      <c r="U55" t="n">
        <v>0.67</v>
      </c>
      <c r="V55" t="n">
        <v>0.87</v>
      </c>
      <c r="W55" t="n">
        <v>2.27</v>
      </c>
      <c r="X55" t="n">
        <v>0.59</v>
      </c>
      <c r="Y55" t="n">
        <v>0.5</v>
      </c>
      <c r="Z55" t="n">
        <v>10</v>
      </c>
    </row>
    <row r="56">
      <c r="A56" t="n">
        <v>11</v>
      </c>
      <c r="B56" t="n">
        <v>90</v>
      </c>
      <c r="C56" t="inlineStr">
        <is>
          <t xml:space="preserve">CONCLUIDO	</t>
        </is>
      </c>
      <c r="D56" t="n">
        <v>3.1526</v>
      </c>
      <c r="E56" t="n">
        <v>31.72</v>
      </c>
      <c r="F56" t="n">
        <v>28.59</v>
      </c>
      <c r="G56" t="n">
        <v>85.77</v>
      </c>
      <c r="H56" t="n">
        <v>1.1</v>
      </c>
      <c r="I56" t="n">
        <v>20</v>
      </c>
      <c r="J56" t="n">
        <v>193.33</v>
      </c>
      <c r="K56" t="n">
        <v>52.44</v>
      </c>
      <c r="L56" t="n">
        <v>12</v>
      </c>
      <c r="M56" t="n">
        <v>18</v>
      </c>
      <c r="N56" t="n">
        <v>38.89</v>
      </c>
      <c r="O56" t="n">
        <v>24078.33</v>
      </c>
      <c r="P56" t="n">
        <v>307.9</v>
      </c>
      <c r="Q56" t="n">
        <v>1310.51</v>
      </c>
      <c r="R56" t="n">
        <v>72.77</v>
      </c>
      <c r="S56" t="n">
        <v>50.02</v>
      </c>
      <c r="T56" t="n">
        <v>9024.129999999999</v>
      </c>
      <c r="U56" t="n">
        <v>0.6899999999999999</v>
      </c>
      <c r="V56" t="n">
        <v>0.87</v>
      </c>
      <c r="W56" t="n">
        <v>2.27</v>
      </c>
      <c r="X56" t="n">
        <v>0.54</v>
      </c>
      <c r="Y56" t="n">
        <v>0.5</v>
      </c>
      <c r="Z56" t="n">
        <v>10</v>
      </c>
    </row>
    <row r="57">
      <c r="A57" t="n">
        <v>12</v>
      </c>
      <c r="B57" t="n">
        <v>90</v>
      </c>
      <c r="C57" t="inlineStr">
        <is>
          <t xml:space="preserve">CONCLUIDO	</t>
        </is>
      </c>
      <c r="D57" t="n">
        <v>3.1652</v>
      </c>
      <c r="E57" t="n">
        <v>31.59</v>
      </c>
      <c r="F57" t="n">
        <v>28.53</v>
      </c>
      <c r="G57" t="n">
        <v>95.11</v>
      </c>
      <c r="H57" t="n">
        <v>1.18</v>
      </c>
      <c r="I57" t="n">
        <v>18</v>
      </c>
      <c r="J57" t="n">
        <v>194.88</v>
      </c>
      <c r="K57" t="n">
        <v>52.44</v>
      </c>
      <c r="L57" t="n">
        <v>13</v>
      </c>
      <c r="M57" t="n">
        <v>16</v>
      </c>
      <c r="N57" t="n">
        <v>39.43</v>
      </c>
      <c r="O57" t="n">
        <v>24268.67</v>
      </c>
      <c r="P57" t="n">
        <v>300.56</v>
      </c>
      <c r="Q57" t="n">
        <v>1310.48</v>
      </c>
      <c r="R57" t="n">
        <v>70.81999999999999</v>
      </c>
      <c r="S57" t="n">
        <v>50.02</v>
      </c>
      <c r="T57" t="n">
        <v>8056.06</v>
      </c>
      <c r="U57" t="n">
        <v>0.71</v>
      </c>
      <c r="V57" t="n">
        <v>0.88</v>
      </c>
      <c r="W57" t="n">
        <v>2.27</v>
      </c>
      <c r="X57" t="n">
        <v>0.49</v>
      </c>
      <c r="Y57" t="n">
        <v>0.5</v>
      </c>
      <c r="Z57" t="n">
        <v>10</v>
      </c>
    </row>
    <row r="58">
      <c r="A58" t="n">
        <v>13</v>
      </c>
      <c r="B58" t="n">
        <v>90</v>
      </c>
      <c r="C58" t="inlineStr">
        <is>
          <t xml:space="preserve">CONCLUIDO	</t>
        </is>
      </c>
      <c r="D58" t="n">
        <v>3.1705</v>
      </c>
      <c r="E58" t="n">
        <v>31.54</v>
      </c>
      <c r="F58" t="n">
        <v>28.52</v>
      </c>
      <c r="G58" t="n">
        <v>100.64</v>
      </c>
      <c r="H58" t="n">
        <v>1.27</v>
      </c>
      <c r="I58" t="n">
        <v>17</v>
      </c>
      <c r="J58" t="n">
        <v>196.42</v>
      </c>
      <c r="K58" t="n">
        <v>52.44</v>
      </c>
      <c r="L58" t="n">
        <v>14</v>
      </c>
      <c r="M58" t="n">
        <v>8</v>
      </c>
      <c r="N58" t="n">
        <v>39.98</v>
      </c>
      <c r="O58" t="n">
        <v>24459.75</v>
      </c>
      <c r="P58" t="n">
        <v>293.99</v>
      </c>
      <c r="Q58" t="n">
        <v>1310.5</v>
      </c>
      <c r="R58" t="n">
        <v>70.01000000000001</v>
      </c>
      <c r="S58" t="n">
        <v>50.02</v>
      </c>
      <c r="T58" t="n">
        <v>7656.46</v>
      </c>
      <c r="U58" t="n">
        <v>0.71</v>
      </c>
      <c r="V58" t="n">
        <v>0.88</v>
      </c>
      <c r="W58" t="n">
        <v>2.28</v>
      </c>
      <c r="X58" t="n">
        <v>0.47</v>
      </c>
      <c r="Y58" t="n">
        <v>0.5</v>
      </c>
      <c r="Z58" t="n">
        <v>10</v>
      </c>
    </row>
    <row r="59">
      <c r="A59" t="n">
        <v>14</v>
      </c>
      <c r="B59" t="n">
        <v>90</v>
      </c>
      <c r="C59" t="inlineStr">
        <is>
          <t xml:space="preserve">CONCLUIDO	</t>
        </is>
      </c>
      <c r="D59" t="n">
        <v>3.177</v>
      </c>
      <c r="E59" t="n">
        <v>31.48</v>
      </c>
      <c r="F59" t="n">
        <v>28.49</v>
      </c>
      <c r="G59" t="n">
        <v>106.83</v>
      </c>
      <c r="H59" t="n">
        <v>1.35</v>
      </c>
      <c r="I59" t="n">
        <v>16</v>
      </c>
      <c r="J59" t="n">
        <v>197.98</v>
      </c>
      <c r="K59" t="n">
        <v>52.44</v>
      </c>
      <c r="L59" t="n">
        <v>15</v>
      </c>
      <c r="M59" t="n">
        <v>4</v>
      </c>
      <c r="N59" t="n">
        <v>40.54</v>
      </c>
      <c r="O59" t="n">
        <v>24651.58</v>
      </c>
      <c r="P59" t="n">
        <v>292.66</v>
      </c>
      <c r="Q59" t="n">
        <v>1310.48</v>
      </c>
      <c r="R59" t="n">
        <v>69.23999999999999</v>
      </c>
      <c r="S59" t="n">
        <v>50.02</v>
      </c>
      <c r="T59" t="n">
        <v>7275.24</v>
      </c>
      <c r="U59" t="n">
        <v>0.72</v>
      </c>
      <c r="V59" t="n">
        <v>0.88</v>
      </c>
      <c r="W59" t="n">
        <v>2.27</v>
      </c>
      <c r="X59" t="n">
        <v>0.44</v>
      </c>
      <c r="Y59" t="n">
        <v>0.5</v>
      </c>
      <c r="Z59" t="n">
        <v>10</v>
      </c>
    </row>
    <row r="60">
      <c r="A60" t="n">
        <v>15</v>
      </c>
      <c r="B60" t="n">
        <v>90</v>
      </c>
      <c r="C60" t="inlineStr">
        <is>
          <t xml:space="preserve">CONCLUIDO	</t>
        </is>
      </c>
      <c r="D60" t="n">
        <v>3.176</v>
      </c>
      <c r="E60" t="n">
        <v>31.49</v>
      </c>
      <c r="F60" t="n">
        <v>28.5</v>
      </c>
      <c r="G60" t="n">
        <v>106.86</v>
      </c>
      <c r="H60" t="n">
        <v>1.42</v>
      </c>
      <c r="I60" t="n">
        <v>16</v>
      </c>
      <c r="J60" t="n">
        <v>199.54</v>
      </c>
      <c r="K60" t="n">
        <v>52.44</v>
      </c>
      <c r="L60" t="n">
        <v>16</v>
      </c>
      <c r="M60" t="n">
        <v>0</v>
      </c>
      <c r="N60" t="n">
        <v>41.1</v>
      </c>
      <c r="O60" t="n">
        <v>24844.17</v>
      </c>
      <c r="P60" t="n">
        <v>295.73</v>
      </c>
      <c r="Q60" t="n">
        <v>1310.53</v>
      </c>
      <c r="R60" t="n">
        <v>69.19</v>
      </c>
      <c r="S60" t="n">
        <v>50.02</v>
      </c>
      <c r="T60" t="n">
        <v>7251.27</v>
      </c>
      <c r="U60" t="n">
        <v>0.72</v>
      </c>
      <c r="V60" t="n">
        <v>0.88</v>
      </c>
      <c r="W60" t="n">
        <v>2.28</v>
      </c>
      <c r="X60" t="n">
        <v>0.45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2.8494</v>
      </c>
      <c r="E61" t="n">
        <v>35.09</v>
      </c>
      <c r="F61" t="n">
        <v>31.98</v>
      </c>
      <c r="G61" t="n">
        <v>14.54</v>
      </c>
      <c r="H61" t="n">
        <v>0.64</v>
      </c>
      <c r="I61" t="n">
        <v>132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92.06</v>
      </c>
      <c r="Q61" t="n">
        <v>1310.67</v>
      </c>
      <c r="R61" t="n">
        <v>177.76</v>
      </c>
      <c r="S61" t="n">
        <v>50.02</v>
      </c>
      <c r="T61" t="n">
        <v>60954.84</v>
      </c>
      <c r="U61" t="n">
        <v>0.28</v>
      </c>
      <c r="V61" t="n">
        <v>0.78</v>
      </c>
      <c r="W61" t="n">
        <v>2.62</v>
      </c>
      <c r="X61" t="n">
        <v>3.93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2.4492</v>
      </c>
      <c r="E62" t="n">
        <v>40.83</v>
      </c>
      <c r="F62" t="n">
        <v>34.38</v>
      </c>
      <c r="G62" t="n">
        <v>9.51</v>
      </c>
      <c r="H62" t="n">
        <v>0.18</v>
      </c>
      <c r="I62" t="n">
        <v>217</v>
      </c>
      <c r="J62" t="n">
        <v>98.70999999999999</v>
      </c>
      <c r="K62" t="n">
        <v>39.72</v>
      </c>
      <c r="L62" t="n">
        <v>1</v>
      </c>
      <c r="M62" t="n">
        <v>215</v>
      </c>
      <c r="N62" t="n">
        <v>12.99</v>
      </c>
      <c r="O62" t="n">
        <v>12407.75</v>
      </c>
      <c r="P62" t="n">
        <v>300.09</v>
      </c>
      <c r="Q62" t="n">
        <v>1310.66</v>
      </c>
      <c r="R62" t="n">
        <v>261.69</v>
      </c>
      <c r="S62" t="n">
        <v>50.02</v>
      </c>
      <c r="T62" t="n">
        <v>102498.9</v>
      </c>
      <c r="U62" t="n">
        <v>0.19</v>
      </c>
      <c r="V62" t="n">
        <v>0.73</v>
      </c>
      <c r="W62" t="n">
        <v>2.59</v>
      </c>
      <c r="X62" t="n">
        <v>6.33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2.8911</v>
      </c>
      <c r="E63" t="n">
        <v>34.59</v>
      </c>
      <c r="F63" t="n">
        <v>30.69</v>
      </c>
      <c r="G63" t="n">
        <v>19.8</v>
      </c>
      <c r="H63" t="n">
        <v>0.35</v>
      </c>
      <c r="I63" t="n">
        <v>93</v>
      </c>
      <c r="J63" t="n">
        <v>99.95</v>
      </c>
      <c r="K63" t="n">
        <v>39.72</v>
      </c>
      <c r="L63" t="n">
        <v>2</v>
      </c>
      <c r="M63" t="n">
        <v>91</v>
      </c>
      <c r="N63" t="n">
        <v>13.24</v>
      </c>
      <c r="O63" t="n">
        <v>12561.45</v>
      </c>
      <c r="P63" t="n">
        <v>256.43</v>
      </c>
      <c r="Q63" t="n">
        <v>1310.61</v>
      </c>
      <c r="R63" t="n">
        <v>140.9</v>
      </c>
      <c r="S63" t="n">
        <v>50.02</v>
      </c>
      <c r="T63" t="n">
        <v>42722.56</v>
      </c>
      <c r="U63" t="n">
        <v>0.35</v>
      </c>
      <c r="V63" t="n">
        <v>0.8100000000000001</v>
      </c>
      <c r="W63" t="n">
        <v>2.4</v>
      </c>
      <c r="X63" t="n">
        <v>2.64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3.0431</v>
      </c>
      <c r="E64" t="n">
        <v>32.86</v>
      </c>
      <c r="F64" t="n">
        <v>29.68</v>
      </c>
      <c r="G64" t="n">
        <v>30.7</v>
      </c>
      <c r="H64" t="n">
        <v>0.52</v>
      </c>
      <c r="I64" t="n">
        <v>58</v>
      </c>
      <c r="J64" t="n">
        <v>101.2</v>
      </c>
      <c r="K64" t="n">
        <v>39.72</v>
      </c>
      <c r="L64" t="n">
        <v>3</v>
      </c>
      <c r="M64" t="n">
        <v>56</v>
      </c>
      <c r="N64" t="n">
        <v>13.49</v>
      </c>
      <c r="O64" t="n">
        <v>12715.54</v>
      </c>
      <c r="P64" t="n">
        <v>236.68</v>
      </c>
      <c r="Q64" t="n">
        <v>1310.54</v>
      </c>
      <c r="R64" t="n">
        <v>108.5</v>
      </c>
      <c r="S64" t="n">
        <v>50.02</v>
      </c>
      <c r="T64" t="n">
        <v>26696.15</v>
      </c>
      <c r="U64" t="n">
        <v>0.46</v>
      </c>
      <c r="V64" t="n">
        <v>0.84</v>
      </c>
      <c r="W64" t="n">
        <v>2.33</v>
      </c>
      <c r="X64" t="n">
        <v>1.63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3.1265</v>
      </c>
      <c r="E65" t="n">
        <v>31.98</v>
      </c>
      <c r="F65" t="n">
        <v>29.17</v>
      </c>
      <c r="G65" t="n">
        <v>43.76</v>
      </c>
      <c r="H65" t="n">
        <v>0.6899999999999999</v>
      </c>
      <c r="I65" t="n">
        <v>40</v>
      </c>
      <c r="J65" t="n">
        <v>102.45</v>
      </c>
      <c r="K65" t="n">
        <v>39.72</v>
      </c>
      <c r="L65" t="n">
        <v>4</v>
      </c>
      <c r="M65" t="n">
        <v>38</v>
      </c>
      <c r="N65" t="n">
        <v>13.74</v>
      </c>
      <c r="O65" t="n">
        <v>12870.03</v>
      </c>
      <c r="P65" t="n">
        <v>217.92</v>
      </c>
      <c r="Q65" t="n">
        <v>1310.5</v>
      </c>
      <c r="R65" t="n">
        <v>91.73</v>
      </c>
      <c r="S65" t="n">
        <v>50.02</v>
      </c>
      <c r="T65" t="n">
        <v>18400.36</v>
      </c>
      <c r="U65" t="n">
        <v>0.55</v>
      </c>
      <c r="V65" t="n">
        <v>0.86</v>
      </c>
      <c r="W65" t="n">
        <v>2.31</v>
      </c>
      <c r="X65" t="n">
        <v>1.13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3.1651</v>
      </c>
      <c r="E66" t="n">
        <v>31.59</v>
      </c>
      <c r="F66" t="n">
        <v>28.95</v>
      </c>
      <c r="G66" t="n">
        <v>54.28</v>
      </c>
      <c r="H66" t="n">
        <v>0.85</v>
      </c>
      <c r="I66" t="n">
        <v>32</v>
      </c>
      <c r="J66" t="n">
        <v>103.71</v>
      </c>
      <c r="K66" t="n">
        <v>39.72</v>
      </c>
      <c r="L66" t="n">
        <v>5</v>
      </c>
      <c r="M66" t="n">
        <v>17</v>
      </c>
      <c r="N66" t="n">
        <v>14</v>
      </c>
      <c r="O66" t="n">
        <v>13024.91</v>
      </c>
      <c r="P66" t="n">
        <v>205.66</v>
      </c>
      <c r="Q66" t="n">
        <v>1310.52</v>
      </c>
      <c r="R66" t="n">
        <v>83.97</v>
      </c>
      <c r="S66" t="n">
        <v>50.02</v>
      </c>
      <c r="T66" t="n">
        <v>14562.24</v>
      </c>
      <c r="U66" t="n">
        <v>0.6</v>
      </c>
      <c r="V66" t="n">
        <v>0.86</v>
      </c>
      <c r="W66" t="n">
        <v>2.31</v>
      </c>
      <c r="X66" t="n">
        <v>0.9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3.167</v>
      </c>
      <c r="E67" t="n">
        <v>31.58</v>
      </c>
      <c r="F67" t="n">
        <v>28.95</v>
      </c>
      <c r="G67" t="n">
        <v>56.03</v>
      </c>
      <c r="H67" t="n">
        <v>1.01</v>
      </c>
      <c r="I67" t="n">
        <v>31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206.54</v>
      </c>
      <c r="Q67" t="n">
        <v>1310.64</v>
      </c>
      <c r="R67" t="n">
        <v>83.23</v>
      </c>
      <c r="S67" t="n">
        <v>50.02</v>
      </c>
      <c r="T67" t="n">
        <v>14198.64</v>
      </c>
      <c r="U67" t="n">
        <v>0.6</v>
      </c>
      <c r="V67" t="n">
        <v>0.86</v>
      </c>
      <c r="W67" t="n">
        <v>2.33</v>
      </c>
      <c r="X67" t="n">
        <v>0.9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2.2271</v>
      </c>
      <c r="E68" t="n">
        <v>44.9</v>
      </c>
      <c r="F68" t="n">
        <v>35.92</v>
      </c>
      <c r="G68" t="n">
        <v>8.039999999999999</v>
      </c>
      <c r="H68" t="n">
        <v>0.14</v>
      </c>
      <c r="I68" t="n">
        <v>268</v>
      </c>
      <c r="J68" t="n">
        <v>124.63</v>
      </c>
      <c r="K68" t="n">
        <v>45</v>
      </c>
      <c r="L68" t="n">
        <v>1</v>
      </c>
      <c r="M68" t="n">
        <v>266</v>
      </c>
      <c r="N68" t="n">
        <v>18.64</v>
      </c>
      <c r="O68" t="n">
        <v>15605.44</v>
      </c>
      <c r="P68" t="n">
        <v>369.81</v>
      </c>
      <c r="Q68" t="n">
        <v>1310.65</v>
      </c>
      <c r="R68" t="n">
        <v>311.88</v>
      </c>
      <c r="S68" t="n">
        <v>50.02</v>
      </c>
      <c r="T68" t="n">
        <v>127339.11</v>
      </c>
      <c r="U68" t="n">
        <v>0.16</v>
      </c>
      <c r="V68" t="n">
        <v>0.7</v>
      </c>
      <c r="W68" t="n">
        <v>2.68</v>
      </c>
      <c r="X68" t="n">
        <v>7.87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2.7503</v>
      </c>
      <c r="E69" t="n">
        <v>36.36</v>
      </c>
      <c r="F69" t="n">
        <v>31.31</v>
      </c>
      <c r="G69" t="n">
        <v>16.48</v>
      </c>
      <c r="H69" t="n">
        <v>0.28</v>
      </c>
      <c r="I69" t="n">
        <v>114</v>
      </c>
      <c r="J69" t="n">
        <v>125.95</v>
      </c>
      <c r="K69" t="n">
        <v>45</v>
      </c>
      <c r="L69" t="n">
        <v>2</v>
      </c>
      <c r="M69" t="n">
        <v>112</v>
      </c>
      <c r="N69" t="n">
        <v>18.95</v>
      </c>
      <c r="O69" t="n">
        <v>15767.7</v>
      </c>
      <c r="P69" t="n">
        <v>313.88</v>
      </c>
      <c r="Q69" t="n">
        <v>1310.57</v>
      </c>
      <c r="R69" t="n">
        <v>161.52</v>
      </c>
      <c r="S69" t="n">
        <v>50.02</v>
      </c>
      <c r="T69" t="n">
        <v>52928.8</v>
      </c>
      <c r="U69" t="n">
        <v>0.31</v>
      </c>
      <c r="V69" t="n">
        <v>0.8</v>
      </c>
      <c r="W69" t="n">
        <v>2.43</v>
      </c>
      <c r="X69" t="n">
        <v>3.27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2.9409</v>
      </c>
      <c r="E70" t="n">
        <v>34</v>
      </c>
      <c r="F70" t="n">
        <v>30.06</v>
      </c>
      <c r="G70" t="n">
        <v>25.4</v>
      </c>
      <c r="H70" t="n">
        <v>0.42</v>
      </c>
      <c r="I70" t="n">
        <v>71</v>
      </c>
      <c r="J70" t="n">
        <v>127.27</v>
      </c>
      <c r="K70" t="n">
        <v>45</v>
      </c>
      <c r="L70" t="n">
        <v>3</v>
      </c>
      <c r="M70" t="n">
        <v>69</v>
      </c>
      <c r="N70" t="n">
        <v>19.27</v>
      </c>
      <c r="O70" t="n">
        <v>15930.42</v>
      </c>
      <c r="P70" t="n">
        <v>292.56</v>
      </c>
      <c r="Q70" t="n">
        <v>1310.62</v>
      </c>
      <c r="R70" t="n">
        <v>120.4</v>
      </c>
      <c r="S70" t="n">
        <v>50.02</v>
      </c>
      <c r="T70" t="n">
        <v>32582.45</v>
      </c>
      <c r="U70" t="n">
        <v>0.42</v>
      </c>
      <c r="V70" t="n">
        <v>0.83</v>
      </c>
      <c r="W70" t="n">
        <v>2.36</v>
      </c>
      <c r="X70" t="n">
        <v>2.01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3.0375</v>
      </c>
      <c r="E71" t="n">
        <v>32.92</v>
      </c>
      <c r="F71" t="n">
        <v>29.49</v>
      </c>
      <c r="G71" t="n">
        <v>34.69</v>
      </c>
      <c r="H71" t="n">
        <v>0.55</v>
      </c>
      <c r="I71" t="n">
        <v>51</v>
      </c>
      <c r="J71" t="n">
        <v>128.59</v>
      </c>
      <c r="K71" t="n">
        <v>45</v>
      </c>
      <c r="L71" t="n">
        <v>4</v>
      </c>
      <c r="M71" t="n">
        <v>49</v>
      </c>
      <c r="N71" t="n">
        <v>19.59</v>
      </c>
      <c r="O71" t="n">
        <v>16093.6</v>
      </c>
      <c r="P71" t="n">
        <v>277.79</v>
      </c>
      <c r="Q71" t="n">
        <v>1310.55</v>
      </c>
      <c r="R71" t="n">
        <v>101.86</v>
      </c>
      <c r="S71" t="n">
        <v>50.02</v>
      </c>
      <c r="T71" t="n">
        <v>23410.45</v>
      </c>
      <c r="U71" t="n">
        <v>0.49</v>
      </c>
      <c r="V71" t="n">
        <v>0.85</v>
      </c>
      <c r="W71" t="n">
        <v>2.33</v>
      </c>
      <c r="X71" t="n">
        <v>1.44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3.0993</v>
      </c>
      <c r="E72" t="n">
        <v>32.27</v>
      </c>
      <c r="F72" t="n">
        <v>29.14</v>
      </c>
      <c r="G72" t="n">
        <v>44.83</v>
      </c>
      <c r="H72" t="n">
        <v>0.68</v>
      </c>
      <c r="I72" t="n">
        <v>39</v>
      </c>
      <c r="J72" t="n">
        <v>129.92</v>
      </c>
      <c r="K72" t="n">
        <v>45</v>
      </c>
      <c r="L72" t="n">
        <v>5</v>
      </c>
      <c r="M72" t="n">
        <v>37</v>
      </c>
      <c r="N72" t="n">
        <v>19.92</v>
      </c>
      <c r="O72" t="n">
        <v>16257.24</v>
      </c>
      <c r="P72" t="n">
        <v>264.36</v>
      </c>
      <c r="Q72" t="n">
        <v>1310.49</v>
      </c>
      <c r="R72" t="n">
        <v>90.55</v>
      </c>
      <c r="S72" t="n">
        <v>50.02</v>
      </c>
      <c r="T72" t="n">
        <v>17816.98</v>
      </c>
      <c r="U72" t="n">
        <v>0.55</v>
      </c>
      <c r="V72" t="n">
        <v>0.86</v>
      </c>
      <c r="W72" t="n">
        <v>2.31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3.1422</v>
      </c>
      <c r="E73" t="n">
        <v>31.82</v>
      </c>
      <c r="F73" t="n">
        <v>28.9</v>
      </c>
      <c r="G73" t="n">
        <v>55.94</v>
      </c>
      <c r="H73" t="n">
        <v>0.8100000000000001</v>
      </c>
      <c r="I73" t="n">
        <v>31</v>
      </c>
      <c r="J73" t="n">
        <v>131.25</v>
      </c>
      <c r="K73" t="n">
        <v>45</v>
      </c>
      <c r="L73" t="n">
        <v>6</v>
      </c>
      <c r="M73" t="n">
        <v>29</v>
      </c>
      <c r="N73" t="n">
        <v>20.25</v>
      </c>
      <c r="O73" t="n">
        <v>16421.36</v>
      </c>
      <c r="P73" t="n">
        <v>251.45</v>
      </c>
      <c r="Q73" t="n">
        <v>1310.5</v>
      </c>
      <c r="R73" t="n">
        <v>82.81999999999999</v>
      </c>
      <c r="S73" t="n">
        <v>50.02</v>
      </c>
      <c r="T73" t="n">
        <v>13989.74</v>
      </c>
      <c r="U73" t="n">
        <v>0.6</v>
      </c>
      <c r="V73" t="n">
        <v>0.86</v>
      </c>
      <c r="W73" t="n">
        <v>2.29</v>
      </c>
      <c r="X73" t="n">
        <v>0.85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3.1683</v>
      </c>
      <c r="E74" t="n">
        <v>31.56</v>
      </c>
      <c r="F74" t="n">
        <v>28.77</v>
      </c>
      <c r="G74" t="n">
        <v>66.38</v>
      </c>
      <c r="H74" t="n">
        <v>0.93</v>
      </c>
      <c r="I74" t="n">
        <v>26</v>
      </c>
      <c r="J74" t="n">
        <v>132.58</v>
      </c>
      <c r="K74" t="n">
        <v>45</v>
      </c>
      <c r="L74" t="n">
        <v>7</v>
      </c>
      <c r="M74" t="n">
        <v>19</v>
      </c>
      <c r="N74" t="n">
        <v>20.59</v>
      </c>
      <c r="O74" t="n">
        <v>16585.95</v>
      </c>
      <c r="P74" t="n">
        <v>242.29</v>
      </c>
      <c r="Q74" t="n">
        <v>1310.49</v>
      </c>
      <c r="R74" t="n">
        <v>78.26000000000001</v>
      </c>
      <c r="S74" t="n">
        <v>50.02</v>
      </c>
      <c r="T74" t="n">
        <v>11739.17</v>
      </c>
      <c r="U74" t="n">
        <v>0.64</v>
      </c>
      <c r="V74" t="n">
        <v>0.87</v>
      </c>
      <c r="W74" t="n">
        <v>2.29</v>
      </c>
      <c r="X74" t="n">
        <v>0.72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3.1768</v>
      </c>
      <c r="E75" t="n">
        <v>31.48</v>
      </c>
      <c r="F75" t="n">
        <v>28.73</v>
      </c>
      <c r="G75" t="n">
        <v>71.83</v>
      </c>
      <c r="H75" t="n">
        <v>1.06</v>
      </c>
      <c r="I75" t="n">
        <v>24</v>
      </c>
      <c r="J75" t="n">
        <v>133.92</v>
      </c>
      <c r="K75" t="n">
        <v>45</v>
      </c>
      <c r="L75" t="n">
        <v>8</v>
      </c>
      <c r="M75" t="n">
        <v>6</v>
      </c>
      <c r="N75" t="n">
        <v>20.93</v>
      </c>
      <c r="O75" t="n">
        <v>16751.02</v>
      </c>
      <c r="P75" t="n">
        <v>235.97</v>
      </c>
      <c r="Q75" t="n">
        <v>1310.48</v>
      </c>
      <c r="R75" t="n">
        <v>76.66</v>
      </c>
      <c r="S75" t="n">
        <v>50.02</v>
      </c>
      <c r="T75" t="n">
        <v>10944.78</v>
      </c>
      <c r="U75" t="n">
        <v>0.65</v>
      </c>
      <c r="V75" t="n">
        <v>0.87</v>
      </c>
      <c r="W75" t="n">
        <v>2.3</v>
      </c>
      <c r="X75" t="n">
        <v>0.6899999999999999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3.1821</v>
      </c>
      <c r="E76" t="n">
        <v>31.43</v>
      </c>
      <c r="F76" t="n">
        <v>28.71</v>
      </c>
      <c r="G76" t="n">
        <v>74.88</v>
      </c>
      <c r="H76" t="n">
        <v>1.18</v>
      </c>
      <c r="I76" t="n">
        <v>23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236.13</v>
      </c>
      <c r="Q76" t="n">
        <v>1310.49</v>
      </c>
      <c r="R76" t="n">
        <v>75.69</v>
      </c>
      <c r="S76" t="n">
        <v>50.02</v>
      </c>
      <c r="T76" t="n">
        <v>10469.4</v>
      </c>
      <c r="U76" t="n">
        <v>0.66</v>
      </c>
      <c r="V76" t="n">
        <v>0.87</v>
      </c>
      <c r="W76" t="n">
        <v>2.3</v>
      </c>
      <c r="X76" t="n">
        <v>0.66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1.9605</v>
      </c>
      <c r="E77" t="n">
        <v>51.01</v>
      </c>
      <c r="F77" t="n">
        <v>37.92</v>
      </c>
      <c r="G77" t="n">
        <v>6.81</v>
      </c>
      <c r="H77" t="n">
        <v>0.11</v>
      </c>
      <c r="I77" t="n">
        <v>334</v>
      </c>
      <c r="J77" t="n">
        <v>159.12</v>
      </c>
      <c r="K77" t="n">
        <v>50.28</v>
      </c>
      <c r="L77" t="n">
        <v>1</v>
      </c>
      <c r="M77" t="n">
        <v>332</v>
      </c>
      <c r="N77" t="n">
        <v>27.84</v>
      </c>
      <c r="O77" t="n">
        <v>19859.16</v>
      </c>
      <c r="P77" t="n">
        <v>460.85</v>
      </c>
      <c r="Q77" t="n">
        <v>1310.68</v>
      </c>
      <c r="R77" t="n">
        <v>377.7</v>
      </c>
      <c r="S77" t="n">
        <v>50.02</v>
      </c>
      <c r="T77" t="n">
        <v>159915.26</v>
      </c>
      <c r="U77" t="n">
        <v>0.13</v>
      </c>
      <c r="V77" t="n">
        <v>0.66</v>
      </c>
      <c r="W77" t="n">
        <v>2.78</v>
      </c>
      <c r="X77" t="n">
        <v>9.869999999999999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2.5737</v>
      </c>
      <c r="E78" t="n">
        <v>38.85</v>
      </c>
      <c r="F78" t="n">
        <v>32.05</v>
      </c>
      <c r="G78" t="n">
        <v>13.84</v>
      </c>
      <c r="H78" t="n">
        <v>0.22</v>
      </c>
      <c r="I78" t="n">
        <v>139</v>
      </c>
      <c r="J78" t="n">
        <v>160.54</v>
      </c>
      <c r="K78" t="n">
        <v>50.28</v>
      </c>
      <c r="L78" t="n">
        <v>2</v>
      </c>
      <c r="M78" t="n">
        <v>137</v>
      </c>
      <c r="N78" t="n">
        <v>28.26</v>
      </c>
      <c r="O78" t="n">
        <v>20034.4</v>
      </c>
      <c r="P78" t="n">
        <v>382.63</v>
      </c>
      <c r="Q78" t="n">
        <v>1310.57</v>
      </c>
      <c r="R78" t="n">
        <v>185.36</v>
      </c>
      <c r="S78" t="n">
        <v>50.02</v>
      </c>
      <c r="T78" t="n">
        <v>64720.59</v>
      </c>
      <c r="U78" t="n">
        <v>0.27</v>
      </c>
      <c r="V78" t="n">
        <v>0.78</v>
      </c>
      <c r="W78" t="n">
        <v>2.47</v>
      </c>
      <c r="X78" t="n">
        <v>4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2.8054</v>
      </c>
      <c r="E79" t="n">
        <v>35.65</v>
      </c>
      <c r="F79" t="n">
        <v>30.52</v>
      </c>
      <c r="G79" t="n">
        <v>21.05</v>
      </c>
      <c r="H79" t="n">
        <v>0.33</v>
      </c>
      <c r="I79" t="n">
        <v>87</v>
      </c>
      <c r="J79" t="n">
        <v>161.97</v>
      </c>
      <c r="K79" t="n">
        <v>50.28</v>
      </c>
      <c r="L79" t="n">
        <v>3</v>
      </c>
      <c r="M79" t="n">
        <v>85</v>
      </c>
      <c r="N79" t="n">
        <v>28.69</v>
      </c>
      <c r="O79" t="n">
        <v>20210.21</v>
      </c>
      <c r="P79" t="n">
        <v>358.15</v>
      </c>
      <c r="Q79" t="n">
        <v>1310.6</v>
      </c>
      <c r="R79" t="n">
        <v>135.6</v>
      </c>
      <c r="S79" t="n">
        <v>50.02</v>
      </c>
      <c r="T79" t="n">
        <v>40101.55</v>
      </c>
      <c r="U79" t="n">
        <v>0.37</v>
      </c>
      <c r="V79" t="n">
        <v>0.82</v>
      </c>
      <c r="W79" t="n">
        <v>2.38</v>
      </c>
      <c r="X79" t="n">
        <v>2.47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2.9257</v>
      </c>
      <c r="E80" t="n">
        <v>34.18</v>
      </c>
      <c r="F80" t="n">
        <v>29.82</v>
      </c>
      <c r="G80" t="n">
        <v>28.4</v>
      </c>
      <c r="H80" t="n">
        <v>0.43</v>
      </c>
      <c r="I80" t="n">
        <v>63</v>
      </c>
      <c r="J80" t="n">
        <v>163.4</v>
      </c>
      <c r="K80" t="n">
        <v>50.28</v>
      </c>
      <c r="L80" t="n">
        <v>4</v>
      </c>
      <c r="M80" t="n">
        <v>61</v>
      </c>
      <c r="N80" t="n">
        <v>29.12</v>
      </c>
      <c r="O80" t="n">
        <v>20386.62</v>
      </c>
      <c r="P80" t="n">
        <v>343.62</v>
      </c>
      <c r="Q80" t="n">
        <v>1310.6</v>
      </c>
      <c r="R80" t="n">
        <v>112.88</v>
      </c>
      <c r="S80" t="n">
        <v>50.02</v>
      </c>
      <c r="T80" t="n">
        <v>28861.85</v>
      </c>
      <c r="U80" t="n">
        <v>0.44</v>
      </c>
      <c r="V80" t="n">
        <v>0.84</v>
      </c>
      <c r="W80" t="n">
        <v>2.34</v>
      </c>
      <c r="X80" t="n">
        <v>1.78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2.9986</v>
      </c>
      <c r="E81" t="n">
        <v>33.35</v>
      </c>
      <c r="F81" t="n">
        <v>29.45</v>
      </c>
      <c r="G81" t="n">
        <v>36.06</v>
      </c>
      <c r="H81" t="n">
        <v>0.54</v>
      </c>
      <c r="I81" t="n">
        <v>49</v>
      </c>
      <c r="J81" t="n">
        <v>164.83</v>
      </c>
      <c r="K81" t="n">
        <v>50.28</v>
      </c>
      <c r="L81" t="n">
        <v>5</v>
      </c>
      <c r="M81" t="n">
        <v>47</v>
      </c>
      <c r="N81" t="n">
        <v>29.55</v>
      </c>
      <c r="O81" t="n">
        <v>20563.61</v>
      </c>
      <c r="P81" t="n">
        <v>332.83</v>
      </c>
      <c r="Q81" t="n">
        <v>1310.56</v>
      </c>
      <c r="R81" t="n">
        <v>100.67</v>
      </c>
      <c r="S81" t="n">
        <v>50.02</v>
      </c>
      <c r="T81" t="n">
        <v>22826.27</v>
      </c>
      <c r="U81" t="n">
        <v>0.5</v>
      </c>
      <c r="V81" t="n">
        <v>0.85</v>
      </c>
      <c r="W81" t="n">
        <v>2.32</v>
      </c>
      <c r="X81" t="n">
        <v>1.4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3.0503</v>
      </c>
      <c r="E82" t="n">
        <v>32.78</v>
      </c>
      <c r="F82" t="n">
        <v>29.17</v>
      </c>
      <c r="G82" t="n">
        <v>43.76</v>
      </c>
      <c r="H82" t="n">
        <v>0.64</v>
      </c>
      <c r="I82" t="n">
        <v>40</v>
      </c>
      <c r="J82" t="n">
        <v>166.27</v>
      </c>
      <c r="K82" t="n">
        <v>50.28</v>
      </c>
      <c r="L82" t="n">
        <v>6</v>
      </c>
      <c r="M82" t="n">
        <v>38</v>
      </c>
      <c r="N82" t="n">
        <v>29.99</v>
      </c>
      <c r="O82" t="n">
        <v>20741.2</v>
      </c>
      <c r="P82" t="n">
        <v>322.51</v>
      </c>
      <c r="Q82" t="n">
        <v>1310.52</v>
      </c>
      <c r="R82" t="n">
        <v>91.56999999999999</v>
      </c>
      <c r="S82" t="n">
        <v>50.02</v>
      </c>
      <c r="T82" t="n">
        <v>18323.03</v>
      </c>
      <c r="U82" t="n">
        <v>0.55</v>
      </c>
      <c r="V82" t="n">
        <v>0.86</v>
      </c>
      <c r="W82" t="n">
        <v>2.31</v>
      </c>
      <c r="X82" t="n">
        <v>1.12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3.0838</v>
      </c>
      <c r="E83" t="n">
        <v>32.43</v>
      </c>
      <c r="F83" t="n">
        <v>29.01</v>
      </c>
      <c r="G83" t="n">
        <v>51.19</v>
      </c>
      <c r="H83" t="n">
        <v>0.74</v>
      </c>
      <c r="I83" t="n">
        <v>34</v>
      </c>
      <c r="J83" t="n">
        <v>167.72</v>
      </c>
      <c r="K83" t="n">
        <v>50.28</v>
      </c>
      <c r="L83" t="n">
        <v>7</v>
      </c>
      <c r="M83" t="n">
        <v>32</v>
      </c>
      <c r="N83" t="n">
        <v>30.44</v>
      </c>
      <c r="O83" t="n">
        <v>20919.39</v>
      </c>
      <c r="P83" t="n">
        <v>314.01</v>
      </c>
      <c r="Q83" t="n">
        <v>1310.49</v>
      </c>
      <c r="R83" t="n">
        <v>86.34999999999999</v>
      </c>
      <c r="S83" t="n">
        <v>50.02</v>
      </c>
      <c r="T83" t="n">
        <v>15740.45</v>
      </c>
      <c r="U83" t="n">
        <v>0.58</v>
      </c>
      <c r="V83" t="n">
        <v>0.86</v>
      </c>
      <c r="W83" t="n">
        <v>2.3</v>
      </c>
      <c r="X83" t="n">
        <v>0.96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3.1138</v>
      </c>
      <c r="E84" t="n">
        <v>32.12</v>
      </c>
      <c r="F84" t="n">
        <v>28.86</v>
      </c>
      <c r="G84" t="n">
        <v>59.7</v>
      </c>
      <c r="H84" t="n">
        <v>0.84</v>
      </c>
      <c r="I84" t="n">
        <v>29</v>
      </c>
      <c r="J84" t="n">
        <v>169.17</v>
      </c>
      <c r="K84" t="n">
        <v>50.28</v>
      </c>
      <c r="L84" t="n">
        <v>8</v>
      </c>
      <c r="M84" t="n">
        <v>27</v>
      </c>
      <c r="N84" t="n">
        <v>30.89</v>
      </c>
      <c r="O84" t="n">
        <v>21098.19</v>
      </c>
      <c r="P84" t="n">
        <v>304.25</v>
      </c>
      <c r="Q84" t="n">
        <v>1310.49</v>
      </c>
      <c r="R84" t="n">
        <v>81.59</v>
      </c>
      <c r="S84" t="n">
        <v>50.02</v>
      </c>
      <c r="T84" t="n">
        <v>13386.79</v>
      </c>
      <c r="U84" t="n">
        <v>0.61</v>
      </c>
      <c r="V84" t="n">
        <v>0.87</v>
      </c>
      <c r="W84" t="n">
        <v>2.29</v>
      </c>
      <c r="X84" t="n">
        <v>0.8100000000000001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3.1374</v>
      </c>
      <c r="E85" t="n">
        <v>31.87</v>
      </c>
      <c r="F85" t="n">
        <v>28.74</v>
      </c>
      <c r="G85" t="n">
        <v>68.98999999999999</v>
      </c>
      <c r="H85" t="n">
        <v>0.9399999999999999</v>
      </c>
      <c r="I85" t="n">
        <v>25</v>
      </c>
      <c r="J85" t="n">
        <v>170.62</v>
      </c>
      <c r="K85" t="n">
        <v>50.28</v>
      </c>
      <c r="L85" t="n">
        <v>9</v>
      </c>
      <c r="M85" t="n">
        <v>23</v>
      </c>
      <c r="N85" t="n">
        <v>31.34</v>
      </c>
      <c r="O85" t="n">
        <v>21277.6</v>
      </c>
      <c r="P85" t="n">
        <v>297.17</v>
      </c>
      <c r="Q85" t="n">
        <v>1310.5</v>
      </c>
      <c r="R85" t="n">
        <v>77.66</v>
      </c>
      <c r="S85" t="n">
        <v>50.02</v>
      </c>
      <c r="T85" t="n">
        <v>11441.58</v>
      </c>
      <c r="U85" t="n">
        <v>0.64</v>
      </c>
      <c r="V85" t="n">
        <v>0.87</v>
      </c>
      <c r="W85" t="n">
        <v>2.29</v>
      </c>
      <c r="X85" t="n">
        <v>0.7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3.1572</v>
      </c>
      <c r="E86" t="n">
        <v>31.67</v>
      </c>
      <c r="F86" t="n">
        <v>28.64</v>
      </c>
      <c r="G86" t="n">
        <v>78.11</v>
      </c>
      <c r="H86" t="n">
        <v>1.03</v>
      </c>
      <c r="I86" t="n">
        <v>22</v>
      </c>
      <c r="J86" t="n">
        <v>172.08</v>
      </c>
      <c r="K86" t="n">
        <v>50.28</v>
      </c>
      <c r="L86" t="n">
        <v>10</v>
      </c>
      <c r="M86" t="n">
        <v>20</v>
      </c>
      <c r="N86" t="n">
        <v>31.8</v>
      </c>
      <c r="O86" t="n">
        <v>21457.64</v>
      </c>
      <c r="P86" t="n">
        <v>286.2</v>
      </c>
      <c r="Q86" t="n">
        <v>1310.49</v>
      </c>
      <c r="R86" t="n">
        <v>74.47</v>
      </c>
      <c r="S86" t="n">
        <v>50.02</v>
      </c>
      <c r="T86" t="n">
        <v>9864.43</v>
      </c>
      <c r="U86" t="n">
        <v>0.67</v>
      </c>
      <c r="V86" t="n">
        <v>0.87</v>
      </c>
      <c r="W86" t="n">
        <v>2.27</v>
      </c>
      <c r="X86" t="n">
        <v>0.59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3.1683</v>
      </c>
      <c r="E87" t="n">
        <v>31.56</v>
      </c>
      <c r="F87" t="n">
        <v>28.59</v>
      </c>
      <c r="G87" t="n">
        <v>85.78</v>
      </c>
      <c r="H87" t="n">
        <v>1.12</v>
      </c>
      <c r="I87" t="n">
        <v>20</v>
      </c>
      <c r="J87" t="n">
        <v>173.55</v>
      </c>
      <c r="K87" t="n">
        <v>50.28</v>
      </c>
      <c r="L87" t="n">
        <v>11</v>
      </c>
      <c r="M87" t="n">
        <v>11</v>
      </c>
      <c r="N87" t="n">
        <v>32.27</v>
      </c>
      <c r="O87" t="n">
        <v>21638.31</v>
      </c>
      <c r="P87" t="n">
        <v>276.66</v>
      </c>
      <c r="Q87" t="n">
        <v>1310.48</v>
      </c>
      <c r="R87" t="n">
        <v>72.77</v>
      </c>
      <c r="S87" t="n">
        <v>50.02</v>
      </c>
      <c r="T87" t="n">
        <v>9021.549999999999</v>
      </c>
      <c r="U87" t="n">
        <v>0.6899999999999999</v>
      </c>
      <c r="V87" t="n">
        <v>0.87</v>
      </c>
      <c r="W87" t="n">
        <v>2.28</v>
      </c>
      <c r="X87" t="n">
        <v>0.55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3.1794</v>
      </c>
      <c r="E88" t="n">
        <v>31.45</v>
      </c>
      <c r="F88" t="n">
        <v>28.55</v>
      </c>
      <c r="G88" t="n">
        <v>95.16</v>
      </c>
      <c r="H88" t="n">
        <v>1.22</v>
      </c>
      <c r="I88" t="n">
        <v>18</v>
      </c>
      <c r="J88" t="n">
        <v>175.02</v>
      </c>
      <c r="K88" t="n">
        <v>50.28</v>
      </c>
      <c r="L88" t="n">
        <v>12</v>
      </c>
      <c r="M88" t="n">
        <v>6</v>
      </c>
      <c r="N88" t="n">
        <v>32.74</v>
      </c>
      <c r="O88" t="n">
        <v>21819.6</v>
      </c>
      <c r="P88" t="n">
        <v>272.74</v>
      </c>
      <c r="Q88" t="n">
        <v>1310.57</v>
      </c>
      <c r="R88" t="n">
        <v>71.14</v>
      </c>
      <c r="S88" t="n">
        <v>50.02</v>
      </c>
      <c r="T88" t="n">
        <v>8215.41</v>
      </c>
      <c r="U88" t="n">
        <v>0.7</v>
      </c>
      <c r="V88" t="n">
        <v>0.88</v>
      </c>
      <c r="W88" t="n">
        <v>2.28</v>
      </c>
      <c r="X88" t="n">
        <v>0.5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3.1761</v>
      </c>
      <c r="E89" t="n">
        <v>31.48</v>
      </c>
      <c r="F89" t="n">
        <v>28.58</v>
      </c>
      <c r="G89" t="n">
        <v>95.27</v>
      </c>
      <c r="H89" t="n">
        <v>1.31</v>
      </c>
      <c r="I89" t="n">
        <v>18</v>
      </c>
      <c r="J89" t="n">
        <v>176.49</v>
      </c>
      <c r="K89" t="n">
        <v>50.28</v>
      </c>
      <c r="L89" t="n">
        <v>13</v>
      </c>
      <c r="M89" t="n">
        <v>1</v>
      </c>
      <c r="N89" t="n">
        <v>33.21</v>
      </c>
      <c r="O89" t="n">
        <v>22001.54</v>
      </c>
      <c r="P89" t="n">
        <v>274.64</v>
      </c>
      <c r="Q89" t="n">
        <v>1310.58</v>
      </c>
      <c r="R89" t="n">
        <v>71.93000000000001</v>
      </c>
      <c r="S89" t="n">
        <v>50.02</v>
      </c>
      <c r="T89" t="n">
        <v>8611.379999999999</v>
      </c>
      <c r="U89" t="n">
        <v>0.7</v>
      </c>
      <c r="V89" t="n">
        <v>0.87</v>
      </c>
      <c r="W89" t="n">
        <v>2.29</v>
      </c>
      <c r="X89" t="n">
        <v>0.53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3.1762</v>
      </c>
      <c r="E90" t="n">
        <v>31.48</v>
      </c>
      <c r="F90" t="n">
        <v>28.58</v>
      </c>
      <c r="G90" t="n">
        <v>95.26000000000001</v>
      </c>
      <c r="H90" t="n">
        <v>1.4</v>
      </c>
      <c r="I90" t="n">
        <v>18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276.82</v>
      </c>
      <c r="Q90" t="n">
        <v>1310.48</v>
      </c>
      <c r="R90" t="n">
        <v>71.8</v>
      </c>
      <c r="S90" t="n">
        <v>50.02</v>
      </c>
      <c r="T90" t="n">
        <v>8545.4</v>
      </c>
      <c r="U90" t="n">
        <v>0.7</v>
      </c>
      <c r="V90" t="n">
        <v>0.87</v>
      </c>
      <c r="W90" t="n">
        <v>2.29</v>
      </c>
      <c r="X90" t="n">
        <v>0.53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2.6106</v>
      </c>
      <c r="E91" t="n">
        <v>38.31</v>
      </c>
      <c r="F91" t="n">
        <v>33.3</v>
      </c>
      <c r="G91" t="n">
        <v>11.04</v>
      </c>
      <c r="H91" t="n">
        <v>0.22</v>
      </c>
      <c r="I91" t="n">
        <v>181</v>
      </c>
      <c r="J91" t="n">
        <v>80.84</v>
      </c>
      <c r="K91" t="n">
        <v>35.1</v>
      </c>
      <c r="L91" t="n">
        <v>1</v>
      </c>
      <c r="M91" t="n">
        <v>179</v>
      </c>
      <c r="N91" t="n">
        <v>9.74</v>
      </c>
      <c r="O91" t="n">
        <v>10204.21</v>
      </c>
      <c r="P91" t="n">
        <v>250.34</v>
      </c>
      <c r="Q91" t="n">
        <v>1310.6</v>
      </c>
      <c r="R91" t="n">
        <v>226.09</v>
      </c>
      <c r="S91" t="n">
        <v>50.02</v>
      </c>
      <c r="T91" t="n">
        <v>84878.39999999999</v>
      </c>
      <c r="U91" t="n">
        <v>0.22</v>
      </c>
      <c r="V91" t="n">
        <v>0.75</v>
      </c>
      <c r="W91" t="n">
        <v>2.54</v>
      </c>
      <c r="X91" t="n">
        <v>5.25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2.9899</v>
      </c>
      <c r="E92" t="n">
        <v>33.45</v>
      </c>
      <c r="F92" t="n">
        <v>30.23</v>
      </c>
      <c r="G92" t="n">
        <v>23.55</v>
      </c>
      <c r="H92" t="n">
        <v>0.43</v>
      </c>
      <c r="I92" t="n">
        <v>77</v>
      </c>
      <c r="J92" t="n">
        <v>82.04000000000001</v>
      </c>
      <c r="K92" t="n">
        <v>35.1</v>
      </c>
      <c r="L92" t="n">
        <v>2</v>
      </c>
      <c r="M92" t="n">
        <v>75</v>
      </c>
      <c r="N92" t="n">
        <v>9.94</v>
      </c>
      <c r="O92" t="n">
        <v>10352.53</v>
      </c>
      <c r="P92" t="n">
        <v>212</v>
      </c>
      <c r="Q92" t="n">
        <v>1310.5</v>
      </c>
      <c r="R92" t="n">
        <v>126.2</v>
      </c>
      <c r="S92" t="n">
        <v>50.02</v>
      </c>
      <c r="T92" t="n">
        <v>35452.98</v>
      </c>
      <c r="U92" t="n">
        <v>0.4</v>
      </c>
      <c r="V92" t="n">
        <v>0.83</v>
      </c>
      <c r="W92" t="n">
        <v>2.37</v>
      </c>
      <c r="X92" t="n">
        <v>2.18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3.1167</v>
      </c>
      <c r="E93" t="n">
        <v>32.08</v>
      </c>
      <c r="F93" t="n">
        <v>29.38</v>
      </c>
      <c r="G93" t="n">
        <v>37.51</v>
      </c>
      <c r="H93" t="n">
        <v>0.63</v>
      </c>
      <c r="I93" t="n">
        <v>47</v>
      </c>
      <c r="J93" t="n">
        <v>83.25</v>
      </c>
      <c r="K93" t="n">
        <v>35.1</v>
      </c>
      <c r="L93" t="n">
        <v>3</v>
      </c>
      <c r="M93" t="n">
        <v>39</v>
      </c>
      <c r="N93" t="n">
        <v>10.15</v>
      </c>
      <c r="O93" t="n">
        <v>10501.19</v>
      </c>
      <c r="P93" t="n">
        <v>190.2</v>
      </c>
      <c r="Q93" t="n">
        <v>1310.5</v>
      </c>
      <c r="R93" t="n">
        <v>98.5</v>
      </c>
      <c r="S93" t="n">
        <v>50.02</v>
      </c>
      <c r="T93" t="n">
        <v>21753.09</v>
      </c>
      <c r="U93" t="n">
        <v>0.51</v>
      </c>
      <c r="V93" t="n">
        <v>0.85</v>
      </c>
      <c r="W93" t="n">
        <v>2.32</v>
      </c>
      <c r="X93" t="n">
        <v>1.34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3.1524</v>
      </c>
      <c r="E94" t="n">
        <v>31.72</v>
      </c>
      <c r="F94" t="n">
        <v>29.16</v>
      </c>
      <c r="G94" t="n">
        <v>44.86</v>
      </c>
      <c r="H94" t="n">
        <v>0.83</v>
      </c>
      <c r="I94" t="n">
        <v>39</v>
      </c>
      <c r="J94" t="n">
        <v>84.45999999999999</v>
      </c>
      <c r="K94" t="n">
        <v>35.1</v>
      </c>
      <c r="L94" t="n">
        <v>4</v>
      </c>
      <c r="M94" t="n">
        <v>3</v>
      </c>
      <c r="N94" t="n">
        <v>10.36</v>
      </c>
      <c r="O94" t="n">
        <v>10650.22</v>
      </c>
      <c r="P94" t="n">
        <v>182.89</v>
      </c>
      <c r="Q94" t="n">
        <v>1310.49</v>
      </c>
      <c r="R94" t="n">
        <v>89.86</v>
      </c>
      <c r="S94" t="n">
        <v>50.02</v>
      </c>
      <c r="T94" t="n">
        <v>17472.7</v>
      </c>
      <c r="U94" t="n">
        <v>0.5600000000000001</v>
      </c>
      <c r="V94" t="n">
        <v>0.86</v>
      </c>
      <c r="W94" t="n">
        <v>2.34</v>
      </c>
      <c r="X94" t="n">
        <v>1.11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3.1513</v>
      </c>
      <c r="E95" t="n">
        <v>31.73</v>
      </c>
      <c r="F95" t="n">
        <v>29.17</v>
      </c>
      <c r="G95" t="n">
        <v>44.88</v>
      </c>
      <c r="H95" t="n">
        <v>1.02</v>
      </c>
      <c r="I95" t="n">
        <v>39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185.62</v>
      </c>
      <c r="Q95" t="n">
        <v>1310.54</v>
      </c>
      <c r="R95" t="n">
        <v>89.88</v>
      </c>
      <c r="S95" t="n">
        <v>50.02</v>
      </c>
      <c r="T95" t="n">
        <v>17481.32</v>
      </c>
      <c r="U95" t="n">
        <v>0.5600000000000001</v>
      </c>
      <c r="V95" t="n">
        <v>0.86</v>
      </c>
      <c r="W95" t="n">
        <v>2.36</v>
      </c>
      <c r="X95" t="n">
        <v>1.12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2.3748</v>
      </c>
      <c r="E96" t="n">
        <v>42.11</v>
      </c>
      <c r="F96" t="n">
        <v>34.87</v>
      </c>
      <c r="G96" t="n">
        <v>8.94</v>
      </c>
      <c r="H96" t="n">
        <v>0.16</v>
      </c>
      <c r="I96" t="n">
        <v>234</v>
      </c>
      <c r="J96" t="n">
        <v>107.41</v>
      </c>
      <c r="K96" t="n">
        <v>41.65</v>
      </c>
      <c r="L96" t="n">
        <v>1</v>
      </c>
      <c r="M96" t="n">
        <v>232</v>
      </c>
      <c r="N96" t="n">
        <v>14.77</v>
      </c>
      <c r="O96" t="n">
        <v>13481.73</v>
      </c>
      <c r="P96" t="n">
        <v>323.42</v>
      </c>
      <c r="Q96" t="n">
        <v>1310.63</v>
      </c>
      <c r="R96" t="n">
        <v>277.77</v>
      </c>
      <c r="S96" t="n">
        <v>50.02</v>
      </c>
      <c r="T96" t="n">
        <v>110454.59</v>
      </c>
      <c r="U96" t="n">
        <v>0.18</v>
      </c>
      <c r="V96" t="n">
        <v>0.72</v>
      </c>
      <c r="W96" t="n">
        <v>2.62</v>
      </c>
      <c r="X96" t="n">
        <v>6.82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2.8401</v>
      </c>
      <c r="E97" t="n">
        <v>35.21</v>
      </c>
      <c r="F97" t="n">
        <v>30.93</v>
      </c>
      <c r="G97" t="n">
        <v>18.37</v>
      </c>
      <c r="H97" t="n">
        <v>0.32</v>
      </c>
      <c r="I97" t="n">
        <v>101</v>
      </c>
      <c r="J97" t="n">
        <v>108.68</v>
      </c>
      <c r="K97" t="n">
        <v>41.65</v>
      </c>
      <c r="L97" t="n">
        <v>2</v>
      </c>
      <c r="M97" t="n">
        <v>99</v>
      </c>
      <c r="N97" t="n">
        <v>15.03</v>
      </c>
      <c r="O97" t="n">
        <v>13638.32</v>
      </c>
      <c r="P97" t="n">
        <v>276.87</v>
      </c>
      <c r="Q97" t="n">
        <v>1310.58</v>
      </c>
      <c r="R97" t="n">
        <v>148.76</v>
      </c>
      <c r="S97" t="n">
        <v>50.02</v>
      </c>
      <c r="T97" t="n">
        <v>46614.16</v>
      </c>
      <c r="U97" t="n">
        <v>0.34</v>
      </c>
      <c r="V97" t="n">
        <v>0.8100000000000001</v>
      </c>
      <c r="W97" t="n">
        <v>2.41</v>
      </c>
      <c r="X97" t="n">
        <v>2.88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3.0068</v>
      </c>
      <c r="E98" t="n">
        <v>33.26</v>
      </c>
      <c r="F98" t="n">
        <v>29.82</v>
      </c>
      <c r="G98" t="n">
        <v>28.4</v>
      </c>
      <c r="H98" t="n">
        <v>0.48</v>
      </c>
      <c r="I98" t="n">
        <v>63</v>
      </c>
      <c r="J98" t="n">
        <v>109.96</v>
      </c>
      <c r="K98" t="n">
        <v>41.65</v>
      </c>
      <c r="L98" t="n">
        <v>3</v>
      </c>
      <c r="M98" t="n">
        <v>61</v>
      </c>
      <c r="N98" t="n">
        <v>15.31</v>
      </c>
      <c r="O98" t="n">
        <v>13795.21</v>
      </c>
      <c r="P98" t="n">
        <v>256.58</v>
      </c>
      <c r="Q98" t="n">
        <v>1310.59</v>
      </c>
      <c r="R98" t="n">
        <v>112.8</v>
      </c>
      <c r="S98" t="n">
        <v>50.02</v>
      </c>
      <c r="T98" t="n">
        <v>28822.4</v>
      </c>
      <c r="U98" t="n">
        <v>0.44</v>
      </c>
      <c r="V98" t="n">
        <v>0.84</v>
      </c>
      <c r="W98" t="n">
        <v>2.34</v>
      </c>
      <c r="X98" t="n">
        <v>1.77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3.0974</v>
      </c>
      <c r="E99" t="n">
        <v>32.29</v>
      </c>
      <c r="F99" t="n">
        <v>29.27</v>
      </c>
      <c r="G99" t="n">
        <v>39.92</v>
      </c>
      <c r="H99" t="n">
        <v>0.63</v>
      </c>
      <c r="I99" t="n">
        <v>44</v>
      </c>
      <c r="J99" t="n">
        <v>111.23</v>
      </c>
      <c r="K99" t="n">
        <v>41.65</v>
      </c>
      <c r="L99" t="n">
        <v>4</v>
      </c>
      <c r="M99" t="n">
        <v>42</v>
      </c>
      <c r="N99" t="n">
        <v>15.58</v>
      </c>
      <c r="O99" t="n">
        <v>13952.52</v>
      </c>
      <c r="P99" t="n">
        <v>240.27</v>
      </c>
      <c r="Q99" t="n">
        <v>1310.48</v>
      </c>
      <c r="R99" t="n">
        <v>94.87</v>
      </c>
      <c r="S99" t="n">
        <v>50.02</v>
      </c>
      <c r="T99" t="n">
        <v>19950.84</v>
      </c>
      <c r="U99" t="n">
        <v>0.53</v>
      </c>
      <c r="V99" t="n">
        <v>0.85</v>
      </c>
      <c r="W99" t="n">
        <v>2.31</v>
      </c>
      <c r="X99" t="n">
        <v>1.22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3.1469</v>
      </c>
      <c r="E100" t="n">
        <v>31.78</v>
      </c>
      <c r="F100" t="n">
        <v>28.99</v>
      </c>
      <c r="G100" t="n">
        <v>51.15</v>
      </c>
      <c r="H100" t="n">
        <v>0.78</v>
      </c>
      <c r="I100" t="n">
        <v>34</v>
      </c>
      <c r="J100" t="n">
        <v>112.51</v>
      </c>
      <c r="K100" t="n">
        <v>41.65</v>
      </c>
      <c r="L100" t="n">
        <v>5</v>
      </c>
      <c r="M100" t="n">
        <v>30</v>
      </c>
      <c r="N100" t="n">
        <v>15.86</v>
      </c>
      <c r="O100" t="n">
        <v>14110.24</v>
      </c>
      <c r="P100" t="n">
        <v>226.18</v>
      </c>
      <c r="Q100" t="n">
        <v>1310.57</v>
      </c>
      <c r="R100" t="n">
        <v>85.62</v>
      </c>
      <c r="S100" t="n">
        <v>50.02</v>
      </c>
      <c r="T100" t="n">
        <v>15377.46</v>
      </c>
      <c r="U100" t="n">
        <v>0.58</v>
      </c>
      <c r="V100" t="n">
        <v>0.86</v>
      </c>
      <c r="W100" t="n">
        <v>2.3</v>
      </c>
      <c r="X100" t="n">
        <v>0.9399999999999999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3.1731</v>
      </c>
      <c r="E101" t="n">
        <v>31.52</v>
      </c>
      <c r="F101" t="n">
        <v>28.86</v>
      </c>
      <c r="G101" t="n">
        <v>61.84</v>
      </c>
      <c r="H101" t="n">
        <v>0.93</v>
      </c>
      <c r="I101" t="n">
        <v>28</v>
      </c>
      <c r="J101" t="n">
        <v>113.79</v>
      </c>
      <c r="K101" t="n">
        <v>41.65</v>
      </c>
      <c r="L101" t="n">
        <v>6</v>
      </c>
      <c r="M101" t="n">
        <v>7</v>
      </c>
      <c r="N101" t="n">
        <v>16.14</v>
      </c>
      <c r="O101" t="n">
        <v>14268.39</v>
      </c>
      <c r="P101" t="n">
        <v>213.75</v>
      </c>
      <c r="Q101" t="n">
        <v>1310.5</v>
      </c>
      <c r="R101" t="n">
        <v>80.42</v>
      </c>
      <c r="S101" t="n">
        <v>50.02</v>
      </c>
      <c r="T101" t="n">
        <v>12808.35</v>
      </c>
      <c r="U101" t="n">
        <v>0.62</v>
      </c>
      <c r="V101" t="n">
        <v>0.87</v>
      </c>
      <c r="W101" t="n">
        <v>2.32</v>
      </c>
      <c r="X101" t="n">
        <v>0.8100000000000001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3.1714</v>
      </c>
      <c r="E102" t="n">
        <v>31.53</v>
      </c>
      <c r="F102" t="n">
        <v>28.87</v>
      </c>
      <c r="G102" t="n">
        <v>61.87</v>
      </c>
      <c r="H102" t="n">
        <v>1.07</v>
      </c>
      <c r="I102" t="n">
        <v>28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215.95</v>
      </c>
      <c r="Q102" t="n">
        <v>1310.52</v>
      </c>
      <c r="R102" t="n">
        <v>80.86</v>
      </c>
      <c r="S102" t="n">
        <v>50.02</v>
      </c>
      <c r="T102" t="n">
        <v>13027.54</v>
      </c>
      <c r="U102" t="n">
        <v>0.62</v>
      </c>
      <c r="V102" t="n">
        <v>0.87</v>
      </c>
      <c r="W102" t="n">
        <v>2.32</v>
      </c>
      <c r="X102" t="n">
        <v>0.83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2.7872</v>
      </c>
      <c r="E103" t="n">
        <v>35.88</v>
      </c>
      <c r="F103" t="n">
        <v>32.12</v>
      </c>
      <c r="G103" t="n">
        <v>13.67</v>
      </c>
      <c r="H103" t="n">
        <v>0.28</v>
      </c>
      <c r="I103" t="n">
        <v>141</v>
      </c>
      <c r="J103" t="n">
        <v>61.76</v>
      </c>
      <c r="K103" t="n">
        <v>28.92</v>
      </c>
      <c r="L103" t="n">
        <v>1</v>
      </c>
      <c r="M103" t="n">
        <v>139</v>
      </c>
      <c r="N103" t="n">
        <v>6.84</v>
      </c>
      <c r="O103" t="n">
        <v>7851.41</v>
      </c>
      <c r="P103" t="n">
        <v>193.87</v>
      </c>
      <c r="Q103" t="n">
        <v>1310.54</v>
      </c>
      <c r="R103" t="n">
        <v>187.64</v>
      </c>
      <c r="S103" t="n">
        <v>50.02</v>
      </c>
      <c r="T103" t="n">
        <v>65853.72</v>
      </c>
      <c r="U103" t="n">
        <v>0.27</v>
      </c>
      <c r="V103" t="n">
        <v>0.78</v>
      </c>
      <c r="W103" t="n">
        <v>2.48</v>
      </c>
      <c r="X103" t="n">
        <v>4.08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3.0824</v>
      </c>
      <c r="E104" t="n">
        <v>32.44</v>
      </c>
      <c r="F104" t="n">
        <v>29.8</v>
      </c>
      <c r="G104" t="n">
        <v>29.31</v>
      </c>
      <c r="H104" t="n">
        <v>0.55</v>
      </c>
      <c r="I104" t="n">
        <v>61</v>
      </c>
      <c r="J104" t="n">
        <v>62.92</v>
      </c>
      <c r="K104" t="n">
        <v>28.92</v>
      </c>
      <c r="L104" t="n">
        <v>2</v>
      </c>
      <c r="M104" t="n">
        <v>39</v>
      </c>
      <c r="N104" t="n">
        <v>7</v>
      </c>
      <c r="O104" t="n">
        <v>7994.37</v>
      </c>
      <c r="P104" t="n">
        <v>161.41</v>
      </c>
      <c r="Q104" t="n">
        <v>1310.51</v>
      </c>
      <c r="R104" t="n">
        <v>111.21</v>
      </c>
      <c r="S104" t="n">
        <v>50.02</v>
      </c>
      <c r="T104" t="n">
        <v>28038.28</v>
      </c>
      <c r="U104" t="n">
        <v>0.45</v>
      </c>
      <c r="V104" t="n">
        <v>0.84</v>
      </c>
      <c r="W104" t="n">
        <v>2.37</v>
      </c>
      <c r="X104" t="n">
        <v>1.75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3.1084</v>
      </c>
      <c r="E105" t="n">
        <v>32.17</v>
      </c>
      <c r="F105" t="n">
        <v>29.63</v>
      </c>
      <c r="G105" t="n">
        <v>32.92</v>
      </c>
      <c r="H105" t="n">
        <v>0.8100000000000001</v>
      </c>
      <c r="I105" t="n">
        <v>54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158</v>
      </c>
      <c r="Q105" t="n">
        <v>1310.68</v>
      </c>
      <c r="R105" t="n">
        <v>104.49</v>
      </c>
      <c r="S105" t="n">
        <v>50.02</v>
      </c>
      <c r="T105" t="n">
        <v>24709.88</v>
      </c>
      <c r="U105" t="n">
        <v>0.48</v>
      </c>
      <c r="V105" t="n">
        <v>0.84</v>
      </c>
      <c r="W105" t="n">
        <v>2.39</v>
      </c>
      <c r="X105" t="n">
        <v>1.58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1.8971</v>
      </c>
      <c r="E106" t="n">
        <v>52.71</v>
      </c>
      <c r="F106" t="n">
        <v>38.44</v>
      </c>
      <c r="G106" t="n">
        <v>6.57</v>
      </c>
      <c r="H106" t="n">
        <v>0.11</v>
      </c>
      <c r="I106" t="n">
        <v>351</v>
      </c>
      <c r="J106" t="n">
        <v>167.88</v>
      </c>
      <c r="K106" t="n">
        <v>51.39</v>
      </c>
      <c r="L106" t="n">
        <v>1</v>
      </c>
      <c r="M106" t="n">
        <v>349</v>
      </c>
      <c r="N106" t="n">
        <v>30.49</v>
      </c>
      <c r="O106" t="n">
        <v>20939.59</v>
      </c>
      <c r="P106" t="n">
        <v>484.17</v>
      </c>
      <c r="Q106" t="n">
        <v>1310.86</v>
      </c>
      <c r="R106" t="n">
        <v>394.62</v>
      </c>
      <c r="S106" t="n">
        <v>50.02</v>
      </c>
      <c r="T106" t="n">
        <v>168290.22</v>
      </c>
      <c r="U106" t="n">
        <v>0.13</v>
      </c>
      <c r="V106" t="n">
        <v>0.65</v>
      </c>
      <c r="W106" t="n">
        <v>2.81</v>
      </c>
      <c r="X106" t="n">
        <v>10.39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2.5309</v>
      </c>
      <c r="E107" t="n">
        <v>39.51</v>
      </c>
      <c r="F107" t="n">
        <v>32.23</v>
      </c>
      <c r="G107" t="n">
        <v>13.33</v>
      </c>
      <c r="H107" t="n">
        <v>0.21</v>
      </c>
      <c r="I107" t="n">
        <v>145</v>
      </c>
      <c r="J107" t="n">
        <v>169.33</v>
      </c>
      <c r="K107" t="n">
        <v>51.39</v>
      </c>
      <c r="L107" t="n">
        <v>2</v>
      </c>
      <c r="M107" t="n">
        <v>143</v>
      </c>
      <c r="N107" t="n">
        <v>30.94</v>
      </c>
      <c r="O107" t="n">
        <v>21118.46</v>
      </c>
      <c r="P107" t="n">
        <v>399.58</v>
      </c>
      <c r="Q107" t="n">
        <v>1310.51</v>
      </c>
      <c r="R107" t="n">
        <v>190.99</v>
      </c>
      <c r="S107" t="n">
        <v>50.02</v>
      </c>
      <c r="T107" t="n">
        <v>67506.82000000001</v>
      </c>
      <c r="U107" t="n">
        <v>0.26</v>
      </c>
      <c r="V107" t="n">
        <v>0.78</v>
      </c>
      <c r="W107" t="n">
        <v>2.49</v>
      </c>
      <c r="X107" t="n">
        <v>4.18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2.7693</v>
      </c>
      <c r="E108" t="n">
        <v>36.11</v>
      </c>
      <c r="F108" t="n">
        <v>30.65</v>
      </c>
      <c r="G108" t="n">
        <v>20.21</v>
      </c>
      <c r="H108" t="n">
        <v>0.31</v>
      </c>
      <c r="I108" t="n">
        <v>91</v>
      </c>
      <c r="J108" t="n">
        <v>170.79</v>
      </c>
      <c r="K108" t="n">
        <v>51.39</v>
      </c>
      <c r="L108" t="n">
        <v>3</v>
      </c>
      <c r="M108" t="n">
        <v>89</v>
      </c>
      <c r="N108" t="n">
        <v>31.4</v>
      </c>
      <c r="O108" t="n">
        <v>21297.94</v>
      </c>
      <c r="P108" t="n">
        <v>374.02</v>
      </c>
      <c r="Q108" t="n">
        <v>1310.51</v>
      </c>
      <c r="R108" t="n">
        <v>140.4</v>
      </c>
      <c r="S108" t="n">
        <v>50.02</v>
      </c>
      <c r="T108" t="n">
        <v>42483.7</v>
      </c>
      <c r="U108" t="n">
        <v>0.36</v>
      </c>
      <c r="V108" t="n">
        <v>0.82</v>
      </c>
      <c r="W108" t="n">
        <v>2.38</v>
      </c>
      <c r="X108" t="n">
        <v>2.61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2.8963</v>
      </c>
      <c r="E109" t="n">
        <v>34.53</v>
      </c>
      <c r="F109" t="n">
        <v>29.92</v>
      </c>
      <c r="G109" t="n">
        <v>27.2</v>
      </c>
      <c r="H109" t="n">
        <v>0.41</v>
      </c>
      <c r="I109" t="n">
        <v>66</v>
      </c>
      <c r="J109" t="n">
        <v>172.25</v>
      </c>
      <c r="K109" t="n">
        <v>51.39</v>
      </c>
      <c r="L109" t="n">
        <v>4</v>
      </c>
      <c r="M109" t="n">
        <v>64</v>
      </c>
      <c r="N109" t="n">
        <v>31.86</v>
      </c>
      <c r="O109" t="n">
        <v>21478.05</v>
      </c>
      <c r="P109" t="n">
        <v>358.88</v>
      </c>
      <c r="Q109" t="n">
        <v>1310.52</v>
      </c>
      <c r="R109" t="n">
        <v>116.14</v>
      </c>
      <c r="S109" t="n">
        <v>50.02</v>
      </c>
      <c r="T109" t="n">
        <v>30479.45</v>
      </c>
      <c r="U109" t="n">
        <v>0.43</v>
      </c>
      <c r="V109" t="n">
        <v>0.84</v>
      </c>
      <c r="W109" t="n">
        <v>2.35</v>
      </c>
      <c r="X109" t="n">
        <v>1.87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2.9772</v>
      </c>
      <c r="E110" t="n">
        <v>33.59</v>
      </c>
      <c r="F110" t="n">
        <v>29.49</v>
      </c>
      <c r="G110" t="n">
        <v>34.69</v>
      </c>
      <c r="H110" t="n">
        <v>0.51</v>
      </c>
      <c r="I110" t="n">
        <v>51</v>
      </c>
      <c r="J110" t="n">
        <v>173.71</v>
      </c>
      <c r="K110" t="n">
        <v>51.39</v>
      </c>
      <c r="L110" t="n">
        <v>5</v>
      </c>
      <c r="M110" t="n">
        <v>49</v>
      </c>
      <c r="N110" t="n">
        <v>32.32</v>
      </c>
      <c r="O110" t="n">
        <v>21658.78</v>
      </c>
      <c r="P110" t="n">
        <v>348.01</v>
      </c>
      <c r="Q110" t="n">
        <v>1310.48</v>
      </c>
      <c r="R110" t="n">
        <v>102.08</v>
      </c>
      <c r="S110" t="n">
        <v>50.02</v>
      </c>
      <c r="T110" t="n">
        <v>23520.66</v>
      </c>
      <c r="U110" t="n">
        <v>0.49</v>
      </c>
      <c r="V110" t="n">
        <v>0.85</v>
      </c>
      <c r="W110" t="n">
        <v>2.32</v>
      </c>
      <c r="X110" t="n">
        <v>1.44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3.0289</v>
      </c>
      <c r="E111" t="n">
        <v>33.02</v>
      </c>
      <c r="F111" t="n">
        <v>29.22</v>
      </c>
      <c r="G111" t="n">
        <v>41.74</v>
      </c>
      <c r="H111" t="n">
        <v>0.61</v>
      </c>
      <c r="I111" t="n">
        <v>42</v>
      </c>
      <c r="J111" t="n">
        <v>175.18</v>
      </c>
      <c r="K111" t="n">
        <v>51.39</v>
      </c>
      <c r="L111" t="n">
        <v>6</v>
      </c>
      <c r="M111" t="n">
        <v>40</v>
      </c>
      <c r="N111" t="n">
        <v>32.79</v>
      </c>
      <c r="O111" t="n">
        <v>21840.16</v>
      </c>
      <c r="P111" t="n">
        <v>339.01</v>
      </c>
      <c r="Q111" t="n">
        <v>1310.53</v>
      </c>
      <c r="R111" t="n">
        <v>93.11</v>
      </c>
      <c r="S111" t="n">
        <v>50.02</v>
      </c>
      <c r="T111" t="n">
        <v>19083.52</v>
      </c>
      <c r="U111" t="n">
        <v>0.54</v>
      </c>
      <c r="V111" t="n">
        <v>0.86</v>
      </c>
      <c r="W111" t="n">
        <v>2.31</v>
      </c>
      <c r="X111" t="n">
        <v>1.17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3.0694</v>
      </c>
      <c r="E112" t="n">
        <v>32.58</v>
      </c>
      <c r="F112" t="n">
        <v>29.02</v>
      </c>
      <c r="G112" t="n">
        <v>49.75</v>
      </c>
      <c r="H112" t="n">
        <v>0.7</v>
      </c>
      <c r="I112" t="n">
        <v>35</v>
      </c>
      <c r="J112" t="n">
        <v>176.66</v>
      </c>
      <c r="K112" t="n">
        <v>51.39</v>
      </c>
      <c r="L112" t="n">
        <v>7</v>
      </c>
      <c r="M112" t="n">
        <v>33</v>
      </c>
      <c r="N112" t="n">
        <v>33.27</v>
      </c>
      <c r="O112" t="n">
        <v>22022.17</v>
      </c>
      <c r="P112" t="n">
        <v>329.59</v>
      </c>
      <c r="Q112" t="n">
        <v>1310.57</v>
      </c>
      <c r="R112" t="n">
        <v>86.81999999999999</v>
      </c>
      <c r="S112" t="n">
        <v>50.02</v>
      </c>
      <c r="T112" t="n">
        <v>15972.49</v>
      </c>
      <c r="U112" t="n">
        <v>0.58</v>
      </c>
      <c r="V112" t="n">
        <v>0.86</v>
      </c>
      <c r="W112" t="n">
        <v>2.3</v>
      </c>
      <c r="X112" t="n">
        <v>0.97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3.0989</v>
      </c>
      <c r="E113" t="n">
        <v>32.27</v>
      </c>
      <c r="F113" t="n">
        <v>28.88</v>
      </c>
      <c r="G113" t="n">
        <v>57.76</v>
      </c>
      <c r="H113" t="n">
        <v>0.8</v>
      </c>
      <c r="I113" t="n">
        <v>30</v>
      </c>
      <c r="J113" t="n">
        <v>178.14</v>
      </c>
      <c r="K113" t="n">
        <v>51.39</v>
      </c>
      <c r="L113" t="n">
        <v>8</v>
      </c>
      <c r="M113" t="n">
        <v>28</v>
      </c>
      <c r="N113" t="n">
        <v>33.75</v>
      </c>
      <c r="O113" t="n">
        <v>22204.83</v>
      </c>
      <c r="P113" t="n">
        <v>320.88</v>
      </c>
      <c r="Q113" t="n">
        <v>1310.54</v>
      </c>
      <c r="R113" t="n">
        <v>82.36</v>
      </c>
      <c r="S113" t="n">
        <v>50.02</v>
      </c>
      <c r="T113" t="n">
        <v>13764.81</v>
      </c>
      <c r="U113" t="n">
        <v>0.61</v>
      </c>
      <c r="V113" t="n">
        <v>0.87</v>
      </c>
      <c r="W113" t="n">
        <v>2.29</v>
      </c>
      <c r="X113" t="n">
        <v>0.83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3.1227</v>
      </c>
      <c r="E114" t="n">
        <v>32.02</v>
      </c>
      <c r="F114" t="n">
        <v>28.77</v>
      </c>
      <c r="G114" t="n">
        <v>66.39</v>
      </c>
      <c r="H114" t="n">
        <v>0.89</v>
      </c>
      <c r="I114" t="n">
        <v>26</v>
      </c>
      <c r="J114" t="n">
        <v>179.63</v>
      </c>
      <c r="K114" t="n">
        <v>51.39</v>
      </c>
      <c r="L114" t="n">
        <v>9</v>
      </c>
      <c r="M114" t="n">
        <v>24</v>
      </c>
      <c r="N114" t="n">
        <v>34.24</v>
      </c>
      <c r="O114" t="n">
        <v>22388.15</v>
      </c>
      <c r="P114" t="n">
        <v>314.01</v>
      </c>
      <c r="Q114" t="n">
        <v>1310.53</v>
      </c>
      <c r="R114" t="n">
        <v>78.52</v>
      </c>
      <c r="S114" t="n">
        <v>50.02</v>
      </c>
      <c r="T114" t="n">
        <v>11865.11</v>
      </c>
      <c r="U114" t="n">
        <v>0.64</v>
      </c>
      <c r="V114" t="n">
        <v>0.87</v>
      </c>
      <c r="W114" t="n">
        <v>2.29</v>
      </c>
      <c r="X114" t="n">
        <v>0.72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3.1423</v>
      </c>
      <c r="E115" t="n">
        <v>31.82</v>
      </c>
      <c r="F115" t="n">
        <v>28.67</v>
      </c>
      <c r="G115" t="n">
        <v>74.79000000000001</v>
      </c>
      <c r="H115" t="n">
        <v>0.98</v>
      </c>
      <c r="I115" t="n">
        <v>23</v>
      </c>
      <c r="J115" t="n">
        <v>181.12</v>
      </c>
      <c r="K115" t="n">
        <v>51.39</v>
      </c>
      <c r="L115" t="n">
        <v>10</v>
      </c>
      <c r="M115" t="n">
        <v>21</v>
      </c>
      <c r="N115" t="n">
        <v>34.73</v>
      </c>
      <c r="O115" t="n">
        <v>22572.13</v>
      </c>
      <c r="P115" t="n">
        <v>304.88</v>
      </c>
      <c r="Q115" t="n">
        <v>1310.48</v>
      </c>
      <c r="R115" t="n">
        <v>75.34999999999999</v>
      </c>
      <c r="S115" t="n">
        <v>50.02</v>
      </c>
      <c r="T115" t="n">
        <v>10298.74</v>
      </c>
      <c r="U115" t="n">
        <v>0.66</v>
      </c>
      <c r="V115" t="n">
        <v>0.87</v>
      </c>
      <c r="W115" t="n">
        <v>2.28</v>
      </c>
      <c r="X115" t="n">
        <v>0.62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3.1545</v>
      </c>
      <c r="E116" t="n">
        <v>31.7</v>
      </c>
      <c r="F116" t="n">
        <v>28.62</v>
      </c>
      <c r="G116" t="n">
        <v>81.76000000000001</v>
      </c>
      <c r="H116" t="n">
        <v>1.07</v>
      </c>
      <c r="I116" t="n">
        <v>21</v>
      </c>
      <c r="J116" t="n">
        <v>182.62</v>
      </c>
      <c r="K116" t="n">
        <v>51.39</v>
      </c>
      <c r="L116" t="n">
        <v>11</v>
      </c>
      <c r="M116" t="n">
        <v>19</v>
      </c>
      <c r="N116" t="n">
        <v>35.22</v>
      </c>
      <c r="O116" t="n">
        <v>22756.91</v>
      </c>
      <c r="P116" t="n">
        <v>296.98</v>
      </c>
      <c r="Q116" t="n">
        <v>1310.53</v>
      </c>
      <c r="R116" t="n">
        <v>73.58</v>
      </c>
      <c r="S116" t="n">
        <v>50.02</v>
      </c>
      <c r="T116" t="n">
        <v>9419.84</v>
      </c>
      <c r="U116" t="n">
        <v>0.68</v>
      </c>
      <c r="V116" t="n">
        <v>0.87</v>
      </c>
      <c r="W116" t="n">
        <v>2.28</v>
      </c>
      <c r="X116" t="n">
        <v>0.57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3.1656</v>
      </c>
      <c r="E117" t="n">
        <v>31.59</v>
      </c>
      <c r="F117" t="n">
        <v>28.57</v>
      </c>
      <c r="G117" t="n">
        <v>90.23</v>
      </c>
      <c r="H117" t="n">
        <v>1.16</v>
      </c>
      <c r="I117" t="n">
        <v>19</v>
      </c>
      <c r="J117" t="n">
        <v>184.12</v>
      </c>
      <c r="K117" t="n">
        <v>51.39</v>
      </c>
      <c r="L117" t="n">
        <v>12</v>
      </c>
      <c r="M117" t="n">
        <v>13</v>
      </c>
      <c r="N117" t="n">
        <v>35.73</v>
      </c>
      <c r="O117" t="n">
        <v>22942.24</v>
      </c>
      <c r="P117" t="n">
        <v>290.07</v>
      </c>
      <c r="Q117" t="n">
        <v>1310.48</v>
      </c>
      <c r="R117" t="n">
        <v>72.09</v>
      </c>
      <c r="S117" t="n">
        <v>50.02</v>
      </c>
      <c r="T117" t="n">
        <v>8685.139999999999</v>
      </c>
      <c r="U117" t="n">
        <v>0.6899999999999999</v>
      </c>
      <c r="V117" t="n">
        <v>0.87</v>
      </c>
      <c r="W117" t="n">
        <v>2.28</v>
      </c>
      <c r="X117" t="n">
        <v>0.53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3.1727</v>
      </c>
      <c r="E118" t="n">
        <v>31.52</v>
      </c>
      <c r="F118" t="n">
        <v>28.54</v>
      </c>
      <c r="G118" t="n">
        <v>95.12</v>
      </c>
      <c r="H118" t="n">
        <v>1.24</v>
      </c>
      <c r="I118" t="n">
        <v>18</v>
      </c>
      <c r="J118" t="n">
        <v>185.63</v>
      </c>
      <c r="K118" t="n">
        <v>51.39</v>
      </c>
      <c r="L118" t="n">
        <v>13</v>
      </c>
      <c r="M118" t="n">
        <v>9</v>
      </c>
      <c r="N118" t="n">
        <v>36.24</v>
      </c>
      <c r="O118" t="n">
        <v>23128.27</v>
      </c>
      <c r="P118" t="n">
        <v>284.15</v>
      </c>
      <c r="Q118" t="n">
        <v>1310.48</v>
      </c>
      <c r="R118" t="n">
        <v>70.73999999999999</v>
      </c>
      <c r="S118" t="n">
        <v>50.02</v>
      </c>
      <c r="T118" t="n">
        <v>8016.75</v>
      </c>
      <c r="U118" t="n">
        <v>0.71</v>
      </c>
      <c r="V118" t="n">
        <v>0.88</v>
      </c>
      <c r="W118" t="n">
        <v>2.28</v>
      </c>
      <c r="X118" t="n">
        <v>0.49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3.1786</v>
      </c>
      <c r="E119" t="n">
        <v>31.46</v>
      </c>
      <c r="F119" t="n">
        <v>28.51</v>
      </c>
      <c r="G119" t="n">
        <v>100.63</v>
      </c>
      <c r="H119" t="n">
        <v>1.33</v>
      </c>
      <c r="I119" t="n">
        <v>17</v>
      </c>
      <c r="J119" t="n">
        <v>187.14</v>
      </c>
      <c r="K119" t="n">
        <v>51.39</v>
      </c>
      <c r="L119" t="n">
        <v>14</v>
      </c>
      <c r="M119" t="n">
        <v>0</v>
      </c>
      <c r="N119" t="n">
        <v>36.75</v>
      </c>
      <c r="O119" t="n">
        <v>23314.98</v>
      </c>
      <c r="P119" t="n">
        <v>282.43</v>
      </c>
      <c r="Q119" t="n">
        <v>1310.48</v>
      </c>
      <c r="R119" t="n">
        <v>69.73</v>
      </c>
      <c r="S119" t="n">
        <v>50.02</v>
      </c>
      <c r="T119" t="n">
        <v>7518.97</v>
      </c>
      <c r="U119" t="n">
        <v>0.72</v>
      </c>
      <c r="V119" t="n">
        <v>0.88</v>
      </c>
      <c r="W119" t="n">
        <v>2.28</v>
      </c>
      <c r="X119" t="n">
        <v>0.46</v>
      </c>
      <c r="Y119" t="n">
        <v>0.5</v>
      </c>
      <c r="Z119" t="n">
        <v>10</v>
      </c>
    </row>
    <row r="120">
      <c r="A120" t="n">
        <v>0</v>
      </c>
      <c r="B120" t="n">
        <v>20</v>
      </c>
      <c r="C120" t="inlineStr">
        <is>
          <t xml:space="preserve">CONCLUIDO	</t>
        </is>
      </c>
      <c r="D120" t="n">
        <v>2.8945</v>
      </c>
      <c r="E120" t="n">
        <v>34.55</v>
      </c>
      <c r="F120" t="n">
        <v>31.38</v>
      </c>
      <c r="G120" t="n">
        <v>16.23</v>
      </c>
      <c r="H120" t="n">
        <v>0.34</v>
      </c>
      <c r="I120" t="n">
        <v>116</v>
      </c>
      <c r="J120" t="n">
        <v>51.33</v>
      </c>
      <c r="K120" t="n">
        <v>24.83</v>
      </c>
      <c r="L120" t="n">
        <v>1</v>
      </c>
      <c r="M120" t="n">
        <v>114</v>
      </c>
      <c r="N120" t="n">
        <v>5.51</v>
      </c>
      <c r="O120" t="n">
        <v>6564.78</v>
      </c>
      <c r="P120" t="n">
        <v>160.11</v>
      </c>
      <c r="Q120" t="n">
        <v>1310.57</v>
      </c>
      <c r="R120" t="n">
        <v>163.38</v>
      </c>
      <c r="S120" t="n">
        <v>50.02</v>
      </c>
      <c r="T120" t="n">
        <v>53846.41</v>
      </c>
      <c r="U120" t="n">
        <v>0.31</v>
      </c>
      <c r="V120" t="n">
        <v>0.8</v>
      </c>
      <c r="W120" t="n">
        <v>2.44</v>
      </c>
      <c r="X120" t="n">
        <v>3.33</v>
      </c>
      <c r="Y120" t="n">
        <v>0.5</v>
      </c>
      <c r="Z120" t="n">
        <v>10</v>
      </c>
    </row>
    <row r="121">
      <c r="A121" t="n">
        <v>1</v>
      </c>
      <c r="B121" t="n">
        <v>20</v>
      </c>
      <c r="C121" t="inlineStr">
        <is>
          <t xml:space="preserve">CONCLUIDO	</t>
        </is>
      </c>
      <c r="D121" t="n">
        <v>3.0693</v>
      </c>
      <c r="E121" t="n">
        <v>32.58</v>
      </c>
      <c r="F121" t="n">
        <v>30.01</v>
      </c>
      <c r="G121" t="n">
        <v>26.88</v>
      </c>
      <c r="H121" t="n">
        <v>0.66</v>
      </c>
      <c r="I121" t="n">
        <v>67</v>
      </c>
      <c r="J121" t="n">
        <v>52.47</v>
      </c>
      <c r="K121" t="n">
        <v>24.83</v>
      </c>
      <c r="L121" t="n">
        <v>2</v>
      </c>
      <c r="M121" t="n">
        <v>1</v>
      </c>
      <c r="N121" t="n">
        <v>5.64</v>
      </c>
      <c r="O121" t="n">
        <v>6705.1</v>
      </c>
      <c r="P121" t="n">
        <v>140.73</v>
      </c>
      <c r="Q121" t="n">
        <v>1310.53</v>
      </c>
      <c r="R121" t="n">
        <v>116.63</v>
      </c>
      <c r="S121" t="n">
        <v>50.02</v>
      </c>
      <c r="T121" t="n">
        <v>30716.86</v>
      </c>
      <c r="U121" t="n">
        <v>0.43</v>
      </c>
      <c r="V121" t="n">
        <v>0.83</v>
      </c>
      <c r="W121" t="n">
        <v>2.43</v>
      </c>
      <c r="X121" t="n">
        <v>1.97</v>
      </c>
      <c r="Y121" t="n">
        <v>0.5</v>
      </c>
      <c r="Z121" t="n">
        <v>10</v>
      </c>
    </row>
    <row r="122">
      <c r="A122" t="n">
        <v>2</v>
      </c>
      <c r="B122" t="n">
        <v>20</v>
      </c>
      <c r="C122" t="inlineStr">
        <is>
          <t xml:space="preserve">CONCLUIDO	</t>
        </is>
      </c>
      <c r="D122" t="n">
        <v>3.0695</v>
      </c>
      <c r="E122" t="n">
        <v>32.58</v>
      </c>
      <c r="F122" t="n">
        <v>30.01</v>
      </c>
      <c r="G122" t="n">
        <v>26.88</v>
      </c>
      <c r="H122" t="n">
        <v>0.97</v>
      </c>
      <c r="I122" t="n">
        <v>67</v>
      </c>
      <c r="J122" t="n">
        <v>53.61</v>
      </c>
      <c r="K122" t="n">
        <v>24.83</v>
      </c>
      <c r="L122" t="n">
        <v>3</v>
      </c>
      <c r="M122" t="n">
        <v>0</v>
      </c>
      <c r="N122" t="n">
        <v>5.78</v>
      </c>
      <c r="O122" t="n">
        <v>6845.59</v>
      </c>
      <c r="P122" t="n">
        <v>143.33</v>
      </c>
      <c r="Q122" t="n">
        <v>1310.53</v>
      </c>
      <c r="R122" t="n">
        <v>116.5</v>
      </c>
      <c r="S122" t="n">
        <v>50.02</v>
      </c>
      <c r="T122" t="n">
        <v>30654.35</v>
      </c>
      <c r="U122" t="n">
        <v>0.43</v>
      </c>
      <c r="V122" t="n">
        <v>0.83</v>
      </c>
      <c r="W122" t="n">
        <v>2.43</v>
      </c>
      <c r="X122" t="n">
        <v>1.96</v>
      </c>
      <c r="Y122" t="n">
        <v>0.5</v>
      </c>
      <c r="Z122" t="n">
        <v>10</v>
      </c>
    </row>
    <row r="123">
      <c r="A123" t="n">
        <v>0</v>
      </c>
      <c r="B123" t="n">
        <v>65</v>
      </c>
      <c r="C123" t="inlineStr">
        <is>
          <t xml:space="preserve">CONCLUIDO	</t>
        </is>
      </c>
      <c r="D123" t="n">
        <v>2.1597</v>
      </c>
      <c r="E123" t="n">
        <v>46.3</v>
      </c>
      <c r="F123" t="n">
        <v>36.39</v>
      </c>
      <c r="G123" t="n">
        <v>7.69</v>
      </c>
      <c r="H123" t="n">
        <v>0.13</v>
      </c>
      <c r="I123" t="n">
        <v>284</v>
      </c>
      <c r="J123" t="n">
        <v>133.21</v>
      </c>
      <c r="K123" t="n">
        <v>46.47</v>
      </c>
      <c r="L123" t="n">
        <v>1</v>
      </c>
      <c r="M123" t="n">
        <v>282</v>
      </c>
      <c r="N123" t="n">
        <v>20.75</v>
      </c>
      <c r="O123" t="n">
        <v>16663.42</v>
      </c>
      <c r="P123" t="n">
        <v>392.3</v>
      </c>
      <c r="Q123" t="n">
        <v>1310.69</v>
      </c>
      <c r="R123" t="n">
        <v>327.08</v>
      </c>
      <c r="S123" t="n">
        <v>50.02</v>
      </c>
      <c r="T123" t="n">
        <v>134859.34</v>
      </c>
      <c r="U123" t="n">
        <v>0.15</v>
      </c>
      <c r="V123" t="n">
        <v>0.6899999999999999</v>
      </c>
      <c r="W123" t="n">
        <v>2.72</v>
      </c>
      <c r="X123" t="n">
        <v>8.34</v>
      </c>
      <c r="Y123" t="n">
        <v>0.5</v>
      </c>
      <c r="Z123" t="n">
        <v>10</v>
      </c>
    </row>
    <row r="124">
      <c r="A124" t="n">
        <v>1</v>
      </c>
      <c r="B124" t="n">
        <v>65</v>
      </c>
      <c r="C124" t="inlineStr">
        <is>
          <t xml:space="preserve">CONCLUIDO	</t>
        </is>
      </c>
      <c r="D124" t="n">
        <v>2.706</v>
      </c>
      <c r="E124" t="n">
        <v>36.96</v>
      </c>
      <c r="F124" t="n">
        <v>31.51</v>
      </c>
      <c r="G124" t="n">
        <v>15.75</v>
      </c>
      <c r="H124" t="n">
        <v>0.26</v>
      </c>
      <c r="I124" t="n">
        <v>120</v>
      </c>
      <c r="J124" t="n">
        <v>134.55</v>
      </c>
      <c r="K124" t="n">
        <v>46.47</v>
      </c>
      <c r="L124" t="n">
        <v>2</v>
      </c>
      <c r="M124" t="n">
        <v>118</v>
      </c>
      <c r="N124" t="n">
        <v>21.09</v>
      </c>
      <c r="O124" t="n">
        <v>16828.84</v>
      </c>
      <c r="P124" t="n">
        <v>331.66</v>
      </c>
      <c r="Q124" t="n">
        <v>1310.52</v>
      </c>
      <c r="R124" t="n">
        <v>167.69</v>
      </c>
      <c r="S124" t="n">
        <v>50.02</v>
      </c>
      <c r="T124" t="n">
        <v>55982.34</v>
      </c>
      <c r="U124" t="n">
        <v>0.3</v>
      </c>
      <c r="V124" t="n">
        <v>0.79</v>
      </c>
      <c r="W124" t="n">
        <v>2.44</v>
      </c>
      <c r="X124" t="n">
        <v>3.46</v>
      </c>
      <c r="Y124" t="n">
        <v>0.5</v>
      </c>
      <c r="Z124" t="n">
        <v>10</v>
      </c>
    </row>
    <row r="125">
      <c r="A125" t="n">
        <v>2</v>
      </c>
      <c r="B125" t="n">
        <v>65</v>
      </c>
      <c r="C125" t="inlineStr">
        <is>
          <t xml:space="preserve">CONCLUIDO	</t>
        </is>
      </c>
      <c r="D125" t="n">
        <v>2.9066</v>
      </c>
      <c r="E125" t="n">
        <v>34.4</v>
      </c>
      <c r="F125" t="n">
        <v>30.18</v>
      </c>
      <c r="G125" t="n">
        <v>24.15</v>
      </c>
      <c r="H125" t="n">
        <v>0.39</v>
      </c>
      <c r="I125" t="n">
        <v>75</v>
      </c>
      <c r="J125" t="n">
        <v>135.9</v>
      </c>
      <c r="K125" t="n">
        <v>46.47</v>
      </c>
      <c r="L125" t="n">
        <v>3</v>
      </c>
      <c r="M125" t="n">
        <v>73</v>
      </c>
      <c r="N125" t="n">
        <v>21.43</v>
      </c>
      <c r="O125" t="n">
        <v>16994.64</v>
      </c>
      <c r="P125" t="n">
        <v>309.37</v>
      </c>
      <c r="Q125" t="n">
        <v>1310.52</v>
      </c>
      <c r="R125" t="n">
        <v>124.54</v>
      </c>
      <c r="S125" t="n">
        <v>50.02</v>
      </c>
      <c r="T125" t="n">
        <v>34632.53</v>
      </c>
      <c r="U125" t="n">
        <v>0.4</v>
      </c>
      <c r="V125" t="n">
        <v>0.83</v>
      </c>
      <c r="W125" t="n">
        <v>2.37</v>
      </c>
      <c r="X125" t="n">
        <v>2.13</v>
      </c>
      <c r="Y125" t="n">
        <v>0.5</v>
      </c>
      <c r="Z125" t="n">
        <v>10</v>
      </c>
    </row>
    <row r="126">
      <c r="A126" t="n">
        <v>3</v>
      </c>
      <c r="B126" t="n">
        <v>65</v>
      </c>
      <c r="C126" t="inlineStr">
        <is>
          <t xml:space="preserve">CONCLUIDO	</t>
        </is>
      </c>
      <c r="D126" t="n">
        <v>3.011</v>
      </c>
      <c r="E126" t="n">
        <v>33.21</v>
      </c>
      <c r="F126" t="n">
        <v>29.56</v>
      </c>
      <c r="G126" t="n">
        <v>32.85</v>
      </c>
      <c r="H126" t="n">
        <v>0.52</v>
      </c>
      <c r="I126" t="n">
        <v>54</v>
      </c>
      <c r="J126" t="n">
        <v>137.25</v>
      </c>
      <c r="K126" t="n">
        <v>46.47</v>
      </c>
      <c r="L126" t="n">
        <v>4</v>
      </c>
      <c r="M126" t="n">
        <v>52</v>
      </c>
      <c r="N126" t="n">
        <v>21.78</v>
      </c>
      <c r="O126" t="n">
        <v>17160.92</v>
      </c>
      <c r="P126" t="n">
        <v>294.52</v>
      </c>
      <c r="Q126" t="n">
        <v>1310.51</v>
      </c>
      <c r="R126" t="n">
        <v>104.68</v>
      </c>
      <c r="S126" t="n">
        <v>50.02</v>
      </c>
      <c r="T126" t="n">
        <v>24806.24</v>
      </c>
      <c r="U126" t="n">
        <v>0.48</v>
      </c>
      <c r="V126" t="n">
        <v>0.85</v>
      </c>
      <c r="W126" t="n">
        <v>2.32</v>
      </c>
      <c r="X126" t="n">
        <v>1.51</v>
      </c>
      <c r="Y126" t="n">
        <v>0.5</v>
      </c>
      <c r="Z126" t="n">
        <v>10</v>
      </c>
    </row>
    <row r="127">
      <c r="A127" t="n">
        <v>4</v>
      </c>
      <c r="B127" t="n">
        <v>65</v>
      </c>
      <c r="C127" t="inlineStr">
        <is>
          <t xml:space="preserve">CONCLUIDO	</t>
        </is>
      </c>
      <c r="D127" t="n">
        <v>3.0723</v>
      </c>
      <c r="E127" t="n">
        <v>32.55</v>
      </c>
      <c r="F127" t="n">
        <v>29.23</v>
      </c>
      <c r="G127" t="n">
        <v>41.75</v>
      </c>
      <c r="H127" t="n">
        <v>0.64</v>
      </c>
      <c r="I127" t="n">
        <v>42</v>
      </c>
      <c r="J127" t="n">
        <v>138.6</v>
      </c>
      <c r="K127" t="n">
        <v>46.47</v>
      </c>
      <c r="L127" t="n">
        <v>5</v>
      </c>
      <c r="M127" t="n">
        <v>40</v>
      </c>
      <c r="N127" t="n">
        <v>22.13</v>
      </c>
      <c r="O127" t="n">
        <v>17327.69</v>
      </c>
      <c r="P127" t="n">
        <v>283.36</v>
      </c>
      <c r="Q127" t="n">
        <v>1310.49</v>
      </c>
      <c r="R127" t="n">
        <v>93.28</v>
      </c>
      <c r="S127" t="n">
        <v>50.02</v>
      </c>
      <c r="T127" t="n">
        <v>19168.52</v>
      </c>
      <c r="U127" t="n">
        <v>0.54</v>
      </c>
      <c r="V127" t="n">
        <v>0.86</v>
      </c>
      <c r="W127" t="n">
        <v>2.31</v>
      </c>
      <c r="X127" t="n">
        <v>1.18</v>
      </c>
      <c r="Y127" t="n">
        <v>0.5</v>
      </c>
      <c r="Z127" t="n">
        <v>10</v>
      </c>
    </row>
    <row r="128">
      <c r="A128" t="n">
        <v>5</v>
      </c>
      <c r="B128" t="n">
        <v>65</v>
      </c>
      <c r="C128" t="inlineStr">
        <is>
          <t xml:space="preserve">CONCLUIDO	</t>
        </is>
      </c>
      <c r="D128" t="n">
        <v>3.117</v>
      </c>
      <c r="E128" t="n">
        <v>32.08</v>
      </c>
      <c r="F128" t="n">
        <v>28.98</v>
      </c>
      <c r="G128" t="n">
        <v>51.13</v>
      </c>
      <c r="H128" t="n">
        <v>0.76</v>
      </c>
      <c r="I128" t="n">
        <v>34</v>
      </c>
      <c r="J128" t="n">
        <v>139.95</v>
      </c>
      <c r="K128" t="n">
        <v>46.47</v>
      </c>
      <c r="L128" t="n">
        <v>6</v>
      </c>
      <c r="M128" t="n">
        <v>32</v>
      </c>
      <c r="N128" t="n">
        <v>22.49</v>
      </c>
      <c r="O128" t="n">
        <v>17494.97</v>
      </c>
      <c r="P128" t="n">
        <v>272.55</v>
      </c>
      <c r="Q128" t="n">
        <v>1310.49</v>
      </c>
      <c r="R128" t="n">
        <v>85.48</v>
      </c>
      <c r="S128" t="n">
        <v>50.02</v>
      </c>
      <c r="T128" t="n">
        <v>15306.46</v>
      </c>
      <c r="U128" t="n">
        <v>0.59</v>
      </c>
      <c r="V128" t="n">
        <v>0.86</v>
      </c>
      <c r="W128" t="n">
        <v>2.29</v>
      </c>
      <c r="X128" t="n">
        <v>0.93</v>
      </c>
      <c r="Y128" t="n">
        <v>0.5</v>
      </c>
      <c r="Z128" t="n">
        <v>10</v>
      </c>
    </row>
    <row r="129">
      <c r="A129" t="n">
        <v>6</v>
      </c>
      <c r="B129" t="n">
        <v>65</v>
      </c>
      <c r="C129" t="inlineStr">
        <is>
          <t xml:space="preserve">CONCLUIDO	</t>
        </is>
      </c>
      <c r="D129" t="n">
        <v>3.1477</v>
      </c>
      <c r="E129" t="n">
        <v>31.77</v>
      </c>
      <c r="F129" t="n">
        <v>28.83</v>
      </c>
      <c r="G129" t="n">
        <v>61.77</v>
      </c>
      <c r="H129" t="n">
        <v>0.88</v>
      </c>
      <c r="I129" t="n">
        <v>28</v>
      </c>
      <c r="J129" t="n">
        <v>141.31</v>
      </c>
      <c r="K129" t="n">
        <v>46.47</v>
      </c>
      <c r="L129" t="n">
        <v>7</v>
      </c>
      <c r="M129" t="n">
        <v>26</v>
      </c>
      <c r="N129" t="n">
        <v>22.85</v>
      </c>
      <c r="O129" t="n">
        <v>17662.75</v>
      </c>
      <c r="P129" t="n">
        <v>261.62</v>
      </c>
      <c r="Q129" t="n">
        <v>1310.5</v>
      </c>
      <c r="R129" t="n">
        <v>80.45</v>
      </c>
      <c r="S129" t="n">
        <v>50.02</v>
      </c>
      <c r="T129" t="n">
        <v>12822.34</v>
      </c>
      <c r="U129" t="n">
        <v>0.62</v>
      </c>
      <c r="V129" t="n">
        <v>0.87</v>
      </c>
      <c r="W129" t="n">
        <v>2.29</v>
      </c>
      <c r="X129" t="n">
        <v>0.78</v>
      </c>
      <c r="Y129" t="n">
        <v>0.5</v>
      </c>
      <c r="Z129" t="n">
        <v>10</v>
      </c>
    </row>
    <row r="130">
      <c r="A130" t="n">
        <v>7</v>
      </c>
      <c r="B130" t="n">
        <v>65</v>
      </c>
      <c r="C130" t="inlineStr">
        <is>
          <t xml:space="preserve">CONCLUIDO	</t>
        </is>
      </c>
      <c r="D130" t="n">
        <v>3.1704</v>
      </c>
      <c r="E130" t="n">
        <v>31.54</v>
      </c>
      <c r="F130" t="n">
        <v>28.71</v>
      </c>
      <c r="G130" t="n">
        <v>71.77</v>
      </c>
      <c r="H130" t="n">
        <v>0.99</v>
      </c>
      <c r="I130" t="n">
        <v>24</v>
      </c>
      <c r="J130" t="n">
        <v>142.68</v>
      </c>
      <c r="K130" t="n">
        <v>46.47</v>
      </c>
      <c r="L130" t="n">
        <v>8</v>
      </c>
      <c r="M130" t="n">
        <v>18</v>
      </c>
      <c r="N130" t="n">
        <v>23.21</v>
      </c>
      <c r="O130" t="n">
        <v>17831.04</v>
      </c>
      <c r="P130" t="n">
        <v>250.54</v>
      </c>
      <c r="Q130" t="n">
        <v>1310.52</v>
      </c>
      <c r="R130" t="n">
        <v>76.41</v>
      </c>
      <c r="S130" t="n">
        <v>50.02</v>
      </c>
      <c r="T130" t="n">
        <v>10821.1</v>
      </c>
      <c r="U130" t="n">
        <v>0.65</v>
      </c>
      <c r="V130" t="n">
        <v>0.87</v>
      </c>
      <c r="W130" t="n">
        <v>2.29</v>
      </c>
      <c r="X130" t="n">
        <v>0.66</v>
      </c>
      <c r="Y130" t="n">
        <v>0.5</v>
      </c>
      <c r="Z130" t="n">
        <v>10</v>
      </c>
    </row>
    <row r="131">
      <c r="A131" t="n">
        <v>8</v>
      </c>
      <c r="B131" t="n">
        <v>65</v>
      </c>
      <c r="C131" t="inlineStr">
        <is>
          <t xml:space="preserve">CONCLUIDO	</t>
        </is>
      </c>
      <c r="D131" t="n">
        <v>3.1822</v>
      </c>
      <c r="E131" t="n">
        <v>31.42</v>
      </c>
      <c r="F131" t="n">
        <v>28.65</v>
      </c>
      <c r="G131" t="n">
        <v>78.12</v>
      </c>
      <c r="H131" t="n">
        <v>1.11</v>
      </c>
      <c r="I131" t="n">
        <v>22</v>
      </c>
      <c r="J131" t="n">
        <v>144.05</v>
      </c>
      <c r="K131" t="n">
        <v>46.47</v>
      </c>
      <c r="L131" t="n">
        <v>9</v>
      </c>
      <c r="M131" t="n">
        <v>7</v>
      </c>
      <c r="N131" t="n">
        <v>23.58</v>
      </c>
      <c r="O131" t="n">
        <v>17999.83</v>
      </c>
      <c r="P131" t="n">
        <v>245.43</v>
      </c>
      <c r="Q131" t="n">
        <v>1310.51</v>
      </c>
      <c r="R131" t="n">
        <v>74.29000000000001</v>
      </c>
      <c r="S131" t="n">
        <v>50.02</v>
      </c>
      <c r="T131" t="n">
        <v>9771.879999999999</v>
      </c>
      <c r="U131" t="n">
        <v>0.67</v>
      </c>
      <c r="V131" t="n">
        <v>0.87</v>
      </c>
      <c r="W131" t="n">
        <v>2.28</v>
      </c>
      <c r="X131" t="n">
        <v>0.6</v>
      </c>
      <c r="Y131" t="n">
        <v>0.5</v>
      </c>
      <c r="Z131" t="n">
        <v>10</v>
      </c>
    </row>
    <row r="132">
      <c r="A132" t="n">
        <v>9</v>
      </c>
      <c r="B132" t="n">
        <v>65</v>
      </c>
      <c r="C132" t="inlineStr">
        <is>
          <t xml:space="preserve">CONCLUIDO	</t>
        </is>
      </c>
      <c r="D132" t="n">
        <v>3.1815</v>
      </c>
      <c r="E132" t="n">
        <v>31.43</v>
      </c>
      <c r="F132" t="n">
        <v>28.65</v>
      </c>
      <c r="G132" t="n">
        <v>78.14</v>
      </c>
      <c r="H132" t="n">
        <v>1.22</v>
      </c>
      <c r="I132" t="n">
        <v>22</v>
      </c>
      <c r="J132" t="n">
        <v>145.42</v>
      </c>
      <c r="K132" t="n">
        <v>46.47</v>
      </c>
      <c r="L132" t="n">
        <v>10</v>
      </c>
      <c r="M132" t="n">
        <v>0</v>
      </c>
      <c r="N132" t="n">
        <v>23.95</v>
      </c>
      <c r="O132" t="n">
        <v>18169.15</v>
      </c>
      <c r="P132" t="n">
        <v>244.27</v>
      </c>
      <c r="Q132" t="n">
        <v>1310.55</v>
      </c>
      <c r="R132" t="n">
        <v>74.20999999999999</v>
      </c>
      <c r="S132" t="n">
        <v>50.02</v>
      </c>
      <c r="T132" t="n">
        <v>9731.59</v>
      </c>
      <c r="U132" t="n">
        <v>0.67</v>
      </c>
      <c r="V132" t="n">
        <v>0.87</v>
      </c>
      <c r="W132" t="n">
        <v>2.29</v>
      </c>
      <c r="X132" t="n">
        <v>0.61</v>
      </c>
      <c r="Y132" t="n">
        <v>0.5</v>
      </c>
      <c r="Z132" t="n">
        <v>10</v>
      </c>
    </row>
    <row r="133">
      <c r="A133" t="n">
        <v>0</v>
      </c>
      <c r="B133" t="n">
        <v>75</v>
      </c>
      <c r="C133" t="inlineStr">
        <is>
          <t xml:space="preserve">CONCLUIDO	</t>
        </is>
      </c>
      <c r="D133" t="n">
        <v>2.0253</v>
      </c>
      <c r="E133" t="n">
        <v>49.37</v>
      </c>
      <c r="F133" t="n">
        <v>37.41</v>
      </c>
      <c r="G133" t="n">
        <v>7.08</v>
      </c>
      <c r="H133" t="n">
        <v>0.12</v>
      </c>
      <c r="I133" t="n">
        <v>317</v>
      </c>
      <c r="J133" t="n">
        <v>150.44</v>
      </c>
      <c r="K133" t="n">
        <v>49.1</v>
      </c>
      <c r="L133" t="n">
        <v>1</v>
      </c>
      <c r="M133" t="n">
        <v>315</v>
      </c>
      <c r="N133" t="n">
        <v>25.34</v>
      </c>
      <c r="O133" t="n">
        <v>18787.76</v>
      </c>
      <c r="P133" t="n">
        <v>437.89</v>
      </c>
      <c r="Q133" t="n">
        <v>1310.77</v>
      </c>
      <c r="R133" t="n">
        <v>360.09</v>
      </c>
      <c r="S133" t="n">
        <v>50.02</v>
      </c>
      <c r="T133" t="n">
        <v>151194.66</v>
      </c>
      <c r="U133" t="n">
        <v>0.14</v>
      </c>
      <c r="V133" t="n">
        <v>0.67</v>
      </c>
      <c r="W133" t="n">
        <v>2.77</v>
      </c>
      <c r="X133" t="n">
        <v>9.359999999999999</v>
      </c>
      <c r="Y133" t="n">
        <v>0.5</v>
      </c>
      <c r="Z133" t="n">
        <v>10</v>
      </c>
    </row>
    <row r="134">
      <c r="A134" t="n">
        <v>1</v>
      </c>
      <c r="B134" t="n">
        <v>75</v>
      </c>
      <c r="C134" t="inlineStr">
        <is>
          <t xml:space="preserve">CONCLUIDO	</t>
        </is>
      </c>
      <c r="D134" t="n">
        <v>2.6175</v>
      </c>
      <c r="E134" t="n">
        <v>38.2</v>
      </c>
      <c r="F134" t="n">
        <v>31.86</v>
      </c>
      <c r="G134" t="n">
        <v>14.37</v>
      </c>
      <c r="H134" t="n">
        <v>0.23</v>
      </c>
      <c r="I134" t="n">
        <v>133</v>
      </c>
      <c r="J134" t="n">
        <v>151.83</v>
      </c>
      <c r="K134" t="n">
        <v>49.1</v>
      </c>
      <c r="L134" t="n">
        <v>2</v>
      </c>
      <c r="M134" t="n">
        <v>131</v>
      </c>
      <c r="N134" t="n">
        <v>25.73</v>
      </c>
      <c r="O134" t="n">
        <v>18959.54</v>
      </c>
      <c r="P134" t="n">
        <v>365.94</v>
      </c>
      <c r="Q134" t="n">
        <v>1310.57</v>
      </c>
      <c r="R134" t="n">
        <v>179.55</v>
      </c>
      <c r="S134" t="n">
        <v>50.02</v>
      </c>
      <c r="T134" t="n">
        <v>61846.56</v>
      </c>
      <c r="U134" t="n">
        <v>0.28</v>
      </c>
      <c r="V134" t="n">
        <v>0.78</v>
      </c>
      <c r="W134" t="n">
        <v>2.45</v>
      </c>
      <c r="X134" t="n">
        <v>3.81</v>
      </c>
      <c r="Y134" t="n">
        <v>0.5</v>
      </c>
      <c r="Z134" t="n">
        <v>10</v>
      </c>
    </row>
    <row r="135">
      <c r="A135" t="n">
        <v>2</v>
      </c>
      <c r="B135" t="n">
        <v>75</v>
      </c>
      <c r="C135" t="inlineStr">
        <is>
          <t xml:space="preserve">CONCLUIDO	</t>
        </is>
      </c>
      <c r="D135" t="n">
        <v>2.8408</v>
      </c>
      <c r="E135" t="n">
        <v>35.2</v>
      </c>
      <c r="F135" t="n">
        <v>30.39</v>
      </c>
      <c r="G135" t="n">
        <v>21.97</v>
      </c>
      <c r="H135" t="n">
        <v>0.35</v>
      </c>
      <c r="I135" t="n">
        <v>83</v>
      </c>
      <c r="J135" t="n">
        <v>153.23</v>
      </c>
      <c r="K135" t="n">
        <v>49.1</v>
      </c>
      <c r="L135" t="n">
        <v>3</v>
      </c>
      <c r="M135" t="n">
        <v>81</v>
      </c>
      <c r="N135" t="n">
        <v>26.13</v>
      </c>
      <c r="O135" t="n">
        <v>19131.85</v>
      </c>
      <c r="P135" t="n">
        <v>341.87</v>
      </c>
      <c r="Q135" t="n">
        <v>1310.53</v>
      </c>
      <c r="R135" t="n">
        <v>131.67</v>
      </c>
      <c r="S135" t="n">
        <v>50.02</v>
      </c>
      <c r="T135" t="n">
        <v>38156.18</v>
      </c>
      <c r="U135" t="n">
        <v>0.38</v>
      </c>
      <c r="V135" t="n">
        <v>0.82</v>
      </c>
      <c r="W135" t="n">
        <v>2.36</v>
      </c>
      <c r="X135" t="n">
        <v>2.34</v>
      </c>
      <c r="Y135" t="n">
        <v>0.5</v>
      </c>
      <c r="Z135" t="n">
        <v>10</v>
      </c>
    </row>
    <row r="136">
      <c r="A136" t="n">
        <v>3</v>
      </c>
      <c r="B136" t="n">
        <v>75</v>
      </c>
      <c r="C136" t="inlineStr">
        <is>
          <t xml:space="preserve">CONCLUIDO	</t>
        </is>
      </c>
      <c r="D136" t="n">
        <v>2.9544</v>
      </c>
      <c r="E136" t="n">
        <v>33.85</v>
      </c>
      <c r="F136" t="n">
        <v>29.74</v>
      </c>
      <c r="G136" t="n">
        <v>29.74</v>
      </c>
      <c r="H136" t="n">
        <v>0.46</v>
      </c>
      <c r="I136" t="n">
        <v>60</v>
      </c>
      <c r="J136" t="n">
        <v>154.63</v>
      </c>
      <c r="K136" t="n">
        <v>49.1</v>
      </c>
      <c r="L136" t="n">
        <v>4</v>
      </c>
      <c r="M136" t="n">
        <v>58</v>
      </c>
      <c r="N136" t="n">
        <v>26.53</v>
      </c>
      <c r="O136" t="n">
        <v>19304.72</v>
      </c>
      <c r="P136" t="n">
        <v>327.47</v>
      </c>
      <c r="Q136" t="n">
        <v>1310.53</v>
      </c>
      <c r="R136" t="n">
        <v>110.2</v>
      </c>
      <c r="S136" t="n">
        <v>50.02</v>
      </c>
      <c r="T136" t="n">
        <v>27536.25</v>
      </c>
      <c r="U136" t="n">
        <v>0.45</v>
      </c>
      <c r="V136" t="n">
        <v>0.84</v>
      </c>
      <c r="W136" t="n">
        <v>2.34</v>
      </c>
      <c r="X136" t="n">
        <v>1.69</v>
      </c>
      <c r="Y136" t="n">
        <v>0.5</v>
      </c>
      <c r="Z136" t="n">
        <v>10</v>
      </c>
    </row>
    <row r="137">
      <c r="A137" t="n">
        <v>4</v>
      </c>
      <c r="B137" t="n">
        <v>75</v>
      </c>
      <c r="C137" t="inlineStr">
        <is>
          <t xml:space="preserve">CONCLUIDO	</t>
        </is>
      </c>
      <c r="D137" t="n">
        <v>3.022</v>
      </c>
      <c r="E137" t="n">
        <v>33.09</v>
      </c>
      <c r="F137" t="n">
        <v>29.38</v>
      </c>
      <c r="G137" t="n">
        <v>37.5</v>
      </c>
      <c r="H137" t="n">
        <v>0.57</v>
      </c>
      <c r="I137" t="n">
        <v>47</v>
      </c>
      <c r="J137" t="n">
        <v>156.03</v>
      </c>
      <c r="K137" t="n">
        <v>49.1</v>
      </c>
      <c r="L137" t="n">
        <v>5</v>
      </c>
      <c r="M137" t="n">
        <v>45</v>
      </c>
      <c r="N137" t="n">
        <v>26.94</v>
      </c>
      <c r="O137" t="n">
        <v>19478.15</v>
      </c>
      <c r="P137" t="n">
        <v>316.72</v>
      </c>
      <c r="Q137" t="n">
        <v>1310.54</v>
      </c>
      <c r="R137" t="n">
        <v>98.58</v>
      </c>
      <c r="S137" t="n">
        <v>50.02</v>
      </c>
      <c r="T137" t="n">
        <v>21794.5</v>
      </c>
      <c r="U137" t="n">
        <v>0.51</v>
      </c>
      <c r="V137" t="n">
        <v>0.85</v>
      </c>
      <c r="W137" t="n">
        <v>2.31</v>
      </c>
      <c r="X137" t="n">
        <v>1.33</v>
      </c>
      <c r="Y137" t="n">
        <v>0.5</v>
      </c>
      <c r="Z137" t="n">
        <v>10</v>
      </c>
    </row>
    <row r="138">
      <c r="A138" t="n">
        <v>5</v>
      </c>
      <c r="B138" t="n">
        <v>75</v>
      </c>
      <c r="C138" t="inlineStr">
        <is>
          <t xml:space="preserve">CONCLUIDO	</t>
        </is>
      </c>
      <c r="D138" t="n">
        <v>3.0733</v>
      </c>
      <c r="E138" t="n">
        <v>32.54</v>
      </c>
      <c r="F138" t="n">
        <v>29.1</v>
      </c>
      <c r="G138" t="n">
        <v>45.95</v>
      </c>
      <c r="H138" t="n">
        <v>0.67</v>
      </c>
      <c r="I138" t="n">
        <v>38</v>
      </c>
      <c r="J138" t="n">
        <v>157.44</v>
      </c>
      <c r="K138" t="n">
        <v>49.1</v>
      </c>
      <c r="L138" t="n">
        <v>6</v>
      </c>
      <c r="M138" t="n">
        <v>36</v>
      </c>
      <c r="N138" t="n">
        <v>27.35</v>
      </c>
      <c r="O138" t="n">
        <v>19652.13</v>
      </c>
      <c r="P138" t="n">
        <v>307.25</v>
      </c>
      <c r="Q138" t="n">
        <v>1310.48</v>
      </c>
      <c r="R138" t="n">
        <v>89.29000000000001</v>
      </c>
      <c r="S138" t="n">
        <v>50.02</v>
      </c>
      <c r="T138" t="n">
        <v>17191.2</v>
      </c>
      <c r="U138" t="n">
        <v>0.5600000000000001</v>
      </c>
      <c r="V138" t="n">
        <v>0.86</v>
      </c>
      <c r="W138" t="n">
        <v>2.3</v>
      </c>
      <c r="X138" t="n">
        <v>1.05</v>
      </c>
      <c r="Y138" t="n">
        <v>0.5</v>
      </c>
      <c r="Z138" t="n">
        <v>10</v>
      </c>
    </row>
    <row r="139">
      <c r="A139" t="n">
        <v>6</v>
      </c>
      <c r="B139" t="n">
        <v>75</v>
      </c>
      <c r="C139" t="inlineStr">
        <is>
          <t xml:space="preserve">CONCLUIDO	</t>
        </is>
      </c>
      <c r="D139" t="n">
        <v>3.1058</v>
      </c>
      <c r="E139" t="n">
        <v>32.2</v>
      </c>
      <c r="F139" t="n">
        <v>28.94</v>
      </c>
      <c r="G139" t="n">
        <v>54.27</v>
      </c>
      <c r="H139" t="n">
        <v>0.78</v>
      </c>
      <c r="I139" t="n">
        <v>32</v>
      </c>
      <c r="J139" t="n">
        <v>158.86</v>
      </c>
      <c r="K139" t="n">
        <v>49.1</v>
      </c>
      <c r="L139" t="n">
        <v>7</v>
      </c>
      <c r="M139" t="n">
        <v>30</v>
      </c>
      <c r="N139" t="n">
        <v>27.77</v>
      </c>
      <c r="O139" t="n">
        <v>19826.68</v>
      </c>
      <c r="P139" t="n">
        <v>296.53</v>
      </c>
      <c r="Q139" t="n">
        <v>1310.5</v>
      </c>
      <c r="R139" t="n">
        <v>84.25</v>
      </c>
      <c r="S139" t="n">
        <v>50.02</v>
      </c>
      <c r="T139" t="n">
        <v>14702.77</v>
      </c>
      <c r="U139" t="n">
        <v>0.59</v>
      </c>
      <c r="V139" t="n">
        <v>0.86</v>
      </c>
      <c r="W139" t="n">
        <v>2.29</v>
      </c>
      <c r="X139" t="n">
        <v>0.9</v>
      </c>
      <c r="Y139" t="n">
        <v>0.5</v>
      </c>
      <c r="Z139" t="n">
        <v>10</v>
      </c>
    </row>
    <row r="140">
      <c r="A140" t="n">
        <v>7</v>
      </c>
      <c r="B140" t="n">
        <v>75</v>
      </c>
      <c r="C140" t="inlineStr">
        <is>
          <t xml:space="preserve">CONCLUIDO	</t>
        </is>
      </c>
      <c r="D140" t="n">
        <v>3.1352</v>
      </c>
      <c r="E140" t="n">
        <v>31.9</v>
      </c>
      <c r="F140" t="n">
        <v>28.8</v>
      </c>
      <c r="G140" t="n">
        <v>63.99</v>
      </c>
      <c r="H140" t="n">
        <v>0.88</v>
      </c>
      <c r="I140" t="n">
        <v>27</v>
      </c>
      <c r="J140" t="n">
        <v>160.28</v>
      </c>
      <c r="K140" t="n">
        <v>49.1</v>
      </c>
      <c r="L140" t="n">
        <v>8</v>
      </c>
      <c r="M140" t="n">
        <v>25</v>
      </c>
      <c r="N140" t="n">
        <v>28.19</v>
      </c>
      <c r="O140" t="n">
        <v>20001.93</v>
      </c>
      <c r="P140" t="n">
        <v>286.33</v>
      </c>
      <c r="Q140" t="n">
        <v>1310.51</v>
      </c>
      <c r="R140" t="n">
        <v>79.44</v>
      </c>
      <c r="S140" t="n">
        <v>50.02</v>
      </c>
      <c r="T140" t="n">
        <v>12320.2</v>
      </c>
      <c r="U140" t="n">
        <v>0.63</v>
      </c>
      <c r="V140" t="n">
        <v>0.87</v>
      </c>
      <c r="W140" t="n">
        <v>2.29</v>
      </c>
      <c r="X140" t="n">
        <v>0.75</v>
      </c>
      <c r="Y140" t="n">
        <v>0.5</v>
      </c>
      <c r="Z140" t="n">
        <v>10</v>
      </c>
    </row>
    <row r="141">
      <c r="A141" t="n">
        <v>8</v>
      </c>
      <c r="B141" t="n">
        <v>75</v>
      </c>
      <c r="C141" t="inlineStr">
        <is>
          <t xml:space="preserve">CONCLUIDO	</t>
        </is>
      </c>
      <c r="D141" t="n">
        <v>3.1608</v>
      </c>
      <c r="E141" t="n">
        <v>31.64</v>
      </c>
      <c r="F141" t="n">
        <v>28.66</v>
      </c>
      <c r="G141" t="n">
        <v>74.76000000000001</v>
      </c>
      <c r="H141" t="n">
        <v>0.99</v>
      </c>
      <c r="I141" t="n">
        <v>23</v>
      </c>
      <c r="J141" t="n">
        <v>161.71</v>
      </c>
      <c r="K141" t="n">
        <v>49.1</v>
      </c>
      <c r="L141" t="n">
        <v>9</v>
      </c>
      <c r="M141" t="n">
        <v>21</v>
      </c>
      <c r="N141" t="n">
        <v>28.61</v>
      </c>
      <c r="O141" t="n">
        <v>20177.64</v>
      </c>
      <c r="P141" t="n">
        <v>276.29</v>
      </c>
      <c r="Q141" t="n">
        <v>1310.48</v>
      </c>
      <c r="R141" t="n">
        <v>74.98999999999999</v>
      </c>
      <c r="S141" t="n">
        <v>50.02</v>
      </c>
      <c r="T141" t="n">
        <v>10116.15</v>
      </c>
      <c r="U141" t="n">
        <v>0.67</v>
      </c>
      <c r="V141" t="n">
        <v>0.87</v>
      </c>
      <c r="W141" t="n">
        <v>2.28</v>
      </c>
      <c r="X141" t="n">
        <v>0.61</v>
      </c>
      <c r="Y141" t="n">
        <v>0.5</v>
      </c>
      <c r="Z141" t="n">
        <v>10</v>
      </c>
    </row>
    <row r="142">
      <c r="A142" t="n">
        <v>9</v>
      </c>
      <c r="B142" t="n">
        <v>75</v>
      </c>
      <c r="C142" t="inlineStr">
        <is>
          <t xml:space="preserve">CONCLUIDO	</t>
        </is>
      </c>
      <c r="D142" t="n">
        <v>3.1716</v>
      </c>
      <c r="E142" t="n">
        <v>31.53</v>
      </c>
      <c r="F142" t="n">
        <v>28.61</v>
      </c>
      <c r="G142" t="n">
        <v>81.75</v>
      </c>
      <c r="H142" t="n">
        <v>1.09</v>
      </c>
      <c r="I142" t="n">
        <v>21</v>
      </c>
      <c r="J142" t="n">
        <v>163.13</v>
      </c>
      <c r="K142" t="n">
        <v>49.1</v>
      </c>
      <c r="L142" t="n">
        <v>10</v>
      </c>
      <c r="M142" t="n">
        <v>14</v>
      </c>
      <c r="N142" t="n">
        <v>29.04</v>
      </c>
      <c r="O142" t="n">
        <v>20353.94</v>
      </c>
      <c r="P142" t="n">
        <v>269.41</v>
      </c>
      <c r="Q142" t="n">
        <v>1310.49</v>
      </c>
      <c r="R142" t="n">
        <v>73.31</v>
      </c>
      <c r="S142" t="n">
        <v>50.02</v>
      </c>
      <c r="T142" t="n">
        <v>9285.67</v>
      </c>
      <c r="U142" t="n">
        <v>0.68</v>
      </c>
      <c r="V142" t="n">
        <v>0.87</v>
      </c>
      <c r="W142" t="n">
        <v>2.28</v>
      </c>
      <c r="X142" t="n">
        <v>0.5600000000000001</v>
      </c>
      <c r="Y142" t="n">
        <v>0.5</v>
      </c>
      <c r="Z142" t="n">
        <v>10</v>
      </c>
    </row>
    <row r="143">
      <c r="A143" t="n">
        <v>10</v>
      </c>
      <c r="B143" t="n">
        <v>75</v>
      </c>
      <c r="C143" t="inlineStr">
        <is>
          <t xml:space="preserve">CONCLUIDO	</t>
        </is>
      </c>
      <c r="D143" t="n">
        <v>3.1753</v>
      </c>
      <c r="E143" t="n">
        <v>31.49</v>
      </c>
      <c r="F143" t="n">
        <v>28.61</v>
      </c>
      <c r="G143" t="n">
        <v>85.81999999999999</v>
      </c>
      <c r="H143" t="n">
        <v>1.18</v>
      </c>
      <c r="I143" t="n">
        <v>20</v>
      </c>
      <c r="J143" t="n">
        <v>164.57</v>
      </c>
      <c r="K143" t="n">
        <v>49.1</v>
      </c>
      <c r="L143" t="n">
        <v>11</v>
      </c>
      <c r="M143" t="n">
        <v>7</v>
      </c>
      <c r="N143" t="n">
        <v>29.47</v>
      </c>
      <c r="O143" t="n">
        <v>20530.82</v>
      </c>
      <c r="P143" t="n">
        <v>264.59</v>
      </c>
      <c r="Q143" t="n">
        <v>1310.53</v>
      </c>
      <c r="R143" t="n">
        <v>72.75</v>
      </c>
      <c r="S143" t="n">
        <v>50.02</v>
      </c>
      <c r="T143" t="n">
        <v>9013.77</v>
      </c>
      <c r="U143" t="n">
        <v>0.6899999999999999</v>
      </c>
      <c r="V143" t="n">
        <v>0.87</v>
      </c>
      <c r="W143" t="n">
        <v>2.29</v>
      </c>
      <c r="X143" t="n">
        <v>0.5600000000000001</v>
      </c>
      <c r="Y143" t="n">
        <v>0.5</v>
      </c>
      <c r="Z143" t="n">
        <v>10</v>
      </c>
    </row>
    <row r="144">
      <c r="A144" t="n">
        <v>11</v>
      </c>
      <c r="B144" t="n">
        <v>75</v>
      </c>
      <c r="C144" t="inlineStr">
        <is>
          <t xml:space="preserve">CONCLUIDO	</t>
        </is>
      </c>
      <c r="D144" t="n">
        <v>3.1798</v>
      </c>
      <c r="E144" t="n">
        <v>31.45</v>
      </c>
      <c r="F144" t="n">
        <v>28.59</v>
      </c>
      <c r="G144" t="n">
        <v>90.29000000000001</v>
      </c>
      <c r="H144" t="n">
        <v>1.28</v>
      </c>
      <c r="I144" t="n">
        <v>19</v>
      </c>
      <c r="J144" t="n">
        <v>166.01</v>
      </c>
      <c r="K144" t="n">
        <v>49.1</v>
      </c>
      <c r="L144" t="n">
        <v>12</v>
      </c>
      <c r="M144" t="n">
        <v>0</v>
      </c>
      <c r="N144" t="n">
        <v>29.91</v>
      </c>
      <c r="O144" t="n">
        <v>20708.3</v>
      </c>
      <c r="P144" t="n">
        <v>265.71</v>
      </c>
      <c r="Q144" t="n">
        <v>1310.49</v>
      </c>
      <c r="R144" t="n">
        <v>72.06999999999999</v>
      </c>
      <c r="S144" t="n">
        <v>50.02</v>
      </c>
      <c r="T144" t="n">
        <v>8675.42</v>
      </c>
      <c r="U144" t="n">
        <v>0.6899999999999999</v>
      </c>
      <c r="V144" t="n">
        <v>0.87</v>
      </c>
      <c r="W144" t="n">
        <v>2.3</v>
      </c>
      <c r="X144" t="n">
        <v>0.54</v>
      </c>
      <c r="Y144" t="n">
        <v>0.5</v>
      </c>
      <c r="Z144" t="n">
        <v>10</v>
      </c>
    </row>
    <row r="145">
      <c r="A145" t="n">
        <v>0</v>
      </c>
      <c r="B145" t="n">
        <v>95</v>
      </c>
      <c r="C145" t="inlineStr">
        <is>
          <t xml:space="preserve">CONCLUIDO	</t>
        </is>
      </c>
      <c r="D145" t="n">
        <v>1.7737</v>
      </c>
      <c r="E145" t="n">
        <v>56.38</v>
      </c>
      <c r="F145" t="n">
        <v>39.54</v>
      </c>
      <c r="G145" t="n">
        <v>6.15</v>
      </c>
      <c r="H145" t="n">
        <v>0.1</v>
      </c>
      <c r="I145" t="n">
        <v>386</v>
      </c>
      <c r="J145" t="n">
        <v>185.69</v>
      </c>
      <c r="K145" t="n">
        <v>53.44</v>
      </c>
      <c r="L145" t="n">
        <v>1</v>
      </c>
      <c r="M145" t="n">
        <v>384</v>
      </c>
      <c r="N145" t="n">
        <v>36.26</v>
      </c>
      <c r="O145" t="n">
        <v>23136.14</v>
      </c>
      <c r="P145" t="n">
        <v>532.2</v>
      </c>
      <c r="Q145" t="n">
        <v>1310.71</v>
      </c>
      <c r="R145" t="n">
        <v>430.89</v>
      </c>
      <c r="S145" t="n">
        <v>50.02</v>
      </c>
      <c r="T145" t="n">
        <v>186252.68</v>
      </c>
      <c r="U145" t="n">
        <v>0.12</v>
      </c>
      <c r="V145" t="n">
        <v>0.63</v>
      </c>
      <c r="W145" t="n">
        <v>2.87</v>
      </c>
      <c r="X145" t="n">
        <v>11.49</v>
      </c>
      <c r="Y145" t="n">
        <v>0.5</v>
      </c>
      <c r="Z145" t="n">
        <v>10</v>
      </c>
    </row>
    <row r="146">
      <c r="A146" t="n">
        <v>1</v>
      </c>
      <c r="B146" t="n">
        <v>95</v>
      </c>
      <c r="C146" t="inlineStr">
        <is>
          <t xml:space="preserve">CONCLUIDO	</t>
        </is>
      </c>
      <c r="D146" t="n">
        <v>2.4472</v>
      </c>
      <c r="E146" t="n">
        <v>40.86</v>
      </c>
      <c r="F146" t="n">
        <v>32.55</v>
      </c>
      <c r="G146" t="n">
        <v>12.44</v>
      </c>
      <c r="H146" t="n">
        <v>0.19</v>
      </c>
      <c r="I146" t="n">
        <v>157</v>
      </c>
      <c r="J146" t="n">
        <v>187.21</v>
      </c>
      <c r="K146" t="n">
        <v>53.44</v>
      </c>
      <c r="L146" t="n">
        <v>2</v>
      </c>
      <c r="M146" t="n">
        <v>155</v>
      </c>
      <c r="N146" t="n">
        <v>36.77</v>
      </c>
      <c r="O146" t="n">
        <v>23322.88</v>
      </c>
      <c r="P146" t="n">
        <v>432.36</v>
      </c>
      <c r="Q146" t="n">
        <v>1310.6</v>
      </c>
      <c r="R146" t="n">
        <v>202.32</v>
      </c>
      <c r="S146" t="n">
        <v>50.02</v>
      </c>
      <c r="T146" t="n">
        <v>73110.53999999999</v>
      </c>
      <c r="U146" t="n">
        <v>0.25</v>
      </c>
      <c r="V146" t="n">
        <v>0.77</v>
      </c>
      <c r="W146" t="n">
        <v>2.48</v>
      </c>
      <c r="X146" t="n">
        <v>4.5</v>
      </c>
      <c r="Y146" t="n">
        <v>0.5</v>
      </c>
      <c r="Z146" t="n">
        <v>10</v>
      </c>
    </row>
    <row r="147">
      <c r="A147" t="n">
        <v>2</v>
      </c>
      <c r="B147" t="n">
        <v>95</v>
      </c>
      <c r="C147" t="inlineStr">
        <is>
          <t xml:space="preserve">CONCLUIDO	</t>
        </is>
      </c>
      <c r="D147" t="n">
        <v>2.7044</v>
      </c>
      <c r="E147" t="n">
        <v>36.98</v>
      </c>
      <c r="F147" t="n">
        <v>30.86</v>
      </c>
      <c r="G147" t="n">
        <v>18.89</v>
      </c>
      <c r="H147" t="n">
        <v>0.28</v>
      </c>
      <c r="I147" t="n">
        <v>98</v>
      </c>
      <c r="J147" t="n">
        <v>188.73</v>
      </c>
      <c r="K147" t="n">
        <v>53.44</v>
      </c>
      <c r="L147" t="n">
        <v>3</v>
      </c>
      <c r="M147" t="n">
        <v>96</v>
      </c>
      <c r="N147" t="n">
        <v>37.29</v>
      </c>
      <c r="O147" t="n">
        <v>23510.33</v>
      </c>
      <c r="P147" t="n">
        <v>404.85</v>
      </c>
      <c r="Q147" t="n">
        <v>1310.54</v>
      </c>
      <c r="R147" t="n">
        <v>146.9</v>
      </c>
      <c r="S147" t="n">
        <v>50.02</v>
      </c>
      <c r="T147" t="n">
        <v>45695.98</v>
      </c>
      <c r="U147" t="n">
        <v>0.34</v>
      </c>
      <c r="V147" t="n">
        <v>0.8100000000000001</v>
      </c>
      <c r="W147" t="n">
        <v>2.4</v>
      </c>
      <c r="X147" t="n">
        <v>2.81</v>
      </c>
      <c r="Y147" t="n">
        <v>0.5</v>
      </c>
      <c r="Z147" t="n">
        <v>10</v>
      </c>
    </row>
    <row r="148">
      <c r="A148" t="n">
        <v>3</v>
      </c>
      <c r="B148" t="n">
        <v>95</v>
      </c>
      <c r="C148" t="inlineStr">
        <is>
          <t xml:space="preserve">CONCLUIDO	</t>
        </is>
      </c>
      <c r="D148" t="n">
        <v>2.8437</v>
      </c>
      <c r="E148" t="n">
        <v>35.17</v>
      </c>
      <c r="F148" t="n">
        <v>30.05</v>
      </c>
      <c r="G148" t="n">
        <v>25.4</v>
      </c>
      <c r="H148" t="n">
        <v>0.37</v>
      </c>
      <c r="I148" t="n">
        <v>71</v>
      </c>
      <c r="J148" t="n">
        <v>190.25</v>
      </c>
      <c r="K148" t="n">
        <v>53.44</v>
      </c>
      <c r="L148" t="n">
        <v>4</v>
      </c>
      <c r="M148" t="n">
        <v>69</v>
      </c>
      <c r="N148" t="n">
        <v>37.82</v>
      </c>
      <c r="O148" t="n">
        <v>23698.48</v>
      </c>
      <c r="P148" t="n">
        <v>389.26</v>
      </c>
      <c r="Q148" t="n">
        <v>1310.53</v>
      </c>
      <c r="R148" t="n">
        <v>120.6</v>
      </c>
      <c r="S148" t="n">
        <v>50.02</v>
      </c>
      <c r="T148" t="n">
        <v>32681.79</v>
      </c>
      <c r="U148" t="n">
        <v>0.41</v>
      </c>
      <c r="V148" t="n">
        <v>0.83</v>
      </c>
      <c r="W148" t="n">
        <v>2.35</v>
      </c>
      <c r="X148" t="n">
        <v>2.01</v>
      </c>
      <c r="Y148" t="n">
        <v>0.5</v>
      </c>
      <c r="Z148" t="n">
        <v>10</v>
      </c>
    </row>
    <row r="149">
      <c r="A149" t="n">
        <v>4</v>
      </c>
      <c r="B149" t="n">
        <v>95</v>
      </c>
      <c r="C149" t="inlineStr">
        <is>
          <t xml:space="preserve">CONCLUIDO	</t>
        </is>
      </c>
      <c r="D149" t="n">
        <v>2.9264</v>
      </c>
      <c r="E149" t="n">
        <v>34.17</v>
      </c>
      <c r="F149" t="n">
        <v>29.62</v>
      </c>
      <c r="G149" t="n">
        <v>31.73</v>
      </c>
      <c r="H149" t="n">
        <v>0.46</v>
      </c>
      <c r="I149" t="n">
        <v>56</v>
      </c>
      <c r="J149" t="n">
        <v>191.78</v>
      </c>
      <c r="K149" t="n">
        <v>53.44</v>
      </c>
      <c r="L149" t="n">
        <v>5</v>
      </c>
      <c r="M149" t="n">
        <v>54</v>
      </c>
      <c r="N149" t="n">
        <v>38.35</v>
      </c>
      <c r="O149" t="n">
        <v>23887.36</v>
      </c>
      <c r="P149" t="n">
        <v>378.64</v>
      </c>
      <c r="Q149" t="n">
        <v>1310.59</v>
      </c>
      <c r="R149" t="n">
        <v>105.95</v>
      </c>
      <c r="S149" t="n">
        <v>50.02</v>
      </c>
      <c r="T149" t="n">
        <v>25433.69</v>
      </c>
      <c r="U149" t="n">
        <v>0.47</v>
      </c>
      <c r="V149" t="n">
        <v>0.84</v>
      </c>
      <c r="W149" t="n">
        <v>2.34</v>
      </c>
      <c r="X149" t="n">
        <v>1.57</v>
      </c>
      <c r="Y149" t="n">
        <v>0.5</v>
      </c>
      <c r="Z149" t="n">
        <v>10</v>
      </c>
    </row>
    <row r="150">
      <c r="A150" t="n">
        <v>5</v>
      </c>
      <c r="B150" t="n">
        <v>95</v>
      </c>
      <c r="C150" t="inlineStr">
        <is>
          <t xml:space="preserve">CONCLUIDO	</t>
        </is>
      </c>
      <c r="D150" t="n">
        <v>2.9915</v>
      </c>
      <c r="E150" t="n">
        <v>33.43</v>
      </c>
      <c r="F150" t="n">
        <v>29.28</v>
      </c>
      <c r="G150" t="n">
        <v>39.05</v>
      </c>
      <c r="H150" t="n">
        <v>0.55</v>
      </c>
      <c r="I150" t="n">
        <v>45</v>
      </c>
      <c r="J150" t="n">
        <v>193.32</v>
      </c>
      <c r="K150" t="n">
        <v>53.44</v>
      </c>
      <c r="L150" t="n">
        <v>6</v>
      </c>
      <c r="M150" t="n">
        <v>43</v>
      </c>
      <c r="N150" t="n">
        <v>38.89</v>
      </c>
      <c r="O150" t="n">
        <v>24076.95</v>
      </c>
      <c r="P150" t="n">
        <v>368.36</v>
      </c>
      <c r="Q150" t="n">
        <v>1310.48</v>
      </c>
      <c r="R150" t="n">
        <v>95.38</v>
      </c>
      <c r="S150" t="n">
        <v>50.02</v>
      </c>
      <c r="T150" t="n">
        <v>20202.35</v>
      </c>
      <c r="U150" t="n">
        <v>0.52</v>
      </c>
      <c r="V150" t="n">
        <v>0.85</v>
      </c>
      <c r="W150" t="n">
        <v>2.31</v>
      </c>
      <c r="X150" t="n">
        <v>1.24</v>
      </c>
      <c r="Y150" t="n">
        <v>0.5</v>
      </c>
      <c r="Z150" t="n">
        <v>10</v>
      </c>
    </row>
    <row r="151">
      <c r="A151" t="n">
        <v>6</v>
      </c>
      <c r="B151" t="n">
        <v>95</v>
      </c>
      <c r="C151" t="inlineStr">
        <is>
          <t xml:space="preserve">CONCLUIDO	</t>
        </is>
      </c>
      <c r="D151" t="n">
        <v>3.0317</v>
      </c>
      <c r="E151" t="n">
        <v>32.99</v>
      </c>
      <c r="F151" t="n">
        <v>29.1</v>
      </c>
      <c r="G151" t="n">
        <v>45.95</v>
      </c>
      <c r="H151" t="n">
        <v>0.64</v>
      </c>
      <c r="I151" t="n">
        <v>38</v>
      </c>
      <c r="J151" t="n">
        <v>194.86</v>
      </c>
      <c r="K151" t="n">
        <v>53.44</v>
      </c>
      <c r="L151" t="n">
        <v>7</v>
      </c>
      <c r="M151" t="n">
        <v>36</v>
      </c>
      <c r="N151" t="n">
        <v>39.43</v>
      </c>
      <c r="O151" t="n">
        <v>24267.28</v>
      </c>
      <c r="P151" t="n">
        <v>360.25</v>
      </c>
      <c r="Q151" t="n">
        <v>1310.51</v>
      </c>
      <c r="R151" t="n">
        <v>89.27</v>
      </c>
      <c r="S151" t="n">
        <v>50.02</v>
      </c>
      <c r="T151" t="n">
        <v>17180.2</v>
      </c>
      <c r="U151" t="n">
        <v>0.5600000000000001</v>
      </c>
      <c r="V151" t="n">
        <v>0.86</v>
      </c>
      <c r="W151" t="n">
        <v>2.31</v>
      </c>
      <c r="X151" t="n">
        <v>1.05</v>
      </c>
      <c r="Y151" t="n">
        <v>0.5</v>
      </c>
      <c r="Z151" t="n">
        <v>10</v>
      </c>
    </row>
    <row r="152">
      <c r="A152" t="n">
        <v>7</v>
      </c>
      <c r="B152" t="n">
        <v>95</v>
      </c>
      <c r="C152" t="inlineStr">
        <is>
          <t xml:space="preserve">CONCLUIDO	</t>
        </is>
      </c>
      <c r="D152" t="n">
        <v>3.062</v>
      </c>
      <c r="E152" t="n">
        <v>32.66</v>
      </c>
      <c r="F152" t="n">
        <v>28.96</v>
      </c>
      <c r="G152" t="n">
        <v>52.66</v>
      </c>
      <c r="H152" t="n">
        <v>0.72</v>
      </c>
      <c r="I152" t="n">
        <v>33</v>
      </c>
      <c r="J152" t="n">
        <v>196.41</v>
      </c>
      <c r="K152" t="n">
        <v>53.44</v>
      </c>
      <c r="L152" t="n">
        <v>8</v>
      </c>
      <c r="M152" t="n">
        <v>31</v>
      </c>
      <c r="N152" t="n">
        <v>39.98</v>
      </c>
      <c r="O152" t="n">
        <v>24458.36</v>
      </c>
      <c r="P152" t="n">
        <v>353.64</v>
      </c>
      <c r="Q152" t="n">
        <v>1310.48</v>
      </c>
      <c r="R152" t="n">
        <v>85.01000000000001</v>
      </c>
      <c r="S152" t="n">
        <v>50.02</v>
      </c>
      <c r="T152" t="n">
        <v>15077.78</v>
      </c>
      <c r="U152" t="n">
        <v>0.59</v>
      </c>
      <c r="V152" t="n">
        <v>0.86</v>
      </c>
      <c r="W152" t="n">
        <v>2.29</v>
      </c>
      <c r="X152" t="n">
        <v>0.92</v>
      </c>
      <c r="Y152" t="n">
        <v>0.5</v>
      </c>
      <c r="Z152" t="n">
        <v>10</v>
      </c>
    </row>
    <row r="153">
      <c r="A153" t="n">
        <v>8</v>
      </c>
      <c r="B153" t="n">
        <v>95</v>
      </c>
      <c r="C153" t="inlineStr">
        <is>
          <t xml:space="preserve">CONCLUIDO	</t>
        </is>
      </c>
      <c r="D153" t="n">
        <v>3.086</v>
      </c>
      <c r="E153" t="n">
        <v>32.4</v>
      </c>
      <c r="F153" t="n">
        <v>28.86</v>
      </c>
      <c r="G153" t="n">
        <v>59.7</v>
      </c>
      <c r="H153" t="n">
        <v>0.8100000000000001</v>
      </c>
      <c r="I153" t="n">
        <v>29</v>
      </c>
      <c r="J153" t="n">
        <v>197.97</v>
      </c>
      <c r="K153" t="n">
        <v>53.44</v>
      </c>
      <c r="L153" t="n">
        <v>9</v>
      </c>
      <c r="M153" t="n">
        <v>27</v>
      </c>
      <c r="N153" t="n">
        <v>40.53</v>
      </c>
      <c r="O153" t="n">
        <v>24650.18</v>
      </c>
      <c r="P153" t="n">
        <v>345.04</v>
      </c>
      <c r="Q153" t="n">
        <v>1310.53</v>
      </c>
      <c r="R153" t="n">
        <v>81.56999999999999</v>
      </c>
      <c r="S153" t="n">
        <v>50.02</v>
      </c>
      <c r="T153" t="n">
        <v>13378.75</v>
      </c>
      <c r="U153" t="n">
        <v>0.61</v>
      </c>
      <c r="V153" t="n">
        <v>0.87</v>
      </c>
      <c r="W153" t="n">
        <v>2.28</v>
      </c>
      <c r="X153" t="n">
        <v>0.8100000000000001</v>
      </c>
      <c r="Y153" t="n">
        <v>0.5</v>
      </c>
      <c r="Z153" t="n">
        <v>10</v>
      </c>
    </row>
    <row r="154">
      <c r="A154" t="n">
        <v>9</v>
      </c>
      <c r="B154" t="n">
        <v>95</v>
      </c>
      <c r="C154" t="inlineStr">
        <is>
          <t xml:space="preserve">CONCLUIDO	</t>
        </is>
      </c>
      <c r="D154" t="n">
        <v>3.1049</v>
      </c>
      <c r="E154" t="n">
        <v>32.21</v>
      </c>
      <c r="F154" t="n">
        <v>28.77</v>
      </c>
      <c r="G154" t="n">
        <v>66.39</v>
      </c>
      <c r="H154" t="n">
        <v>0.89</v>
      </c>
      <c r="I154" t="n">
        <v>26</v>
      </c>
      <c r="J154" t="n">
        <v>199.53</v>
      </c>
      <c r="K154" t="n">
        <v>53.44</v>
      </c>
      <c r="L154" t="n">
        <v>10</v>
      </c>
      <c r="M154" t="n">
        <v>24</v>
      </c>
      <c r="N154" t="n">
        <v>41.1</v>
      </c>
      <c r="O154" t="n">
        <v>24842.77</v>
      </c>
      <c r="P154" t="n">
        <v>341.02</v>
      </c>
      <c r="Q154" t="n">
        <v>1310.49</v>
      </c>
      <c r="R154" t="n">
        <v>78.73999999999999</v>
      </c>
      <c r="S154" t="n">
        <v>50.02</v>
      </c>
      <c r="T154" t="n">
        <v>11977.55</v>
      </c>
      <c r="U154" t="n">
        <v>0.64</v>
      </c>
      <c r="V154" t="n">
        <v>0.87</v>
      </c>
      <c r="W154" t="n">
        <v>2.28</v>
      </c>
      <c r="X154" t="n">
        <v>0.72</v>
      </c>
      <c r="Y154" t="n">
        <v>0.5</v>
      </c>
      <c r="Z154" t="n">
        <v>10</v>
      </c>
    </row>
    <row r="155">
      <c r="A155" t="n">
        <v>10</v>
      </c>
      <c r="B155" t="n">
        <v>95</v>
      </c>
      <c r="C155" t="inlineStr">
        <is>
          <t xml:space="preserve">CONCLUIDO	</t>
        </is>
      </c>
      <c r="D155" t="n">
        <v>3.126</v>
      </c>
      <c r="E155" t="n">
        <v>31.99</v>
      </c>
      <c r="F155" t="n">
        <v>28.67</v>
      </c>
      <c r="G155" t="n">
        <v>74.78</v>
      </c>
      <c r="H155" t="n">
        <v>0.97</v>
      </c>
      <c r="I155" t="n">
        <v>23</v>
      </c>
      <c r="J155" t="n">
        <v>201.1</v>
      </c>
      <c r="K155" t="n">
        <v>53.44</v>
      </c>
      <c r="L155" t="n">
        <v>11</v>
      </c>
      <c r="M155" t="n">
        <v>21</v>
      </c>
      <c r="N155" t="n">
        <v>41.66</v>
      </c>
      <c r="O155" t="n">
        <v>25036.12</v>
      </c>
      <c r="P155" t="n">
        <v>332.38</v>
      </c>
      <c r="Q155" t="n">
        <v>1310.51</v>
      </c>
      <c r="R155" t="n">
        <v>75.08</v>
      </c>
      <c r="S155" t="n">
        <v>50.02</v>
      </c>
      <c r="T155" t="n">
        <v>10163.7</v>
      </c>
      <c r="U155" t="n">
        <v>0.67</v>
      </c>
      <c r="V155" t="n">
        <v>0.87</v>
      </c>
      <c r="W155" t="n">
        <v>2.28</v>
      </c>
      <c r="X155" t="n">
        <v>0.62</v>
      </c>
      <c r="Y155" t="n">
        <v>0.5</v>
      </c>
      <c r="Z155" t="n">
        <v>10</v>
      </c>
    </row>
    <row r="156">
      <c r="A156" t="n">
        <v>11</v>
      </c>
      <c r="B156" t="n">
        <v>95</v>
      </c>
      <c r="C156" t="inlineStr">
        <is>
          <t xml:space="preserve">CONCLUIDO	</t>
        </is>
      </c>
      <c r="D156" t="n">
        <v>3.1389</v>
      </c>
      <c r="E156" t="n">
        <v>31.86</v>
      </c>
      <c r="F156" t="n">
        <v>28.61</v>
      </c>
      <c r="G156" t="n">
        <v>81.73999999999999</v>
      </c>
      <c r="H156" t="n">
        <v>1.05</v>
      </c>
      <c r="I156" t="n">
        <v>21</v>
      </c>
      <c r="J156" t="n">
        <v>202.67</v>
      </c>
      <c r="K156" t="n">
        <v>53.44</v>
      </c>
      <c r="L156" t="n">
        <v>12</v>
      </c>
      <c r="M156" t="n">
        <v>19</v>
      </c>
      <c r="N156" t="n">
        <v>42.24</v>
      </c>
      <c r="O156" t="n">
        <v>25230.25</v>
      </c>
      <c r="P156" t="n">
        <v>325.37</v>
      </c>
      <c r="Q156" t="n">
        <v>1310.48</v>
      </c>
      <c r="R156" t="n">
        <v>73.45999999999999</v>
      </c>
      <c r="S156" t="n">
        <v>50.02</v>
      </c>
      <c r="T156" t="n">
        <v>9364.01</v>
      </c>
      <c r="U156" t="n">
        <v>0.68</v>
      </c>
      <c r="V156" t="n">
        <v>0.87</v>
      </c>
      <c r="W156" t="n">
        <v>2.27</v>
      </c>
      <c r="X156" t="n">
        <v>0.5600000000000001</v>
      </c>
      <c r="Y156" t="n">
        <v>0.5</v>
      </c>
      <c r="Z156" t="n">
        <v>10</v>
      </c>
    </row>
    <row r="157">
      <c r="A157" t="n">
        <v>12</v>
      </c>
      <c r="B157" t="n">
        <v>95</v>
      </c>
      <c r="C157" t="inlineStr">
        <is>
          <t xml:space="preserve">CONCLUIDO	</t>
        </is>
      </c>
      <c r="D157" t="n">
        <v>3.151</v>
      </c>
      <c r="E157" t="n">
        <v>31.74</v>
      </c>
      <c r="F157" t="n">
        <v>28.56</v>
      </c>
      <c r="G157" t="n">
        <v>90.19</v>
      </c>
      <c r="H157" t="n">
        <v>1.13</v>
      </c>
      <c r="I157" t="n">
        <v>19</v>
      </c>
      <c r="J157" t="n">
        <v>204.25</v>
      </c>
      <c r="K157" t="n">
        <v>53.44</v>
      </c>
      <c r="L157" t="n">
        <v>13</v>
      </c>
      <c r="M157" t="n">
        <v>17</v>
      </c>
      <c r="N157" t="n">
        <v>42.82</v>
      </c>
      <c r="O157" t="n">
        <v>25425.3</v>
      </c>
      <c r="P157" t="n">
        <v>317.68</v>
      </c>
      <c r="Q157" t="n">
        <v>1310.51</v>
      </c>
      <c r="R157" t="n">
        <v>71.7</v>
      </c>
      <c r="S157" t="n">
        <v>50.02</v>
      </c>
      <c r="T157" t="n">
        <v>8490.34</v>
      </c>
      <c r="U157" t="n">
        <v>0.7</v>
      </c>
      <c r="V157" t="n">
        <v>0.88</v>
      </c>
      <c r="W157" t="n">
        <v>2.27</v>
      </c>
      <c r="X157" t="n">
        <v>0.51</v>
      </c>
      <c r="Y157" t="n">
        <v>0.5</v>
      </c>
      <c r="Z157" t="n">
        <v>10</v>
      </c>
    </row>
    <row r="158">
      <c r="A158" t="n">
        <v>13</v>
      </c>
      <c r="B158" t="n">
        <v>95</v>
      </c>
      <c r="C158" t="inlineStr">
        <is>
          <t xml:space="preserve">CONCLUIDO	</t>
        </is>
      </c>
      <c r="D158" t="n">
        <v>3.1632</v>
      </c>
      <c r="E158" t="n">
        <v>31.61</v>
      </c>
      <c r="F158" t="n">
        <v>28.51</v>
      </c>
      <c r="G158" t="n">
        <v>100.63</v>
      </c>
      <c r="H158" t="n">
        <v>1.21</v>
      </c>
      <c r="I158" t="n">
        <v>17</v>
      </c>
      <c r="J158" t="n">
        <v>205.84</v>
      </c>
      <c r="K158" t="n">
        <v>53.44</v>
      </c>
      <c r="L158" t="n">
        <v>14</v>
      </c>
      <c r="M158" t="n">
        <v>14</v>
      </c>
      <c r="N158" t="n">
        <v>43.4</v>
      </c>
      <c r="O158" t="n">
        <v>25621.03</v>
      </c>
      <c r="P158" t="n">
        <v>309.41</v>
      </c>
      <c r="Q158" t="n">
        <v>1310.53</v>
      </c>
      <c r="R158" t="n">
        <v>70.19</v>
      </c>
      <c r="S158" t="n">
        <v>50.02</v>
      </c>
      <c r="T158" t="n">
        <v>7745.43</v>
      </c>
      <c r="U158" t="n">
        <v>0.71</v>
      </c>
      <c r="V158" t="n">
        <v>0.88</v>
      </c>
      <c r="W158" t="n">
        <v>2.27</v>
      </c>
      <c r="X158" t="n">
        <v>0.46</v>
      </c>
      <c r="Y158" t="n">
        <v>0.5</v>
      </c>
      <c r="Z158" t="n">
        <v>10</v>
      </c>
    </row>
    <row r="159">
      <c r="A159" t="n">
        <v>14</v>
      </c>
      <c r="B159" t="n">
        <v>95</v>
      </c>
      <c r="C159" t="inlineStr">
        <is>
          <t xml:space="preserve">CONCLUIDO	</t>
        </is>
      </c>
      <c r="D159" t="n">
        <v>3.1695</v>
      </c>
      <c r="E159" t="n">
        <v>31.55</v>
      </c>
      <c r="F159" t="n">
        <v>28.49</v>
      </c>
      <c r="G159" t="n">
        <v>106.83</v>
      </c>
      <c r="H159" t="n">
        <v>1.28</v>
      </c>
      <c r="I159" t="n">
        <v>16</v>
      </c>
      <c r="J159" t="n">
        <v>207.43</v>
      </c>
      <c r="K159" t="n">
        <v>53.44</v>
      </c>
      <c r="L159" t="n">
        <v>15</v>
      </c>
      <c r="M159" t="n">
        <v>7</v>
      </c>
      <c r="N159" t="n">
        <v>44</v>
      </c>
      <c r="O159" t="n">
        <v>25817.56</v>
      </c>
      <c r="P159" t="n">
        <v>307.09</v>
      </c>
      <c r="Q159" t="n">
        <v>1310.48</v>
      </c>
      <c r="R159" t="n">
        <v>69.08</v>
      </c>
      <c r="S159" t="n">
        <v>50.02</v>
      </c>
      <c r="T159" t="n">
        <v>7198.05</v>
      </c>
      <c r="U159" t="n">
        <v>0.72</v>
      </c>
      <c r="V159" t="n">
        <v>0.88</v>
      </c>
      <c r="W159" t="n">
        <v>2.28</v>
      </c>
      <c r="X159" t="n">
        <v>0.44</v>
      </c>
      <c r="Y159" t="n">
        <v>0.5</v>
      </c>
      <c r="Z159" t="n">
        <v>10</v>
      </c>
    </row>
    <row r="160">
      <c r="A160" t="n">
        <v>15</v>
      </c>
      <c r="B160" t="n">
        <v>95</v>
      </c>
      <c r="C160" t="inlineStr">
        <is>
          <t xml:space="preserve">CONCLUIDO	</t>
        </is>
      </c>
      <c r="D160" t="n">
        <v>3.169</v>
      </c>
      <c r="E160" t="n">
        <v>31.56</v>
      </c>
      <c r="F160" t="n">
        <v>28.49</v>
      </c>
      <c r="G160" t="n">
        <v>106.84</v>
      </c>
      <c r="H160" t="n">
        <v>1.36</v>
      </c>
      <c r="I160" t="n">
        <v>16</v>
      </c>
      <c r="J160" t="n">
        <v>209.03</v>
      </c>
      <c r="K160" t="n">
        <v>53.44</v>
      </c>
      <c r="L160" t="n">
        <v>16</v>
      </c>
      <c r="M160" t="n">
        <v>5</v>
      </c>
      <c r="N160" t="n">
        <v>44.6</v>
      </c>
      <c r="O160" t="n">
        <v>26014.91</v>
      </c>
      <c r="P160" t="n">
        <v>302.35</v>
      </c>
      <c r="Q160" t="n">
        <v>1310.48</v>
      </c>
      <c r="R160" t="n">
        <v>69.41</v>
      </c>
      <c r="S160" t="n">
        <v>50.02</v>
      </c>
      <c r="T160" t="n">
        <v>7363.21</v>
      </c>
      <c r="U160" t="n">
        <v>0.72</v>
      </c>
      <c r="V160" t="n">
        <v>0.88</v>
      </c>
      <c r="W160" t="n">
        <v>2.27</v>
      </c>
      <c r="X160" t="n">
        <v>0.45</v>
      </c>
      <c r="Y160" t="n">
        <v>0.5</v>
      </c>
      <c r="Z160" t="n">
        <v>10</v>
      </c>
    </row>
    <row r="161">
      <c r="A161" t="n">
        <v>16</v>
      </c>
      <c r="B161" t="n">
        <v>95</v>
      </c>
      <c r="C161" t="inlineStr">
        <is>
          <t xml:space="preserve">CONCLUIDO	</t>
        </is>
      </c>
      <c r="D161" t="n">
        <v>3.1759</v>
      </c>
      <c r="E161" t="n">
        <v>31.49</v>
      </c>
      <c r="F161" t="n">
        <v>28.46</v>
      </c>
      <c r="G161" t="n">
        <v>113.84</v>
      </c>
      <c r="H161" t="n">
        <v>1.43</v>
      </c>
      <c r="I161" t="n">
        <v>15</v>
      </c>
      <c r="J161" t="n">
        <v>210.64</v>
      </c>
      <c r="K161" t="n">
        <v>53.44</v>
      </c>
      <c r="L161" t="n">
        <v>17</v>
      </c>
      <c r="M161" t="n">
        <v>1</v>
      </c>
      <c r="N161" t="n">
        <v>45.21</v>
      </c>
      <c r="O161" t="n">
        <v>26213.09</v>
      </c>
      <c r="P161" t="n">
        <v>303.37</v>
      </c>
      <c r="Q161" t="n">
        <v>1310.48</v>
      </c>
      <c r="R161" t="n">
        <v>68.13</v>
      </c>
      <c r="S161" t="n">
        <v>50.02</v>
      </c>
      <c r="T161" t="n">
        <v>6729.3</v>
      </c>
      <c r="U161" t="n">
        <v>0.73</v>
      </c>
      <c r="V161" t="n">
        <v>0.88</v>
      </c>
      <c r="W161" t="n">
        <v>2.28</v>
      </c>
      <c r="X161" t="n">
        <v>0.41</v>
      </c>
      <c r="Y161" t="n">
        <v>0.5</v>
      </c>
      <c r="Z161" t="n">
        <v>10</v>
      </c>
    </row>
    <row r="162">
      <c r="A162" t="n">
        <v>17</v>
      </c>
      <c r="B162" t="n">
        <v>95</v>
      </c>
      <c r="C162" t="inlineStr">
        <is>
          <t xml:space="preserve">CONCLUIDO	</t>
        </is>
      </c>
      <c r="D162" t="n">
        <v>3.1754</v>
      </c>
      <c r="E162" t="n">
        <v>31.49</v>
      </c>
      <c r="F162" t="n">
        <v>28.46</v>
      </c>
      <c r="G162" t="n">
        <v>113.86</v>
      </c>
      <c r="H162" t="n">
        <v>1.51</v>
      </c>
      <c r="I162" t="n">
        <v>15</v>
      </c>
      <c r="J162" t="n">
        <v>212.25</v>
      </c>
      <c r="K162" t="n">
        <v>53.44</v>
      </c>
      <c r="L162" t="n">
        <v>18</v>
      </c>
      <c r="M162" t="n">
        <v>0</v>
      </c>
      <c r="N162" t="n">
        <v>45.82</v>
      </c>
      <c r="O162" t="n">
        <v>26412.11</v>
      </c>
      <c r="P162" t="n">
        <v>305.58</v>
      </c>
      <c r="Q162" t="n">
        <v>1310.52</v>
      </c>
      <c r="R162" t="n">
        <v>68.18000000000001</v>
      </c>
      <c r="S162" t="n">
        <v>50.02</v>
      </c>
      <c r="T162" t="n">
        <v>6752.12</v>
      </c>
      <c r="U162" t="n">
        <v>0.73</v>
      </c>
      <c r="V162" t="n">
        <v>0.88</v>
      </c>
      <c r="W162" t="n">
        <v>2.28</v>
      </c>
      <c r="X162" t="n">
        <v>0.42</v>
      </c>
      <c r="Y162" t="n">
        <v>0.5</v>
      </c>
      <c r="Z162" t="n">
        <v>10</v>
      </c>
    </row>
    <row r="163">
      <c r="A163" t="n">
        <v>0</v>
      </c>
      <c r="B163" t="n">
        <v>55</v>
      </c>
      <c r="C163" t="inlineStr">
        <is>
          <t xml:space="preserve">CONCLUIDO	</t>
        </is>
      </c>
      <c r="D163" t="n">
        <v>2.2999</v>
      </c>
      <c r="E163" t="n">
        <v>43.48</v>
      </c>
      <c r="F163" t="n">
        <v>35.4</v>
      </c>
      <c r="G163" t="n">
        <v>8.460000000000001</v>
      </c>
      <c r="H163" t="n">
        <v>0.15</v>
      </c>
      <c r="I163" t="n">
        <v>251</v>
      </c>
      <c r="J163" t="n">
        <v>116.05</v>
      </c>
      <c r="K163" t="n">
        <v>43.4</v>
      </c>
      <c r="L163" t="n">
        <v>1</v>
      </c>
      <c r="M163" t="n">
        <v>249</v>
      </c>
      <c r="N163" t="n">
        <v>16.65</v>
      </c>
      <c r="O163" t="n">
        <v>14546.17</v>
      </c>
      <c r="P163" t="n">
        <v>346.83</v>
      </c>
      <c r="Q163" t="n">
        <v>1310.66</v>
      </c>
      <c r="R163" t="n">
        <v>294.49</v>
      </c>
      <c r="S163" t="n">
        <v>50.02</v>
      </c>
      <c r="T163" t="n">
        <v>118725.34</v>
      </c>
      <c r="U163" t="n">
        <v>0.17</v>
      </c>
      <c r="V163" t="n">
        <v>0.71</v>
      </c>
      <c r="W163" t="n">
        <v>2.67</v>
      </c>
      <c r="X163" t="n">
        <v>7.35</v>
      </c>
      <c r="Y163" t="n">
        <v>0.5</v>
      </c>
      <c r="Z163" t="n">
        <v>10</v>
      </c>
    </row>
    <row r="164">
      <c r="A164" t="n">
        <v>1</v>
      </c>
      <c r="B164" t="n">
        <v>55</v>
      </c>
      <c r="C164" t="inlineStr">
        <is>
          <t xml:space="preserve">CONCLUIDO	</t>
        </is>
      </c>
      <c r="D164" t="n">
        <v>2.7981</v>
      </c>
      <c r="E164" t="n">
        <v>35.74</v>
      </c>
      <c r="F164" t="n">
        <v>31.1</v>
      </c>
      <c r="G164" t="n">
        <v>17.44</v>
      </c>
      <c r="H164" t="n">
        <v>0.3</v>
      </c>
      <c r="I164" t="n">
        <v>107</v>
      </c>
      <c r="J164" t="n">
        <v>117.34</v>
      </c>
      <c r="K164" t="n">
        <v>43.4</v>
      </c>
      <c r="L164" t="n">
        <v>2</v>
      </c>
      <c r="M164" t="n">
        <v>105</v>
      </c>
      <c r="N164" t="n">
        <v>16.94</v>
      </c>
      <c r="O164" t="n">
        <v>14705.49</v>
      </c>
      <c r="P164" t="n">
        <v>295.14</v>
      </c>
      <c r="Q164" t="n">
        <v>1310.57</v>
      </c>
      <c r="R164" t="n">
        <v>154.44</v>
      </c>
      <c r="S164" t="n">
        <v>50.02</v>
      </c>
      <c r="T164" t="n">
        <v>49420.28</v>
      </c>
      <c r="U164" t="n">
        <v>0.32</v>
      </c>
      <c r="V164" t="n">
        <v>0.8</v>
      </c>
      <c r="W164" t="n">
        <v>2.41</v>
      </c>
      <c r="X164" t="n">
        <v>3.05</v>
      </c>
      <c r="Y164" t="n">
        <v>0.5</v>
      </c>
      <c r="Z164" t="n">
        <v>10</v>
      </c>
    </row>
    <row r="165">
      <c r="A165" t="n">
        <v>2</v>
      </c>
      <c r="B165" t="n">
        <v>55</v>
      </c>
      <c r="C165" t="inlineStr">
        <is>
          <t xml:space="preserve">CONCLUIDO	</t>
        </is>
      </c>
      <c r="D165" t="n">
        <v>2.9741</v>
      </c>
      <c r="E165" t="n">
        <v>33.62</v>
      </c>
      <c r="F165" t="n">
        <v>29.94</v>
      </c>
      <c r="G165" t="n">
        <v>26.81</v>
      </c>
      <c r="H165" t="n">
        <v>0.45</v>
      </c>
      <c r="I165" t="n">
        <v>67</v>
      </c>
      <c r="J165" t="n">
        <v>118.63</v>
      </c>
      <c r="K165" t="n">
        <v>43.4</v>
      </c>
      <c r="L165" t="n">
        <v>3</v>
      </c>
      <c r="M165" t="n">
        <v>65</v>
      </c>
      <c r="N165" t="n">
        <v>17.23</v>
      </c>
      <c r="O165" t="n">
        <v>14865.24</v>
      </c>
      <c r="P165" t="n">
        <v>274.34</v>
      </c>
      <c r="Q165" t="n">
        <v>1310.51</v>
      </c>
      <c r="R165" t="n">
        <v>116.73</v>
      </c>
      <c r="S165" t="n">
        <v>50.02</v>
      </c>
      <c r="T165" t="n">
        <v>30767.12</v>
      </c>
      <c r="U165" t="n">
        <v>0.43</v>
      </c>
      <c r="V165" t="n">
        <v>0.83</v>
      </c>
      <c r="W165" t="n">
        <v>2.35</v>
      </c>
      <c r="X165" t="n">
        <v>1.89</v>
      </c>
      <c r="Y165" t="n">
        <v>0.5</v>
      </c>
      <c r="Z165" t="n">
        <v>10</v>
      </c>
    </row>
    <row r="166">
      <c r="A166" t="n">
        <v>3</v>
      </c>
      <c r="B166" t="n">
        <v>55</v>
      </c>
      <c r="C166" t="inlineStr">
        <is>
          <t xml:space="preserve">CONCLUIDO	</t>
        </is>
      </c>
      <c r="D166" t="n">
        <v>3.0633</v>
      </c>
      <c r="E166" t="n">
        <v>32.64</v>
      </c>
      <c r="F166" t="n">
        <v>29.41</v>
      </c>
      <c r="G166" t="n">
        <v>36.77</v>
      </c>
      <c r="H166" t="n">
        <v>0.59</v>
      </c>
      <c r="I166" t="n">
        <v>48</v>
      </c>
      <c r="J166" t="n">
        <v>119.93</v>
      </c>
      <c r="K166" t="n">
        <v>43.4</v>
      </c>
      <c r="L166" t="n">
        <v>4</v>
      </c>
      <c r="M166" t="n">
        <v>46</v>
      </c>
      <c r="N166" t="n">
        <v>17.53</v>
      </c>
      <c r="O166" t="n">
        <v>15025.44</v>
      </c>
      <c r="P166" t="n">
        <v>259.59</v>
      </c>
      <c r="Q166" t="n">
        <v>1310.5</v>
      </c>
      <c r="R166" t="n">
        <v>99.40000000000001</v>
      </c>
      <c r="S166" t="n">
        <v>50.02</v>
      </c>
      <c r="T166" t="n">
        <v>22195.69</v>
      </c>
      <c r="U166" t="n">
        <v>0.5</v>
      </c>
      <c r="V166" t="n">
        <v>0.85</v>
      </c>
      <c r="W166" t="n">
        <v>2.33</v>
      </c>
      <c r="X166" t="n">
        <v>1.37</v>
      </c>
      <c r="Y166" t="n">
        <v>0.5</v>
      </c>
      <c r="Z166" t="n">
        <v>10</v>
      </c>
    </row>
    <row r="167">
      <c r="A167" t="n">
        <v>4</v>
      </c>
      <c r="B167" t="n">
        <v>55</v>
      </c>
      <c r="C167" t="inlineStr">
        <is>
          <t xml:space="preserve">CONCLUIDO	</t>
        </is>
      </c>
      <c r="D167" t="n">
        <v>3.1218</v>
      </c>
      <c r="E167" t="n">
        <v>32.03</v>
      </c>
      <c r="F167" t="n">
        <v>29.06</v>
      </c>
      <c r="G167" t="n">
        <v>47.13</v>
      </c>
      <c r="H167" t="n">
        <v>0.73</v>
      </c>
      <c r="I167" t="n">
        <v>37</v>
      </c>
      <c r="J167" t="n">
        <v>121.23</v>
      </c>
      <c r="K167" t="n">
        <v>43.4</v>
      </c>
      <c r="L167" t="n">
        <v>5</v>
      </c>
      <c r="M167" t="n">
        <v>35</v>
      </c>
      <c r="N167" t="n">
        <v>17.83</v>
      </c>
      <c r="O167" t="n">
        <v>15186.08</v>
      </c>
      <c r="P167" t="n">
        <v>246.69</v>
      </c>
      <c r="Q167" t="n">
        <v>1310.51</v>
      </c>
      <c r="R167" t="n">
        <v>88.39</v>
      </c>
      <c r="S167" t="n">
        <v>50.02</v>
      </c>
      <c r="T167" t="n">
        <v>16747.21</v>
      </c>
      <c r="U167" t="n">
        <v>0.57</v>
      </c>
      <c r="V167" t="n">
        <v>0.86</v>
      </c>
      <c r="W167" t="n">
        <v>2.29</v>
      </c>
      <c r="X167" t="n">
        <v>1.02</v>
      </c>
      <c r="Y167" t="n">
        <v>0.5</v>
      </c>
      <c r="Z167" t="n">
        <v>10</v>
      </c>
    </row>
    <row r="168">
      <c r="A168" t="n">
        <v>5</v>
      </c>
      <c r="B168" t="n">
        <v>55</v>
      </c>
      <c r="C168" t="inlineStr">
        <is>
          <t xml:space="preserve">CONCLUIDO	</t>
        </is>
      </c>
      <c r="D168" t="n">
        <v>3.1613</v>
      </c>
      <c r="E168" t="n">
        <v>31.63</v>
      </c>
      <c r="F168" t="n">
        <v>28.86</v>
      </c>
      <c r="G168" t="n">
        <v>59.7</v>
      </c>
      <c r="H168" t="n">
        <v>0.86</v>
      </c>
      <c r="I168" t="n">
        <v>29</v>
      </c>
      <c r="J168" t="n">
        <v>122.54</v>
      </c>
      <c r="K168" t="n">
        <v>43.4</v>
      </c>
      <c r="L168" t="n">
        <v>6</v>
      </c>
      <c r="M168" t="n">
        <v>25</v>
      </c>
      <c r="N168" t="n">
        <v>18.14</v>
      </c>
      <c r="O168" t="n">
        <v>15347.16</v>
      </c>
      <c r="P168" t="n">
        <v>230.33</v>
      </c>
      <c r="Q168" t="n">
        <v>1310.5</v>
      </c>
      <c r="R168" t="n">
        <v>81.44</v>
      </c>
      <c r="S168" t="n">
        <v>50.02</v>
      </c>
      <c r="T168" t="n">
        <v>13311.1</v>
      </c>
      <c r="U168" t="n">
        <v>0.61</v>
      </c>
      <c r="V168" t="n">
        <v>0.87</v>
      </c>
      <c r="W168" t="n">
        <v>2.29</v>
      </c>
      <c r="X168" t="n">
        <v>0.8100000000000001</v>
      </c>
      <c r="Y168" t="n">
        <v>0.5</v>
      </c>
      <c r="Z168" t="n">
        <v>10</v>
      </c>
    </row>
    <row r="169">
      <c r="A169" t="n">
        <v>6</v>
      </c>
      <c r="B169" t="n">
        <v>55</v>
      </c>
      <c r="C169" t="inlineStr">
        <is>
          <t xml:space="preserve">CONCLUIDO	</t>
        </is>
      </c>
      <c r="D169" t="n">
        <v>3.176</v>
      </c>
      <c r="E169" t="n">
        <v>31.49</v>
      </c>
      <c r="F169" t="n">
        <v>28.78</v>
      </c>
      <c r="G169" t="n">
        <v>66.42</v>
      </c>
      <c r="H169" t="n">
        <v>1</v>
      </c>
      <c r="I169" t="n">
        <v>26</v>
      </c>
      <c r="J169" t="n">
        <v>123.85</v>
      </c>
      <c r="K169" t="n">
        <v>43.4</v>
      </c>
      <c r="L169" t="n">
        <v>7</v>
      </c>
      <c r="M169" t="n">
        <v>8</v>
      </c>
      <c r="N169" t="n">
        <v>18.45</v>
      </c>
      <c r="O169" t="n">
        <v>15508.69</v>
      </c>
      <c r="P169" t="n">
        <v>224.66</v>
      </c>
      <c r="Q169" t="n">
        <v>1310.52</v>
      </c>
      <c r="R169" t="n">
        <v>78.43000000000001</v>
      </c>
      <c r="S169" t="n">
        <v>50.02</v>
      </c>
      <c r="T169" t="n">
        <v>11819.74</v>
      </c>
      <c r="U169" t="n">
        <v>0.64</v>
      </c>
      <c r="V169" t="n">
        <v>0.87</v>
      </c>
      <c r="W169" t="n">
        <v>2.3</v>
      </c>
      <c r="X169" t="n">
        <v>0.73</v>
      </c>
      <c r="Y169" t="n">
        <v>0.5</v>
      </c>
      <c r="Z169" t="n">
        <v>10</v>
      </c>
    </row>
    <row r="170">
      <c r="A170" t="n">
        <v>7</v>
      </c>
      <c r="B170" t="n">
        <v>55</v>
      </c>
      <c r="C170" t="inlineStr">
        <is>
          <t xml:space="preserve">CONCLUIDO	</t>
        </is>
      </c>
      <c r="D170" t="n">
        <v>3.1806</v>
      </c>
      <c r="E170" t="n">
        <v>31.44</v>
      </c>
      <c r="F170" t="n">
        <v>28.76</v>
      </c>
      <c r="G170" t="n">
        <v>69.02</v>
      </c>
      <c r="H170" t="n">
        <v>1.13</v>
      </c>
      <c r="I170" t="n">
        <v>25</v>
      </c>
      <c r="J170" t="n">
        <v>125.16</v>
      </c>
      <c r="K170" t="n">
        <v>43.4</v>
      </c>
      <c r="L170" t="n">
        <v>8</v>
      </c>
      <c r="M170" t="n">
        <v>0</v>
      </c>
      <c r="N170" t="n">
        <v>18.76</v>
      </c>
      <c r="O170" t="n">
        <v>15670.68</v>
      </c>
      <c r="P170" t="n">
        <v>226.12</v>
      </c>
      <c r="Q170" t="n">
        <v>1310.56</v>
      </c>
      <c r="R170" t="n">
        <v>77.51000000000001</v>
      </c>
      <c r="S170" t="n">
        <v>50.02</v>
      </c>
      <c r="T170" t="n">
        <v>11364.67</v>
      </c>
      <c r="U170" t="n">
        <v>0.65</v>
      </c>
      <c r="V170" t="n">
        <v>0.87</v>
      </c>
      <c r="W170" t="n">
        <v>2.31</v>
      </c>
      <c r="X170" t="n">
        <v>0.71</v>
      </c>
      <c r="Y170" t="n">
        <v>0.5</v>
      </c>
      <c r="Z1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INDEX(resultados!$A$2:$ZZ$170, 1, MATCH($B$1, resultados!$A$1:$ZZ$1, 0))</f>
        <v/>
      </c>
      <c r="B7">
        <f>INDEX(resultados!$A$2:$ZZ$170, 1, MATCH($B$2, resultados!$A$1:$ZZ$1, 0))</f>
        <v/>
      </c>
      <c r="C7">
        <f>INDEX(resultados!$A$2:$ZZ$170, 1, MATCH($B$3, resultados!$A$1:$ZZ$1, 0))</f>
        <v/>
      </c>
    </row>
    <row r="8">
      <c r="A8">
        <f>INDEX(resultados!$A$2:$ZZ$170, 2, MATCH($B$1, resultados!$A$1:$ZZ$1, 0))</f>
        <v/>
      </c>
      <c r="B8">
        <f>INDEX(resultados!$A$2:$ZZ$170, 2, MATCH($B$2, resultados!$A$1:$ZZ$1, 0))</f>
        <v/>
      </c>
      <c r="C8">
        <f>INDEX(resultados!$A$2:$ZZ$170, 2, MATCH($B$3, resultados!$A$1:$ZZ$1, 0))</f>
        <v/>
      </c>
    </row>
    <row r="9">
      <c r="A9">
        <f>INDEX(resultados!$A$2:$ZZ$170, 3, MATCH($B$1, resultados!$A$1:$ZZ$1, 0))</f>
        <v/>
      </c>
      <c r="B9">
        <f>INDEX(resultados!$A$2:$ZZ$170, 3, MATCH($B$2, resultados!$A$1:$ZZ$1, 0))</f>
        <v/>
      </c>
      <c r="C9">
        <f>INDEX(resultados!$A$2:$ZZ$170, 3, MATCH($B$3, resultados!$A$1:$ZZ$1, 0))</f>
        <v/>
      </c>
    </row>
    <row r="10">
      <c r="A10">
        <f>INDEX(resultados!$A$2:$ZZ$170, 4, MATCH($B$1, resultados!$A$1:$ZZ$1, 0))</f>
        <v/>
      </c>
      <c r="B10">
        <f>INDEX(resultados!$A$2:$ZZ$170, 4, MATCH($B$2, resultados!$A$1:$ZZ$1, 0))</f>
        <v/>
      </c>
      <c r="C10">
        <f>INDEX(resultados!$A$2:$ZZ$170, 4, MATCH($B$3, resultados!$A$1:$ZZ$1, 0))</f>
        <v/>
      </c>
    </row>
    <row r="11">
      <c r="A11">
        <f>INDEX(resultados!$A$2:$ZZ$170, 5, MATCH($B$1, resultados!$A$1:$ZZ$1, 0))</f>
        <v/>
      </c>
      <c r="B11">
        <f>INDEX(resultados!$A$2:$ZZ$170, 5, MATCH($B$2, resultados!$A$1:$ZZ$1, 0))</f>
        <v/>
      </c>
      <c r="C11">
        <f>INDEX(resultados!$A$2:$ZZ$170, 5, MATCH($B$3, resultados!$A$1:$ZZ$1, 0))</f>
        <v/>
      </c>
    </row>
    <row r="12">
      <c r="A12">
        <f>INDEX(resultados!$A$2:$ZZ$170, 6, MATCH($B$1, resultados!$A$1:$ZZ$1, 0))</f>
        <v/>
      </c>
      <c r="B12">
        <f>INDEX(resultados!$A$2:$ZZ$170, 6, MATCH($B$2, resultados!$A$1:$ZZ$1, 0))</f>
        <v/>
      </c>
      <c r="C12">
        <f>INDEX(resultados!$A$2:$ZZ$170, 6, MATCH($B$3, resultados!$A$1:$ZZ$1, 0))</f>
        <v/>
      </c>
    </row>
    <row r="13">
      <c r="A13">
        <f>INDEX(resultados!$A$2:$ZZ$170, 7, MATCH($B$1, resultados!$A$1:$ZZ$1, 0))</f>
        <v/>
      </c>
      <c r="B13">
        <f>INDEX(resultados!$A$2:$ZZ$170, 7, MATCH($B$2, resultados!$A$1:$ZZ$1, 0))</f>
        <v/>
      </c>
      <c r="C13">
        <f>INDEX(resultados!$A$2:$ZZ$170, 7, MATCH($B$3, resultados!$A$1:$ZZ$1, 0))</f>
        <v/>
      </c>
    </row>
    <row r="14">
      <c r="A14">
        <f>INDEX(resultados!$A$2:$ZZ$170, 8, MATCH($B$1, resultados!$A$1:$ZZ$1, 0))</f>
        <v/>
      </c>
      <c r="B14">
        <f>INDEX(resultados!$A$2:$ZZ$170, 8, MATCH($B$2, resultados!$A$1:$ZZ$1, 0))</f>
        <v/>
      </c>
      <c r="C14">
        <f>INDEX(resultados!$A$2:$ZZ$170, 8, MATCH($B$3, resultados!$A$1:$ZZ$1, 0))</f>
        <v/>
      </c>
    </row>
    <row r="15">
      <c r="A15">
        <f>INDEX(resultados!$A$2:$ZZ$170, 9, MATCH($B$1, resultados!$A$1:$ZZ$1, 0))</f>
        <v/>
      </c>
      <c r="B15">
        <f>INDEX(resultados!$A$2:$ZZ$170, 9, MATCH($B$2, resultados!$A$1:$ZZ$1, 0))</f>
        <v/>
      </c>
      <c r="C15">
        <f>INDEX(resultados!$A$2:$ZZ$170, 9, MATCH($B$3, resultados!$A$1:$ZZ$1, 0))</f>
        <v/>
      </c>
    </row>
    <row r="16">
      <c r="A16">
        <f>INDEX(resultados!$A$2:$ZZ$170, 10, MATCH($B$1, resultados!$A$1:$ZZ$1, 0))</f>
        <v/>
      </c>
      <c r="B16">
        <f>INDEX(resultados!$A$2:$ZZ$170, 10, MATCH($B$2, resultados!$A$1:$ZZ$1, 0))</f>
        <v/>
      </c>
      <c r="C16">
        <f>INDEX(resultados!$A$2:$ZZ$170, 10, MATCH($B$3, resultados!$A$1:$ZZ$1, 0))</f>
        <v/>
      </c>
    </row>
    <row r="17">
      <c r="A17">
        <f>INDEX(resultados!$A$2:$ZZ$170, 11, MATCH($B$1, resultados!$A$1:$ZZ$1, 0))</f>
        <v/>
      </c>
      <c r="B17">
        <f>INDEX(resultados!$A$2:$ZZ$170, 11, MATCH($B$2, resultados!$A$1:$ZZ$1, 0))</f>
        <v/>
      </c>
      <c r="C17">
        <f>INDEX(resultados!$A$2:$ZZ$170, 11, MATCH($B$3, resultados!$A$1:$ZZ$1, 0))</f>
        <v/>
      </c>
    </row>
    <row r="18">
      <c r="A18">
        <f>INDEX(resultados!$A$2:$ZZ$170, 12, MATCH($B$1, resultados!$A$1:$ZZ$1, 0))</f>
        <v/>
      </c>
      <c r="B18">
        <f>INDEX(resultados!$A$2:$ZZ$170, 12, MATCH($B$2, resultados!$A$1:$ZZ$1, 0))</f>
        <v/>
      </c>
      <c r="C18">
        <f>INDEX(resultados!$A$2:$ZZ$170, 12, MATCH($B$3, resultados!$A$1:$ZZ$1, 0))</f>
        <v/>
      </c>
    </row>
    <row r="19">
      <c r="A19">
        <f>INDEX(resultados!$A$2:$ZZ$170, 13, MATCH($B$1, resultados!$A$1:$ZZ$1, 0))</f>
        <v/>
      </c>
      <c r="B19">
        <f>INDEX(resultados!$A$2:$ZZ$170, 13, MATCH($B$2, resultados!$A$1:$ZZ$1, 0))</f>
        <v/>
      </c>
      <c r="C19">
        <f>INDEX(resultados!$A$2:$ZZ$170, 13, MATCH($B$3, resultados!$A$1:$ZZ$1, 0))</f>
        <v/>
      </c>
    </row>
    <row r="20">
      <c r="A20">
        <f>INDEX(resultados!$A$2:$ZZ$170, 14, MATCH($B$1, resultados!$A$1:$ZZ$1, 0))</f>
        <v/>
      </c>
      <c r="B20">
        <f>INDEX(resultados!$A$2:$ZZ$170, 14, MATCH($B$2, resultados!$A$1:$ZZ$1, 0))</f>
        <v/>
      </c>
      <c r="C20">
        <f>INDEX(resultados!$A$2:$ZZ$170, 14, MATCH($B$3, resultados!$A$1:$ZZ$1, 0))</f>
        <v/>
      </c>
    </row>
    <row r="21">
      <c r="A21">
        <f>INDEX(resultados!$A$2:$ZZ$170, 15, MATCH($B$1, resultados!$A$1:$ZZ$1, 0))</f>
        <v/>
      </c>
      <c r="B21">
        <f>INDEX(resultados!$A$2:$ZZ$170, 15, MATCH($B$2, resultados!$A$1:$ZZ$1, 0))</f>
        <v/>
      </c>
      <c r="C21">
        <f>INDEX(resultados!$A$2:$ZZ$170, 15, MATCH($B$3, resultados!$A$1:$ZZ$1, 0))</f>
        <v/>
      </c>
    </row>
    <row r="22">
      <c r="A22">
        <f>INDEX(resultados!$A$2:$ZZ$170, 16, MATCH($B$1, resultados!$A$1:$ZZ$1, 0))</f>
        <v/>
      </c>
      <c r="B22">
        <f>INDEX(resultados!$A$2:$ZZ$170, 16, MATCH($B$2, resultados!$A$1:$ZZ$1, 0))</f>
        <v/>
      </c>
      <c r="C22">
        <f>INDEX(resultados!$A$2:$ZZ$170, 16, MATCH($B$3, resultados!$A$1:$ZZ$1, 0))</f>
        <v/>
      </c>
    </row>
    <row r="23">
      <c r="A23">
        <f>INDEX(resultados!$A$2:$ZZ$170, 17, MATCH($B$1, resultados!$A$1:$ZZ$1, 0))</f>
        <v/>
      </c>
      <c r="B23">
        <f>INDEX(resultados!$A$2:$ZZ$170, 17, MATCH($B$2, resultados!$A$1:$ZZ$1, 0))</f>
        <v/>
      </c>
      <c r="C23">
        <f>INDEX(resultados!$A$2:$ZZ$170, 17, MATCH($B$3, resultados!$A$1:$ZZ$1, 0))</f>
        <v/>
      </c>
    </row>
    <row r="24">
      <c r="A24">
        <f>INDEX(resultados!$A$2:$ZZ$170, 18, MATCH($B$1, resultados!$A$1:$ZZ$1, 0))</f>
        <v/>
      </c>
      <c r="B24">
        <f>INDEX(resultados!$A$2:$ZZ$170, 18, MATCH($B$2, resultados!$A$1:$ZZ$1, 0))</f>
        <v/>
      </c>
      <c r="C24">
        <f>INDEX(resultados!$A$2:$ZZ$170, 18, MATCH($B$3, resultados!$A$1:$ZZ$1, 0))</f>
        <v/>
      </c>
    </row>
    <row r="25">
      <c r="A25">
        <f>INDEX(resultados!$A$2:$ZZ$170, 19, MATCH($B$1, resultados!$A$1:$ZZ$1, 0))</f>
        <v/>
      </c>
      <c r="B25">
        <f>INDEX(resultados!$A$2:$ZZ$170, 19, MATCH($B$2, resultados!$A$1:$ZZ$1, 0))</f>
        <v/>
      </c>
      <c r="C25">
        <f>INDEX(resultados!$A$2:$ZZ$170, 19, MATCH($B$3, resultados!$A$1:$ZZ$1, 0))</f>
        <v/>
      </c>
    </row>
    <row r="26">
      <c r="A26">
        <f>INDEX(resultados!$A$2:$ZZ$170, 20, MATCH($B$1, resultados!$A$1:$ZZ$1, 0))</f>
        <v/>
      </c>
      <c r="B26">
        <f>INDEX(resultados!$A$2:$ZZ$170, 20, MATCH($B$2, resultados!$A$1:$ZZ$1, 0))</f>
        <v/>
      </c>
      <c r="C26">
        <f>INDEX(resultados!$A$2:$ZZ$170, 20, MATCH($B$3, resultados!$A$1:$ZZ$1, 0))</f>
        <v/>
      </c>
    </row>
    <row r="27">
      <c r="A27">
        <f>INDEX(resultados!$A$2:$ZZ$170, 21, MATCH($B$1, resultados!$A$1:$ZZ$1, 0))</f>
        <v/>
      </c>
      <c r="B27">
        <f>INDEX(resultados!$A$2:$ZZ$170, 21, MATCH($B$2, resultados!$A$1:$ZZ$1, 0))</f>
        <v/>
      </c>
      <c r="C27">
        <f>INDEX(resultados!$A$2:$ZZ$170, 21, MATCH($B$3, resultados!$A$1:$ZZ$1, 0))</f>
        <v/>
      </c>
    </row>
    <row r="28">
      <c r="A28">
        <f>INDEX(resultados!$A$2:$ZZ$170, 22, MATCH($B$1, resultados!$A$1:$ZZ$1, 0))</f>
        <v/>
      </c>
      <c r="B28">
        <f>INDEX(resultados!$A$2:$ZZ$170, 22, MATCH($B$2, resultados!$A$1:$ZZ$1, 0))</f>
        <v/>
      </c>
      <c r="C28">
        <f>INDEX(resultados!$A$2:$ZZ$170, 22, MATCH($B$3, resultados!$A$1:$ZZ$1, 0))</f>
        <v/>
      </c>
    </row>
    <row r="29">
      <c r="A29">
        <f>INDEX(resultados!$A$2:$ZZ$170, 23, MATCH($B$1, resultados!$A$1:$ZZ$1, 0))</f>
        <v/>
      </c>
      <c r="B29">
        <f>INDEX(resultados!$A$2:$ZZ$170, 23, MATCH($B$2, resultados!$A$1:$ZZ$1, 0))</f>
        <v/>
      </c>
      <c r="C29">
        <f>INDEX(resultados!$A$2:$ZZ$170, 23, MATCH($B$3, resultados!$A$1:$ZZ$1, 0))</f>
        <v/>
      </c>
    </row>
    <row r="30">
      <c r="A30">
        <f>INDEX(resultados!$A$2:$ZZ$170, 24, MATCH($B$1, resultados!$A$1:$ZZ$1, 0))</f>
        <v/>
      </c>
      <c r="B30">
        <f>INDEX(resultados!$A$2:$ZZ$170, 24, MATCH($B$2, resultados!$A$1:$ZZ$1, 0))</f>
        <v/>
      </c>
      <c r="C30">
        <f>INDEX(resultados!$A$2:$ZZ$170, 24, MATCH($B$3, resultados!$A$1:$ZZ$1, 0))</f>
        <v/>
      </c>
    </row>
    <row r="31">
      <c r="A31">
        <f>INDEX(resultados!$A$2:$ZZ$170, 25, MATCH($B$1, resultados!$A$1:$ZZ$1, 0))</f>
        <v/>
      </c>
      <c r="B31">
        <f>INDEX(resultados!$A$2:$ZZ$170, 25, MATCH($B$2, resultados!$A$1:$ZZ$1, 0))</f>
        <v/>
      </c>
      <c r="C31">
        <f>INDEX(resultados!$A$2:$ZZ$170, 25, MATCH($B$3, resultados!$A$1:$ZZ$1, 0))</f>
        <v/>
      </c>
    </row>
    <row r="32">
      <c r="A32">
        <f>INDEX(resultados!$A$2:$ZZ$170, 26, MATCH($B$1, resultados!$A$1:$ZZ$1, 0))</f>
        <v/>
      </c>
      <c r="B32">
        <f>INDEX(resultados!$A$2:$ZZ$170, 26, MATCH($B$2, resultados!$A$1:$ZZ$1, 0))</f>
        <v/>
      </c>
      <c r="C32">
        <f>INDEX(resultados!$A$2:$ZZ$170, 26, MATCH($B$3, resultados!$A$1:$ZZ$1, 0))</f>
        <v/>
      </c>
    </row>
    <row r="33">
      <c r="A33">
        <f>INDEX(resultados!$A$2:$ZZ$170, 27, MATCH($B$1, resultados!$A$1:$ZZ$1, 0))</f>
        <v/>
      </c>
      <c r="B33">
        <f>INDEX(resultados!$A$2:$ZZ$170, 27, MATCH($B$2, resultados!$A$1:$ZZ$1, 0))</f>
        <v/>
      </c>
      <c r="C33">
        <f>INDEX(resultados!$A$2:$ZZ$170, 27, MATCH($B$3, resultados!$A$1:$ZZ$1, 0))</f>
        <v/>
      </c>
    </row>
    <row r="34">
      <c r="A34">
        <f>INDEX(resultados!$A$2:$ZZ$170, 28, MATCH($B$1, resultados!$A$1:$ZZ$1, 0))</f>
        <v/>
      </c>
      <c r="B34">
        <f>INDEX(resultados!$A$2:$ZZ$170, 28, MATCH($B$2, resultados!$A$1:$ZZ$1, 0))</f>
        <v/>
      </c>
      <c r="C34">
        <f>INDEX(resultados!$A$2:$ZZ$170, 28, MATCH($B$3, resultados!$A$1:$ZZ$1, 0))</f>
        <v/>
      </c>
    </row>
    <row r="35">
      <c r="A35">
        <f>INDEX(resultados!$A$2:$ZZ$170, 29, MATCH($B$1, resultados!$A$1:$ZZ$1, 0))</f>
        <v/>
      </c>
      <c r="B35">
        <f>INDEX(resultados!$A$2:$ZZ$170, 29, MATCH($B$2, resultados!$A$1:$ZZ$1, 0))</f>
        <v/>
      </c>
      <c r="C35">
        <f>INDEX(resultados!$A$2:$ZZ$170, 29, MATCH($B$3, resultados!$A$1:$ZZ$1, 0))</f>
        <v/>
      </c>
    </row>
    <row r="36">
      <c r="A36">
        <f>INDEX(resultados!$A$2:$ZZ$170, 30, MATCH($B$1, resultados!$A$1:$ZZ$1, 0))</f>
        <v/>
      </c>
      <c r="B36">
        <f>INDEX(resultados!$A$2:$ZZ$170, 30, MATCH($B$2, resultados!$A$1:$ZZ$1, 0))</f>
        <v/>
      </c>
      <c r="C36">
        <f>INDEX(resultados!$A$2:$ZZ$170, 30, MATCH($B$3, resultados!$A$1:$ZZ$1, 0))</f>
        <v/>
      </c>
    </row>
    <row r="37">
      <c r="A37">
        <f>INDEX(resultados!$A$2:$ZZ$170, 31, MATCH($B$1, resultados!$A$1:$ZZ$1, 0))</f>
        <v/>
      </c>
      <c r="B37">
        <f>INDEX(resultados!$A$2:$ZZ$170, 31, MATCH($B$2, resultados!$A$1:$ZZ$1, 0))</f>
        <v/>
      </c>
      <c r="C37">
        <f>INDEX(resultados!$A$2:$ZZ$170, 31, MATCH($B$3, resultados!$A$1:$ZZ$1, 0))</f>
        <v/>
      </c>
    </row>
    <row r="38">
      <c r="A38">
        <f>INDEX(resultados!$A$2:$ZZ$170, 32, MATCH($B$1, resultados!$A$1:$ZZ$1, 0))</f>
        <v/>
      </c>
      <c r="B38">
        <f>INDEX(resultados!$A$2:$ZZ$170, 32, MATCH($B$2, resultados!$A$1:$ZZ$1, 0))</f>
        <v/>
      </c>
      <c r="C38">
        <f>INDEX(resultados!$A$2:$ZZ$170, 32, MATCH($B$3, resultados!$A$1:$ZZ$1, 0))</f>
        <v/>
      </c>
    </row>
    <row r="39">
      <c r="A39">
        <f>INDEX(resultados!$A$2:$ZZ$170, 33, MATCH($B$1, resultados!$A$1:$ZZ$1, 0))</f>
        <v/>
      </c>
      <c r="B39">
        <f>INDEX(resultados!$A$2:$ZZ$170, 33, MATCH($B$2, resultados!$A$1:$ZZ$1, 0))</f>
        <v/>
      </c>
      <c r="C39">
        <f>INDEX(resultados!$A$2:$ZZ$170, 33, MATCH($B$3, resultados!$A$1:$ZZ$1, 0))</f>
        <v/>
      </c>
    </row>
    <row r="40">
      <c r="A40">
        <f>INDEX(resultados!$A$2:$ZZ$170, 34, MATCH($B$1, resultados!$A$1:$ZZ$1, 0))</f>
        <v/>
      </c>
      <c r="B40">
        <f>INDEX(resultados!$A$2:$ZZ$170, 34, MATCH($B$2, resultados!$A$1:$ZZ$1, 0))</f>
        <v/>
      </c>
      <c r="C40">
        <f>INDEX(resultados!$A$2:$ZZ$170, 34, MATCH($B$3, resultados!$A$1:$ZZ$1, 0))</f>
        <v/>
      </c>
    </row>
    <row r="41">
      <c r="A41">
        <f>INDEX(resultados!$A$2:$ZZ$170, 35, MATCH($B$1, resultados!$A$1:$ZZ$1, 0))</f>
        <v/>
      </c>
      <c r="B41">
        <f>INDEX(resultados!$A$2:$ZZ$170, 35, MATCH($B$2, resultados!$A$1:$ZZ$1, 0))</f>
        <v/>
      </c>
      <c r="C41">
        <f>INDEX(resultados!$A$2:$ZZ$170, 35, MATCH($B$3, resultados!$A$1:$ZZ$1, 0))</f>
        <v/>
      </c>
    </row>
    <row r="42">
      <c r="A42">
        <f>INDEX(resultados!$A$2:$ZZ$170, 36, MATCH($B$1, resultados!$A$1:$ZZ$1, 0))</f>
        <v/>
      </c>
      <c r="B42">
        <f>INDEX(resultados!$A$2:$ZZ$170, 36, MATCH($B$2, resultados!$A$1:$ZZ$1, 0))</f>
        <v/>
      </c>
      <c r="C42">
        <f>INDEX(resultados!$A$2:$ZZ$170, 36, MATCH($B$3, resultados!$A$1:$ZZ$1, 0))</f>
        <v/>
      </c>
    </row>
    <row r="43">
      <c r="A43">
        <f>INDEX(resultados!$A$2:$ZZ$170, 37, MATCH($B$1, resultados!$A$1:$ZZ$1, 0))</f>
        <v/>
      </c>
      <c r="B43">
        <f>INDEX(resultados!$A$2:$ZZ$170, 37, MATCH($B$2, resultados!$A$1:$ZZ$1, 0))</f>
        <v/>
      </c>
      <c r="C43">
        <f>INDEX(resultados!$A$2:$ZZ$170, 37, MATCH($B$3, resultados!$A$1:$ZZ$1, 0))</f>
        <v/>
      </c>
    </row>
    <row r="44">
      <c r="A44">
        <f>INDEX(resultados!$A$2:$ZZ$170, 38, MATCH($B$1, resultados!$A$1:$ZZ$1, 0))</f>
        <v/>
      </c>
      <c r="B44">
        <f>INDEX(resultados!$A$2:$ZZ$170, 38, MATCH($B$2, resultados!$A$1:$ZZ$1, 0))</f>
        <v/>
      </c>
      <c r="C44">
        <f>INDEX(resultados!$A$2:$ZZ$170, 38, MATCH($B$3, resultados!$A$1:$ZZ$1, 0))</f>
        <v/>
      </c>
    </row>
    <row r="45">
      <c r="A45">
        <f>INDEX(resultados!$A$2:$ZZ$170, 39, MATCH($B$1, resultados!$A$1:$ZZ$1, 0))</f>
        <v/>
      </c>
      <c r="B45">
        <f>INDEX(resultados!$A$2:$ZZ$170, 39, MATCH($B$2, resultados!$A$1:$ZZ$1, 0))</f>
        <v/>
      </c>
      <c r="C45">
        <f>INDEX(resultados!$A$2:$ZZ$170, 39, MATCH($B$3, resultados!$A$1:$ZZ$1, 0))</f>
        <v/>
      </c>
    </row>
    <row r="46">
      <c r="A46">
        <f>INDEX(resultados!$A$2:$ZZ$170, 40, MATCH($B$1, resultados!$A$1:$ZZ$1, 0))</f>
        <v/>
      </c>
      <c r="B46">
        <f>INDEX(resultados!$A$2:$ZZ$170, 40, MATCH($B$2, resultados!$A$1:$ZZ$1, 0))</f>
        <v/>
      </c>
      <c r="C46">
        <f>INDEX(resultados!$A$2:$ZZ$170, 40, MATCH($B$3, resultados!$A$1:$ZZ$1, 0))</f>
        <v/>
      </c>
    </row>
    <row r="47">
      <c r="A47">
        <f>INDEX(resultados!$A$2:$ZZ$170, 41, MATCH($B$1, resultados!$A$1:$ZZ$1, 0))</f>
        <v/>
      </c>
      <c r="B47">
        <f>INDEX(resultados!$A$2:$ZZ$170, 41, MATCH($B$2, resultados!$A$1:$ZZ$1, 0))</f>
        <v/>
      </c>
      <c r="C47">
        <f>INDEX(resultados!$A$2:$ZZ$170, 41, MATCH($B$3, resultados!$A$1:$ZZ$1, 0))</f>
        <v/>
      </c>
    </row>
    <row r="48">
      <c r="A48">
        <f>INDEX(resultados!$A$2:$ZZ$170, 42, MATCH($B$1, resultados!$A$1:$ZZ$1, 0))</f>
        <v/>
      </c>
      <c r="B48">
        <f>INDEX(resultados!$A$2:$ZZ$170, 42, MATCH($B$2, resultados!$A$1:$ZZ$1, 0))</f>
        <v/>
      </c>
      <c r="C48">
        <f>INDEX(resultados!$A$2:$ZZ$170, 42, MATCH($B$3, resultados!$A$1:$ZZ$1, 0))</f>
        <v/>
      </c>
    </row>
    <row r="49">
      <c r="A49">
        <f>INDEX(resultados!$A$2:$ZZ$170, 43, MATCH($B$1, resultados!$A$1:$ZZ$1, 0))</f>
        <v/>
      </c>
      <c r="B49">
        <f>INDEX(resultados!$A$2:$ZZ$170, 43, MATCH($B$2, resultados!$A$1:$ZZ$1, 0))</f>
        <v/>
      </c>
      <c r="C49">
        <f>INDEX(resultados!$A$2:$ZZ$170, 43, MATCH($B$3, resultados!$A$1:$ZZ$1, 0))</f>
        <v/>
      </c>
    </row>
    <row r="50">
      <c r="A50">
        <f>INDEX(resultados!$A$2:$ZZ$170, 44, MATCH($B$1, resultados!$A$1:$ZZ$1, 0))</f>
        <v/>
      </c>
      <c r="B50">
        <f>INDEX(resultados!$A$2:$ZZ$170, 44, MATCH($B$2, resultados!$A$1:$ZZ$1, 0))</f>
        <v/>
      </c>
      <c r="C50">
        <f>INDEX(resultados!$A$2:$ZZ$170, 44, MATCH($B$3, resultados!$A$1:$ZZ$1, 0))</f>
        <v/>
      </c>
    </row>
    <row r="51">
      <c r="A51">
        <f>INDEX(resultados!$A$2:$ZZ$170, 45, MATCH($B$1, resultados!$A$1:$ZZ$1, 0))</f>
        <v/>
      </c>
      <c r="B51">
        <f>INDEX(resultados!$A$2:$ZZ$170, 45, MATCH($B$2, resultados!$A$1:$ZZ$1, 0))</f>
        <v/>
      </c>
      <c r="C51">
        <f>INDEX(resultados!$A$2:$ZZ$170, 45, MATCH($B$3, resultados!$A$1:$ZZ$1, 0))</f>
        <v/>
      </c>
    </row>
    <row r="52">
      <c r="A52">
        <f>INDEX(resultados!$A$2:$ZZ$170, 46, MATCH($B$1, resultados!$A$1:$ZZ$1, 0))</f>
        <v/>
      </c>
      <c r="B52">
        <f>INDEX(resultados!$A$2:$ZZ$170, 46, MATCH($B$2, resultados!$A$1:$ZZ$1, 0))</f>
        <v/>
      </c>
      <c r="C52">
        <f>INDEX(resultados!$A$2:$ZZ$170, 46, MATCH($B$3, resultados!$A$1:$ZZ$1, 0))</f>
        <v/>
      </c>
    </row>
    <row r="53">
      <c r="A53">
        <f>INDEX(resultados!$A$2:$ZZ$170, 47, MATCH($B$1, resultados!$A$1:$ZZ$1, 0))</f>
        <v/>
      </c>
      <c r="B53">
        <f>INDEX(resultados!$A$2:$ZZ$170, 47, MATCH($B$2, resultados!$A$1:$ZZ$1, 0))</f>
        <v/>
      </c>
      <c r="C53">
        <f>INDEX(resultados!$A$2:$ZZ$170, 47, MATCH($B$3, resultados!$A$1:$ZZ$1, 0))</f>
        <v/>
      </c>
    </row>
    <row r="54">
      <c r="A54">
        <f>INDEX(resultados!$A$2:$ZZ$170, 48, MATCH($B$1, resultados!$A$1:$ZZ$1, 0))</f>
        <v/>
      </c>
      <c r="B54">
        <f>INDEX(resultados!$A$2:$ZZ$170, 48, MATCH($B$2, resultados!$A$1:$ZZ$1, 0))</f>
        <v/>
      </c>
      <c r="C54">
        <f>INDEX(resultados!$A$2:$ZZ$170, 48, MATCH($B$3, resultados!$A$1:$ZZ$1, 0))</f>
        <v/>
      </c>
    </row>
    <row r="55">
      <c r="A55">
        <f>INDEX(resultados!$A$2:$ZZ$170, 49, MATCH($B$1, resultados!$A$1:$ZZ$1, 0))</f>
        <v/>
      </c>
      <c r="B55">
        <f>INDEX(resultados!$A$2:$ZZ$170, 49, MATCH($B$2, resultados!$A$1:$ZZ$1, 0))</f>
        <v/>
      </c>
      <c r="C55">
        <f>INDEX(resultados!$A$2:$ZZ$170, 49, MATCH($B$3, resultados!$A$1:$ZZ$1, 0))</f>
        <v/>
      </c>
    </row>
    <row r="56">
      <c r="A56">
        <f>INDEX(resultados!$A$2:$ZZ$170, 50, MATCH($B$1, resultados!$A$1:$ZZ$1, 0))</f>
        <v/>
      </c>
      <c r="B56">
        <f>INDEX(resultados!$A$2:$ZZ$170, 50, MATCH($B$2, resultados!$A$1:$ZZ$1, 0))</f>
        <v/>
      </c>
      <c r="C56">
        <f>INDEX(resultados!$A$2:$ZZ$170, 50, MATCH($B$3, resultados!$A$1:$ZZ$1, 0))</f>
        <v/>
      </c>
    </row>
    <row r="57">
      <c r="A57">
        <f>INDEX(resultados!$A$2:$ZZ$170, 51, MATCH($B$1, resultados!$A$1:$ZZ$1, 0))</f>
        <v/>
      </c>
      <c r="B57">
        <f>INDEX(resultados!$A$2:$ZZ$170, 51, MATCH($B$2, resultados!$A$1:$ZZ$1, 0))</f>
        <v/>
      </c>
      <c r="C57">
        <f>INDEX(resultados!$A$2:$ZZ$170, 51, MATCH($B$3, resultados!$A$1:$ZZ$1, 0))</f>
        <v/>
      </c>
    </row>
    <row r="58">
      <c r="A58">
        <f>INDEX(resultados!$A$2:$ZZ$170, 52, MATCH($B$1, resultados!$A$1:$ZZ$1, 0))</f>
        <v/>
      </c>
      <c r="B58">
        <f>INDEX(resultados!$A$2:$ZZ$170, 52, MATCH($B$2, resultados!$A$1:$ZZ$1, 0))</f>
        <v/>
      </c>
      <c r="C58">
        <f>INDEX(resultados!$A$2:$ZZ$170, 52, MATCH($B$3, resultados!$A$1:$ZZ$1, 0))</f>
        <v/>
      </c>
    </row>
    <row r="59">
      <c r="A59">
        <f>INDEX(resultados!$A$2:$ZZ$170, 53, MATCH($B$1, resultados!$A$1:$ZZ$1, 0))</f>
        <v/>
      </c>
      <c r="B59">
        <f>INDEX(resultados!$A$2:$ZZ$170, 53, MATCH($B$2, resultados!$A$1:$ZZ$1, 0))</f>
        <v/>
      </c>
      <c r="C59">
        <f>INDEX(resultados!$A$2:$ZZ$170, 53, MATCH($B$3, resultados!$A$1:$ZZ$1, 0))</f>
        <v/>
      </c>
    </row>
    <row r="60">
      <c r="A60">
        <f>INDEX(resultados!$A$2:$ZZ$170, 54, MATCH($B$1, resultados!$A$1:$ZZ$1, 0))</f>
        <v/>
      </c>
      <c r="B60">
        <f>INDEX(resultados!$A$2:$ZZ$170, 54, MATCH($B$2, resultados!$A$1:$ZZ$1, 0))</f>
        <v/>
      </c>
      <c r="C60">
        <f>INDEX(resultados!$A$2:$ZZ$170, 54, MATCH($B$3, resultados!$A$1:$ZZ$1, 0))</f>
        <v/>
      </c>
    </row>
    <row r="61">
      <c r="A61">
        <f>INDEX(resultados!$A$2:$ZZ$170, 55, MATCH($B$1, resultados!$A$1:$ZZ$1, 0))</f>
        <v/>
      </c>
      <c r="B61">
        <f>INDEX(resultados!$A$2:$ZZ$170, 55, MATCH($B$2, resultados!$A$1:$ZZ$1, 0))</f>
        <v/>
      </c>
      <c r="C61">
        <f>INDEX(resultados!$A$2:$ZZ$170, 55, MATCH($B$3, resultados!$A$1:$ZZ$1, 0))</f>
        <v/>
      </c>
    </row>
    <row r="62">
      <c r="A62">
        <f>INDEX(resultados!$A$2:$ZZ$170, 56, MATCH($B$1, resultados!$A$1:$ZZ$1, 0))</f>
        <v/>
      </c>
      <c r="B62">
        <f>INDEX(resultados!$A$2:$ZZ$170, 56, MATCH($B$2, resultados!$A$1:$ZZ$1, 0))</f>
        <v/>
      </c>
      <c r="C62">
        <f>INDEX(resultados!$A$2:$ZZ$170, 56, MATCH($B$3, resultados!$A$1:$ZZ$1, 0))</f>
        <v/>
      </c>
    </row>
    <row r="63">
      <c r="A63">
        <f>INDEX(resultados!$A$2:$ZZ$170, 57, MATCH($B$1, resultados!$A$1:$ZZ$1, 0))</f>
        <v/>
      </c>
      <c r="B63">
        <f>INDEX(resultados!$A$2:$ZZ$170, 57, MATCH($B$2, resultados!$A$1:$ZZ$1, 0))</f>
        <v/>
      </c>
      <c r="C63">
        <f>INDEX(resultados!$A$2:$ZZ$170, 57, MATCH($B$3, resultados!$A$1:$ZZ$1, 0))</f>
        <v/>
      </c>
    </row>
    <row r="64">
      <c r="A64">
        <f>INDEX(resultados!$A$2:$ZZ$170, 58, MATCH($B$1, resultados!$A$1:$ZZ$1, 0))</f>
        <v/>
      </c>
      <c r="B64">
        <f>INDEX(resultados!$A$2:$ZZ$170, 58, MATCH($B$2, resultados!$A$1:$ZZ$1, 0))</f>
        <v/>
      </c>
      <c r="C64">
        <f>INDEX(resultados!$A$2:$ZZ$170, 58, MATCH($B$3, resultados!$A$1:$ZZ$1, 0))</f>
        <v/>
      </c>
    </row>
    <row r="65">
      <c r="A65">
        <f>INDEX(resultados!$A$2:$ZZ$170, 59, MATCH($B$1, resultados!$A$1:$ZZ$1, 0))</f>
        <v/>
      </c>
      <c r="B65">
        <f>INDEX(resultados!$A$2:$ZZ$170, 59, MATCH($B$2, resultados!$A$1:$ZZ$1, 0))</f>
        <v/>
      </c>
      <c r="C65">
        <f>INDEX(resultados!$A$2:$ZZ$170, 59, MATCH($B$3, resultados!$A$1:$ZZ$1, 0))</f>
        <v/>
      </c>
    </row>
    <row r="66">
      <c r="A66">
        <f>INDEX(resultados!$A$2:$ZZ$170, 60, MATCH($B$1, resultados!$A$1:$ZZ$1, 0))</f>
        <v/>
      </c>
      <c r="B66">
        <f>INDEX(resultados!$A$2:$ZZ$170, 60, MATCH($B$2, resultados!$A$1:$ZZ$1, 0))</f>
        <v/>
      </c>
      <c r="C66">
        <f>INDEX(resultados!$A$2:$ZZ$170, 60, MATCH($B$3, resultados!$A$1:$ZZ$1, 0))</f>
        <v/>
      </c>
    </row>
    <row r="67">
      <c r="A67">
        <f>INDEX(resultados!$A$2:$ZZ$170, 61, MATCH($B$1, resultados!$A$1:$ZZ$1, 0))</f>
        <v/>
      </c>
      <c r="B67">
        <f>INDEX(resultados!$A$2:$ZZ$170, 61, MATCH($B$2, resultados!$A$1:$ZZ$1, 0))</f>
        <v/>
      </c>
      <c r="C67">
        <f>INDEX(resultados!$A$2:$ZZ$170, 61, MATCH($B$3, resultados!$A$1:$ZZ$1, 0))</f>
        <v/>
      </c>
    </row>
    <row r="68">
      <c r="A68">
        <f>INDEX(resultados!$A$2:$ZZ$170, 62, MATCH($B$1, resultados!$A$1:$ZZ$1, 0))</f>
        <v/>
      </c>
      <c r="B68">
        <f>INDEX(resultados!$A$2:$ZZ$170, 62, MATCH($B$2, resultados!$A$1:$ZZ$1, 0))</f>
        <v/>
      </c>
      <c r="C68">
        <f>INDEX(resultados!$A$2:$ZZ$170, 62, MATCH($B$3, resultados!$A$1:$ZZ$1, 0))</f>
        <v/>
      </c>
    </row>
    <row r="69">
      <c r="A69">
        <f>INDEX(resultados!$A$2:$ZZ$170, 63, MATCH($B$1, resultados!$A$1:$ZZ$1, 0))</f>
        <v/>
      </c>
      <c r="B69">
        <f>INDEX(resultados!$A$2:$ZZ$170, 63, MATCH($B$2, resultados!$A$1:$ZZ$1, 0))</f>
        <v/>
      </c>
      <c r="C69">
        <f>INDEX(resultados!$A$2:$ZZ$170, 63, MATCH($B$3, resultados!$A$1:$ZZ$1, 0))</f>
        <v/>
      </c>
    </row>
    <row r="70">
      <c r="A70">
        <f>INDEX(resultados!$A$2:$ZZ$170, 64, MATCH($B$1, resultados!$A$1:$ZZ$1, 0))</f>
        <v/>
      </c>
      <c r="B70">
        <f>INDEX(resultados!$A$2:$ZZ$170, 64, MATCH($B$2, resultados!$A$1:$ZZ$1, 0))</f>
        <v/>
      </c>
      <c r="C70">
        <f>INDEX(resultados!$A$2:$ZZ$170, 64, MATCH($B$3, resultados!$A$1:$ZZ$1, 0))</f>
        <v/>
      </c>
    </row>
    <row r="71">
      <c r="A71">
        <f>INDEX(resultados!$A$2:$ZZ$170, 65, MATCH($B$1, resultados!$A$1:$ZZ$1, 0))</f>
        <v/>
      </c>
      <c r="B71">
        <f>INDEX(resultados!$A$2:$ZZ$170, 65, MATCH($B$2, resultados!$A$1:$ZZ$1, 0))</f>
        <v/>
      </c>
      <c r="C71">
        <f>INDEX(resultados!$A$2:$ZZ$170, 65, MATCH($B$3, resultados!$A$1:$ZZ$1, 0))</f>
        <v/>
      </c>
    </row>
    <row r="72">
      <c r="A72">
        <f>INDEX(resultados!$A$2:$ZZ$170, 66, MATCH($B$1, resultados!$A$1:$ZZ$1, 0))</f>
        <v/>
      </c>
      <c r="B72">
        <f>INDEX(resultados!$A$2:$ZZ$170, 66, MATCH($B$2, resultados!$A$1:$ZZ$1, 0))</f>
        <v/>
      </c>
      <c r="C72">
        <f>INDEX(resultados!$A$2:$ZZ$170, 66, MATCH($B$3, resultados!$A$1:$ZZ$1, 0))</f>
        <v/>
      </c>
    </row>
    <row r="73">
      <c r="A73">
        <f>INDEX(resultados!$A$2:$ZZ$170, 67, MATCH($B$1, resultados!$A$1:$ZZ$1, 0))</f>
        <v/>
      </c>
      <c r="B73">
        <f>INDEX(resultados!$A$2:$ZZ$170, 67, MATCH($B$2, resultados!$A$1:$ZZ$1, 0))</f>
        <v/>
      </c>
      <c r="C73">
        <f>INDEX(resultados!$A$2:$ZZ$170, 67, MATCH($B$3, resultados!$A$1:$ZZ$1, 0))</f>
        <v/>
      </c>
    </row>
    <row r="74">
      <c r="A74">
        <f>INDEX(resultados!$A$2:$ZZ$170, 68, MATCH($B$1, resultados!$A$1:$ZZ$1, 0))</f>
        <v/>
      </c>
      <c r="B74">
        <f>INDEX(resultados!$A$2:$ZZ$170, 68, MATCH($B$2, resultados!$A$1:$ZZ$1, 0))</f>
        <v/>
      </c>
      <c r="C74">
        <f>INDEX(resultados!$A$2:$ZZ$170, 68, MATCH($B$3, resultados!$A$1:$ZZ$1, 0))</f>
        <v/>
      </c>
    </row>
    <row r="75">
      <c r="A75">
        <f>INDEX(resultados!$A$2:$ZZ$170, 69, MATCH($B$1, resultados!$A$1:$ZZ$1, 0))</f>
        <v/>
      </c>
      <c r="B75">
        <f>INDEX(resultados!$A$2:$ZZ$170, 69, MATCH($B$2, resultados!$A$1:$ZZ$1, 0))</f>
        <v/>
      </c>
      <c r="C75">
        <f>INDEX(resultados!$A$2:$ZZ$170, 69, MATCH($B$3, resultados!$A$1:$ZZ$1, 0))</f>
        <v/>
      </c>
    </row>
    <row r="76">
      <c r="A76">
        <f>INDEX(resultados!$A$2:$ZZ$170, 70, MATCH($B$1, resultados!$A$1:$ZZ$1, 0))</f>
        <v/>
      </c>
      <c r="B76">
        <f>INDEX(resultados!$A$2:$ZZ$170, 70, MATCH($B$2, resultados!$A$1:$ZZ$1, 0))</f>
        <v/>
      </c>
      <c r="C76">
        <f>INDEX(resultados!$A$2:$ZZ$170, 70, MATCH($B$3, resultados!$A$1:$ZZ$1, 0))</f>
        <v/>
      </c>
    </row>
    <row r="77">
      <c r="A77">
        <f>INDEX(resultados!$A$2:$ZZ$170, 71, MATCH($B$1, resultados!$A$1:$ZZ$1, 0))</f>
        <v/>
      </c>
      <c r="B77">
        <f>INDEX(resultados!$A$2:$ZZ$170, 71, MATCH($B$2, resultados!$A$1:$ZZ$1, 0))</f>
        <v/>
      </c>
      <c r="C77">
        <f>INDEX(resultados!$A$2:$ZZ$170, 71, MATCH($B$3, resultados!$A$1:$ZZ$1, 0))</f>
        <v/>
      </c>
    </row>
    <row r="78">
      <c r="A78">
        <f>INDEX(resultados!$A$2:$ZZ$170, 72, MATCH($B$1, resultados!$A$1:$ZZ$1, 0))</f>
        <v/>
      </c>
      <c r="B78">
        <f>INDEX(resultados!$A$2:$ZZ$170, 72, MATCH($B$2, resultados!$A$1:$ZZ$1, 0))</f>
        <v/>
      </c>
      <c r="C78">
        <f>INDEX(resultados!$A$2:$ZZ$170, 72, MATCH($B$3, resultados!$A$1:$ZZ$1, 0))</f>
        <v/>
      </c>
    </row>
    <row r="79">
      <c r="A79">
        <f>INDEX(resultados!$A$2:$ZZ$170, 73, MATCH($B$1, resultados!$A$1:$ZZ$1, 0))</f>
        <v/>
      </c>
      <c r="B79">
        <f>INDEX(resultados!$A$2:$ZZ$170, 73, MATCH($B$2, resultados!$A$1:$ZZ$1, 0))</f>
        <v/>
      </c>
      <c r="C79">
        <f>INDEX(resultados!$A$2:$ZZ$170, 73, MATCH($B$3, resultados!$A$1:$ZZ$1, 0))</f>
        <v/>
      </c>
    </row>
    <row r="80">
      <c r="A80">
        <f>INDEX(resultados!$A$2:$ZZ$170, 74, MATCH($B$1, resultados!$A$1:$ZZ$1, 0))</f>
        <v/>
      </c>
      <c r="B80">
        <f>INDEX(resultados!$A$2:$ZZ$170, 74, MATCH($B$2, resultados!$A$1:$ZZ$1, 0))</f>
        <v/>
      </c>
      <c r="C80">
        <f>INDEX(resultados!$A$2:$ZZ$170, 74, MATCH($B$3, resultados!$A$1:$ZZ$1, 0))</f>
        <v/>
      </c>
    </row>
    <row r="81">
      <c r="A81">
        <f>INDEX(resultados!$A$2:$ZZ$170, 75, MATCH($B$1, resultados!$A$1:$ZZ$1, 0))</f>
        <v/>
      </c>
      <c r="B81">
        <f>INDEX(resultados!$A$2:$ZZ$170, 75, MATCH($B$2, resultados!$A$1:$ZZ$1, 0))</f>
        <v/>
      </c>
      <c r="C81">
        <f>INDEX(resultados!$A$2:$ZZ$170, 75, MATCH($B$3, resultados!$A$1:$ZZ$1, 0))</f>
        <v/>
      </c>
    </row>
    <row r="82">
      <c r="A82">
        <f>INDEX(resultados!$A$2:$ZZ$170, 76, MATCH($B$1, resultados!$A$1:$ZZ$1, 0))</f>
        <v/>
      </c>
      <c r="B82">
        <f>INDEX(resultados!$A$2:$ZZ$170, 76, MATCH($B$2, resultados!$A$1:$ZZ$1, 0))</f>
        <v/>
      </c>
      <c r="C82">
        <f>INDEX(resultados!$A$2:$ZZ$170, 76, MATCH($B$3, resultados!$A$1:$ZZ$1, 0))</f>
        <v/>
      </c>
    </row>
    <row r="83">
      <c r="A83">
        <f>INDEX(resultados!$A$2:$ZZ$170, 77, MATCH($B$1, resultados!$A$1:$ZZ$1, 0))</f>
        <v/>
      </c>
      <c r="B83">
        <f>INDEX(resultados!$A$2:$ZZ$170, 77, MATCH($B$2, resultados!$A$1:$ZZ$1, 0))</f>
        <v/>
      </c>
      <c r="C83">
        <f>INDEX(resultados!$A$2:$ZZ$170, 77, MATCH($B$3, resultados!$A$1:$ZZ$1, 0))</f>
        <v/>
      </c>
    </row>
    <row r="84">
      <c r="A84">
        <f>INDEX(resultados!$A$2:$ZZ$170, 78, MATCH($B$1, resultados!$A$1:$ZZ$1, 0))</f>
        <v/>
      </c>
      <c r="B84">
        <f>INDEX(resultados!$A$2:$ZZ$170, 78, MATCH($B$2, resultados!$A$1:$ZZ$1, 0))</f>
        <v/>
      </c>
      <c r="C84">
        <f>INDEX(resultados!$A$2:$ZZ$170, 78, MATCH($B$3, resultados!$A$1:$ZZ$1, 0))</f>
        <v/>
      </c>
    </row>
    <row r="85">
      <c r="A85">
        <f>INDEX(resultados!$A$2:$ZZ$170, 79, MATCH($B$1, resultados!$A$1:$ZZ$1, 0))</f>
        <v/>
      </c>
      <c r="B85">
        <f>INDEX(resultados!$A$2:$ZZ$170, 79, MATCH($B$2, resultados!$A$1:$ZZ$1, 0))</f>
        <v/>
      </c>
      <c r="C85">
        <f>INDEX(resultados!$A$2:$ZZ$170, 79, MATCH($B$3, resultados!$A$1:$ZZ$1, 0))</f>
        <v/>
      </c>
    </row>
    <row r="86">
      <c r="A86">
        <f>INDEX(resultados!$A$2:$ZZ$170, 80, MATCH($B$1, resultados!$A$1:$ZZ$1, 0))</f>
        <v/>
      </c>
      <c r="B86">
        <f>INDEX(resultados!$A$2:$ZZ$170, 80, MATCH($B$2, resultados!$A$1:$ZZ$1, 0))</f>
        <v/>
      </c>
      <c r="C86">
        <f>INDEX(resultados!$A$2:$ZZ$170, 80, MATCH($B$3, resultados!$A$1:$ZZ$1, 0))</f>
        <v/>
      </c>
    </row>
    <row r="87">
      <c r="A87">
        <f>INDEX(resultados!$A$2:$ZZ$170, 81, MATCH($B$1, resultados!$A$1:$ZZ$1, 0))</f>
        <v/>
      </c>
      <c r="B87">
        <f>INDEX(resultados!$A$2:$ZZ$170, 81, MATCH($B$2, resultados!$A$1:$ZZ$1, 0))</f>
        <v/>
      </c>
      <c r="C87">
        <f>INDEX(resultados!$A$2:$ZZ$170, 81, MATCH($B$3, resultados!$A$1:$ZZ$1, 0))</f>
        <v/>
      </c>
    </row>
    <row r="88">
      <c r="A88">
        <f>INDEX(resultados!$A$2:$ZZ$170, 82, MATCH($B$1, resultados!$A$1:$ZZ$1, 0))</f>
        <v/>
      </c>
      <c r="B88">
        <f>INDEX(resultados!$A$2:$ZZ$170, 82, MATCH($B$2, resultados!$A$1:$ZZ$1, 0))</f>
        <v/>
      </c>
      <c r="C88">
        <f>INDEX(resultados!$A$2:$ZZ$170, 82, MATCH($B$3, resultados!$A$1:$ZZ$1, 0))</f>
        <v/>
      </c>
    </row>
    <row r="89">
      <c r="A89">
        <f>INDEX(resultados!$A$2:$ZZ$170, 83, MATCH($B$1, resultados!$A$1:$ZZ$1, 0))</f>
        <v/>
      </c>
      <c r="B89">
        <f>INDEX(resultados!$A$2:$ZZ$170, 83, MATCH($B$2, resultados!$A$1:$ZZ$1, 0))</f>
        <v/>
      </c>
      <c r="C89">
        <f>INDEX(resultados!$A$2:$ZZ$170, 83, MATCH($B$3, resultados!$A$1:$ZZ$1, 0))</f>
        <v/>
      </c>
    </row>
    <row r="90">
      <c r="A90">
        <f>INDEX(resultados!$A$2:$ZZ$170, 84, MATCH($B$1, resultados!$A$1:$ZZ$1, 0))</f>
        <v/>
      </c>
      <c r="B90">
        <f>INDEX(resultados!$A$2:$ZZ$170, 84, MATCH($B$2, resultados!$A$1:$ZZ$1, 0))</f>
        <v/>
      </c>
      <c r="C90">
        <f>INDEX(resultados!$A$2:$ZZ$170, 84, MATCH($B$3, resultados!$A$1:$ZZ$1, 0))</f>
        <v/>
      </c>
    </row>
    <row r="91">
      <c r="A91">
        <f>INDEX(resultados!$A$2:$ZZ$170, 85, MATCH($B$1, resultados!$A$1:$ZZ$1, 0))</f>
        <v/>
      </c>
      <c r="B91">
        <f>INDEX(resultados!$A$2:$ZZ$170, 85, MATCH($B$2, resultados!$A$1:$ZZ$1, 0))</f>
        <v/>
      </c>
      <c r="C91">
        <f>INDEX(resultados!$A$2:$ZZ$170, 85, MATCH($B$3, resultados!$A$1:$ZZ$1, 0))</f>
        <v/>
      </c>
    </row>
    <row r="92">
      <c r="A92">
        <f>INDEX(resultados!$A$2:$ZZ$170, 86, MATCH($B$1, resultados!$A$1:$ZZ$1, 0))</f>
        <v/>
      </c>
      <c r="B92">
        <f>INDEX(resultados!$A$2:$ZZ$170, 86, MATCH($B$2, resultados!$A$1:$ZZ$1, 0))</f>
        <v/>
      </c>
      <c r="C92">
        <f>INDEX(resultados!$A$2:$ZZ$170, 86, MATCH($B$3, resultados!$A$1:$ZZ$1, 0))</f>
        <v/>
      </c>
    </row>
    <row r="93">
      <c r="A93">
        <f>INDEX(resultados!$A$2:$ZZ$170, 87, MATCH($B$1, resultados!$A$1:$ZZ$1, 0))</f>
        <v/>
      </c>
      <c r="B93">
        <f>INDEX(resultados!$A$2:$ZZ$170, 87, MATCH($B$2, resultados!$A$1:$ZZ$1, 0))</f>
        <v/>
      </c>
      <c r="C93">
        <f>INDEX(resultados!$A$2:$ZZ$170, 87, MATCH($B$3, resultados!$A$1:$ZZ$1, 0))</f>
        <v/>
      </c>
    </row>
    <row r="94">
      <c r="A94">
        <f>INDEX(resultados!$A$2:$ZZ$170, 88, MATCH($B$1, resultados!$A$1:$ZZ$1, 0))</f>
        <v/>
      </c>
      <c r="B94">
        <f>INDEX(resultados!$A$2:$ZZ$170, 88, MATCH($B$2, resultados!$A$1:$ZZ$1, 0))</f>
        <v/>
      </c>
      <c r="C94">
        <f>INDEX(resultados!$A$2:$ZZ$170, 88, MATCH($B$3, resultados!$A$1:$ZZ$1, 0))</f>
        <v/>
      </c>
    </row>
    <row r="95">
      <c r="A95">
        <f>INDEX(resultados!$A$2:$ZZ$170, 89, MATCH($B$1, resultados!$A$1:$ZZ$1, 0))</f>
        <v/>
      </c>
      <c r="B95">
        <f>INDEX(resultados!$A$2:$ZZ$170, 89, MATCH($B$2, resultados!$A$1:$ZZ$1, 0))</f>
        <v/>
      </c>
      <c r="C95">
        <f>INDEX(resultados!$A$2:$ZZ$170, 89, MATCH($B$3, resultados!$A$1:$ZZ$1, 0))</f>
        <v/>
      </c>
    </row>
    <row r="96">
      <c r="A96">
        <f>INDEX(resultados!$A$2:$ZZ$170, 90, MATCH($B$1, resultados!$A$1:$ZZ$1, 0))</f>
        <v/>
      </c>
      <c r="B96">
        <f>INDEX(resultados!$A$2:$ZZ$170, 90, MATCH($B$2, resultados!$A$1:$ZZ$1, 0))</f>
        <v/>
      </c>
      <c r="C96">
        <f>INDEX(resultados!$A$2:$ZZ$170, 90, MATCH($B$3, resultados!$A$1:$ZZ$1, 0))</f>
        <v/>
      </c>
    </row>
    <row r="97">
      <c r="A97">
        <f>INDEX(resultados!$A$2:$ZZ$170, 91, MATCH($B$1, resultados!$A$1:$ZZ$1, 0))</f>
        <v/>
      </c>
      <c r="B97">
        <f>INDEX(resultados!$A$2:$ZZ$170, 91, MATCH($B$2, resultados!$A$1:$ZZ$1, 0))</f>
        <v/>
      </c>
      <c r="C97">
        <f>INDEX(resultados!$A$2:$ZZ$170, 91, MATCH($B$3, resultados!$A$1:$ZZ$1, 0))</f>
        <v/>
      </c>
    </row>
    <row r="98">
      <c r="A98">
        <f>INDEX(resultados!$A$2:$ZZ$170, 92, MATCH($B$1, resultados!$A$1:$ZZ$1, 0))</f>
        <v/>
      </c>
      <c r="B98">
        <f>INDEX(resultados!$A$2:$ZZ$170, 92, MATCH($B$2, resultados!$A$1:$ZZ$1, 0))</f>
        <v/>
      </c>
      <c r="C98">
        <f>INDEX(resultados!$A$2:$ZZ$170, 92, MATCH($B$3, resultados!$A$1:$ZZ$1, 0))</f>
        <v/>
      </c>
    </row>
    <row r="99">
      <c r="A99">
        <f>INDEX(resultados!$A$2:$ZZ$170, 93, MATCH($B$1, resultados!$A$1:$ZZ$1, 0))</f>
        <v/>
      </c>
      <c r="B99">
        <f>INDEX(resultados!$A$2:$ZZ$170, 93, MATCH($B$2, resultados!$A$1:$ZZ$1, 0))</f>
        <v/>
      </c>
      <c r="C99">
        <f>INDEX(resultados!$A$2:$ZZ$170, 93, MATCH($B$3, resultados!$A$1:$ZZ$1, 0))</f>
        <v/>
      </c>
    </row>
    <row r="100">
      <c r="A100">
        <f>INDEX(resultados!$A$2:$ZZ$170, 94, MATCH($B$1, resultados!$A$1:$ZZ$1, 0))</f>
        <v/>
      </c>
      <c r="B100">
        <f>INDEX(resultados!$A$2:$ZZ$170, 94, MATCH($B$2, resultados!$A$1:$ZZ$1, 0))</f>
        <v/>
      </c>
      <c r="C100">
        <f>INDEX(resultados!$A$2:$ZZ$170, 94, MATCH($B$3, resultados!$A$1:$ZZ$1, 0))</f>
        <v/>
      </c>
    </row>
    <row r="101">
      <c r="A101">
        <f>INDEX(resultados!$A$2:$ZZ$170, 95, MATCH($B$1, resultados!$A$1:$ZZ$1, 0))</f>
        <v/>
      </c>
      <c r="B101">
        <f>INDEX(resultados!$A$2:$ZZ$170, 95, MATCH($B$2, resultados!$A$1:$ZZ$1, 0))</f>
        <v/>
      </c>
      <c r="C101">
        <f>INDEX(resultados!$A$2:$ZZ$170, 95, MATCH($B$3, resultados!$A$1:$ZZ$1, 0))</f>
        <v/>
      </c>
    </row>
    <row r="102">
      <c r="A102">
        <f>INDEX(resultados!$A$2:$ZZ$170, 96, MATCH($B$1, resultados!$A$1:$ZZ$1, 0))</f>
        <v/>
      </c>
      <c r="B102">
        <f>INDEX(resultados!$A$2:$ZZ$170, 96, MATCH($B$2, resultados!$A$1:$ZZ$1, 0))</f>
        <v/>
      </c>
      <c r="C102">
        <f>INDEX(resultados!$A$2:$ZZ$170, 96, MATCH($B$3, resultados!$A$1:$ZZ$1, 0))</f>
        <v/>
      </c>
    </row>
    <row r="103">
      <c r="A103">
        <f>INDEX(resultados!$A$2:$ZZ$170, 97, MATCH($B$1, resultados!$A$1:$ZZ$1, 0))</f>
        <v/>
      </c>
      <c r="B103">
        <f>INDEX(resultados!$A$2:$ZZ$170, 97, MATCH($B$2, resultados!$A$1:$ZZ$1, 0))</f>
        <v/>
      </c>
      <c r="C103">
        <f>INDEX(resultados!$A$2:$ZZ$170, 97, MATCH($B$3, resultados!$A$1:$ZZ$1, 0))</f>
        <v/>
      </c>
    </row>
    <row r="104">
      <c r="A104">
        <f>INDEX(resultados!$A$2:$ZZ$170, 98, MATCH($B$1, resultados!$A$1:$ZZ$1, 0))</f>
        <v/>
      </c>
      <c r="B104">
        <f>INDEX(resultados!$A$2:$ZZ$170, 98, MATCH($B$2, resultados!$A$1:$ZZ$1, 0))</f>
        <v/>
      </c>
      <c r="C104">
        <f>INDEX(resultados!$A$2:$ZZ$170, 98, MATCH($B$3, resultados!$A$1:$ZZ$1, 0))</f>
        <v/>
      </c>
    </row>
    <row r="105">
      <c r="A105">
        <f>INDEX(resultados!$A$2:$ZZ$170, 99, MATCH($B$1, resultados!$A$1:$ZZ$1, 0))</f>
        <v/>
      </c>
      <c r="B105">
        <f>INDEX(resultados!$A$2:$ZZ$170, 99, MATCH($B$2, resultados!$A$1:$ZZ$1, 0))</f>
        <v/>
      </c>
      <c r="C105">
        <f>INDEX(resultados!$A$2:$ZZ$170, 99, MATCH($B$3, resultados!$A$1:$ZZ$1, 0))</f>
        <v/>
      </c>
    </row>
    <row r="106">
      <c r="A106">
        <f>INDEX(resultados!$A$2:$ZZ$170, 100, MATCH($B$1, resultados!$A$1:$ZZ$1, 0))</f>
        <v/>
      </c>
      <c r="B106">
        <f>INDEX(resultados!$A$2:$ZZ$170, 100, MATCH($B$2, resultados!$A$1:$ZZ$1, 0))</f>
        <v/>
      </c>
      <c r="C106">
        <f>INDEX(resultados!$A$2:$ZZ$170, 100, MATCH($B$3, resultados!$A$1:$ZZ$1, 0))</f>
        <v/>
      </c>
    </row>
    <row r="107">
      <c r="A107">
        <f>INDEX(resultados!$A$2:$ZZ$170, 101, MATCH($B$1, resultados!$A$1:$ZZ$1, 0))</f>
        <v/>
      </c>
      <c r="B107">
        <f>INDEX(resultados!$A$2:$ZZ$170, 101, MATCH($B$2, resultados!$A$1:$ZZ$1, 0))</f>
        <v/>
      </c>
      <c r="C107">
        <f>INDEX(resultados!$A$2:$ZZ$170, 101, MATCH($B$3, resultados!$A$1:$ZZ$1, 0))</f>
        <v/>
      </c>
    </row>
    <row r="108">
      <c r="A108">
        <f>INDEX(resultados!$A$2:$ZZ$170, 102, MATCH($B$1, resultados!$A$1:$ZZ$1, 0))</f>
        <v/>
      </c>
      <c r="B108">
        <f>INDEX(resultados!$A$2:$ZZ$170, 102, MATCH($B$2, resultados!$A$1:$ZZ$1, 0))</f>
        <v/>
      </c>
      <c r="C108">
        <f>INDEX(resultados!$A$2:$ZZ$170, 102, MATCH($B$3, resultados!$A$1:$ZZ$1, 0))</f>
        <v/>
      </c>
    </row>
    <row r="109">
      <c r="A109">
        <f>INDEX(resultados!$A$2:$ZZ$170, 103, MATCH($B$1, resultados!$A$1:$ZZ$1, 0))</f>
        <v/>
      </c>
      <c r="B109">
        <f>INDEX(resultados!$A$2:$ZZ$170, 103, MATCH($B$2, resultados!$A$1:$ZZ$1, 0))</f>
        <v/>
      </c>
      <c r="C109">
        <f>INDEX(resultados!$A$2:$ZZ$170, 103, MATCH($B$3, resultados!$A$1:$ZZ$1, 0))</f>
        <v/>
      </c>
    </row>
    <row r="110">
      <c r="A110">
        <f>INDEX(resultados!$A$2:$ZZ$170, 104, MATCH($B$1, resultados!$A$1:$ZZ$1, 0))</f>
        <v/>
      </c>
      <c r="B110">
        <f>INDEX(resultados!$A$2:$ZZ$170, 104, MATCH($B$2, resultados!$A$1:$ZZ$1, 0))</f>
        <v/>
      </c>
      <c r="C110">
        <f>INDEX(resultados!$A$2:$ZZ$170, 104, MATCH($B$3, resultados!$A$1:$ZZ$1, 0))</f>
        <v/>
      </c>
    </row>
    <row r="111">
      <c r="A111">
        <f>INDEX(resultados!$A$2:$ZZ$170, 105, MATCH($B$1, resultados!$A$1:$ZZ$1, 0))</f>
        <v/>
      </c>
      <c r="B111">
        <f>INDEX(resultados!$A$2:$ZZ$170, 105, MATCH($B$2, resultados!$A$1:$ZZ$1, 0))</f>
        <v/>
      </c>
      <c r="C111">
        <f>INDEX(resultados!$A$2:$ZZ$170, 105, MATCH($B$3, resultados!$A$1:$ZZ$1, 0))</f>
        <v/>
      </c>
    </row>
    <row r="112">
      <c r="A112">
        <f>INDEX(resultados!$A$2:$ZZ$170, 106, MATCH($B$1, resultados!$A$1:$ZZ$1, 0))</f>
        <v/>
      </c>
      <c r="B112">
        <f>INDEX(resultados!$A$2:$ZZ$170, 106, MATCH($B$2, resultados!$A$1:$ZZ$1, 0))</f>
        <v/>
      </c>
      <c r="C112">
        <f>INDEX(resultados!$A$2:$ZZ$170, 106, MATCH($B$3, resultados!$A$1:$ZZ$1, 0))</f>
        <v/>
      </c>
    </row>
    <row r="113">
      <c r="A113">
        <f>INDEX(resultados!$A$2:$ZZ$170, 107, MATCH($B$1, resultados!$A$1:$ZZ$1, 0))</f>
        <v/>
      </c>
      <c r="B113">
        <f>INDEX(resultados!$A$2:$ZZ$170, 107, MATCH($B$2, resultados!$A$1:$ZZ$1, 0))</f>
        <v/>
      </c>
      <c r="C113">
        <f>INDEX(resultados!$A$2:$ZZ$170, 107, MATCH($B$3, resultados!$A$1:$ZZ$1, 0))</f>
        <v/>
      </c>
    </row>
    <row r="114">
      <c r="A114">
        <f>INDEX(resultados!$A$2:$ZZ$170, 108, MATCH($B$1, resultados!$A$1:$ZZ$1, 0))</f>
        <v/>
      </c>
      <c r="B114">
        <f>INDEX(resultados!$A$2:$ZZ$170, 108, MATCH($B$2, resultados!$A$1:$ZZ$1, 0))</f>
        <v/>
      </c>
      <c r="C114">
        <f>INDEX(resultados!$A$2:$ZZ$170, 108, MATCH($B$3, resultados!$A$1:$ZZ$1, 0))</f>
        <v/>
      </c>
    </row>
    <row r="115">
      <c r="A115">
        <f>INDEX(resultados!$A$2:$ZZ$170, 109, MATCH($B$1, resultados!$A$1:$ZZ$1, 0))</f>
        <v/>
      </c>
      <c r="B115">
        <f>INDEX(resultados!$A$2:$ZZ$170, 109, MATCH($B$2, resultados!$A$1:$ZZ$1, 0))</f>
        <v/>
      </c>
      <c r="C115">
        <f>INDEX(resultados!$A$2:$ZZ$170, 109, MATCH($B$3, resultados!$A$1:$ZZ$1, 0))</f>
        <v/>
      </c>
    </row>
    <row r="116">
      <c r="A116">
        <f>INDEX(resultados!$A$2:$ZZ$170, 110, MATCH($B$1, resultados!$A$1:$ZZ$1, 0))</f>
        <v/>
      </c>
      <c r="B116">
        <f>INDEX(resultados!$A$2:$ZZ$170, 110, MATCH($B$2, resultados!$A$1:$ZZ$1, 0))</f>
        <v/>
      </c>
      <c r="C116">
        <f>INDEX(resultados!$A$2:$ZZ$170, 110, MATCH($B$3, resultados!$A$1:$ZZ$1, 0))</f>
        <v/>
      </c>
    </row>
    <row r="117">
      <c r="A117">
        <f>INDEX(resultados!$A$2:$ZZ$170, 111, MATCH($B$1, resultados!$A$1:$ZZ$1, 0))</f>
        <v/>
      </c>
      <c r="B117">
        <f>INDEX(resultados!$A$2:$ZZ$170, 111, MATCH($B$2, resultados!$A$1:$ZZ$1, 0))</f>
        <v/>
      </c>
      <c r="C117">
        <f>INDEX(resultados!$A$2:$ZZ$170, 111, MATCH($B$3, resultados!$A$1:$ZZ$1, 0))</f>
        <v/>
      </c>
    </row>
    <row r="118">
      <c r="A118">
        <f>INDEX(resultados!$A$2:$ZZ$170, 112, MATCH($B$1, resultados!$A$1:$ZZ$1, 0))</f>
        <v/>
      </c>
      <c r="B118">
        <f>INDEX(resultados!$A$2:$ZZ$170, 112, MATCH($B$2, resultados!$A$1:$ZZ$1, 0))</f>
        <v/>
      </c>
      <c r="C118">
        <f>INDEX(resultados!$A$2:$ZZ$170, 112, MATCH($B$3, resultados!$A$1:$ZZ$1, 0))</f>
        <v/>
      </c>
    </row>
    <row r="119">
      <c r="A119">
        <f>INDEX(resultados!$A$2:$ZZ$170, 113, MATCH($B$1, resultados!$A$1:$ZZ$1, 0))</f>
        <v/>
      </c>
      <c r="B119">
        <f>INDEX(resultados!$A$2:$ZZ$170, 113, MATCH($B$2, resultados!$A$1:$ZZ$1, 0))</f>
        <v/>
      </c>
      <c r="C119">
        <f>INDEX(resultados!$A$2:$ZZ$170, 113, MATCH($B$3, resultados!$A$1:$ZZ$1, 0))</f>
        <v/>
      </c>
    </row>
    <row r="120">
      <c r="A120">
        <f>INDEX(resultados!$A$2:$ZZ$170, 114, MATCH($B$1, resultados!$A$1:$ZZ$1, 0))</f>
        <v/>
      </c>
      <c r="B120">
        <f>INDEX(resultados!$A$2:$ZZ$170, 114, MATCH($B$2, resultados!$A$1:$ZZ$1, 0))</f>
        <v/>
      </c>
      <c r="C120">
        <f>INDEX(resultados!$A$2:$ZZ$170, 114, MATCH($B$3, resultados!$A$1:$ZZ$1, 0))</f>
        <v/>
      </c>
    </row>
    <row r="121">
      <c r="A121">
        <f>INDEX(resultados!$A$2:$ZZ$170, 115, MATCH($B$1, resultados!$A$1:$ZZ$1, 0))</f>
        <v/>
      </c>
      <c r="B121">
        <f>INDEX(resultados!$A$2:$ZZ$170, 115, MATCH($B$2, resultados!$A$1:$ZZ$1, 0))</f>
        <v/>
      </c>
      <c r="C121">
        <f>INDEX(resultados!$A$2:$ZZ$170, 115, MATCH($B$3, resultados!$A$1:$ZZ$1, 0))</f>
        <v/>
      </c>
    </row>
    <row r="122">
      <c r="A122">
        <f>INDEX(resultados!$A$2:$ZZ$170, 116, MATCH($B$1, resultados!$A$1:$ZZ$1, 0))</f>
        <v/>
      </c>
      <c r="B122">
        <f>INDEX(resultados!$A$2:$ZZ$170, 116, MATCH($B$2, resultados!$A$1:$ZZ$1, 0))</f>
        <v/>
      </c>
      <c r="C122">
        <f>INDEX(resultados!$A$2:$ZZ$170, 116, MATCH($B$3, resultados!$A$1:$ZZ$1, 0))</f>
        <v/>
      </c>
    </row>
    <row r="123">
      <c r="A123">
        <f>INDEX(resultados!$A$2:$ZZ$170, 117, MATCH($B$1, resultados!$A$1:$ZZ$1, 0))</f>
        <v/>
      </c>
      <c r="B123">
        <f>INDEX(resultados!$A$2:$ZZ$170, 117, MATCH($B$2, resultados!$A$1:$ZZ$1, 0))</f>
        <v/>
      </c>
      <c r="C123">
        <f>INDEX(resultados!$A$2:$ZZ$170, 117, MATCH($B$3, resultados!$A$1:$ZZ$1, 0))</f>
        <v/>
      </c>
    </row>
    <row r="124">
      <c r="A124">
        <f>INDEX(resultados!$A$2:$ZZ$170, 118, MATCH($B$1, resultados!$A$1:$ZZ$1, 0))</f>
        <v/>
      </c>
      <c r="B124">
        <f>INDEX(resultados!$A$2:$ZZ$170, 118, MATCH($B$2, resultados!$A$1:$ZZ$1, 0))</f>
        <v/>
      </c>
      <c r="C124">
        <f>INDEX(resultados!$A$2:$ZZ$170, 118, MATCH($B$3, resultados!$A$1:$ZZ$1, 0))</f>
        <v/>
      </c>
    </row>
    <row r="125">
      <c r="A125">
        <f>INDEX(resultados!$A$2:$ZZ$170, 119, MATCH($B$1, resultados!$A$1:$ZZ$1, 0))</f>
        <v/>
      </c>
      <c r="B125">
        <f>INDEX(resultados!$A$2:$ZZ$170, 119, MATCH($B$2, resultados!$A$1:$ZZ$1, 0))</f>
        <v/>
      </c>
      <c r="C125">
        <f>INDEX(resultados!$A$2:$ZZ$170, 119, MATCH($B$3, resultados!$A$1:$ZZ$1, 0))</f>
        <v/>
      </c>
    </row>
    <row r="126">
      <c r="A126">
        <f>INDEX(resultados!$A$2:$ZZ$170, 120, MATCH($B$1, resultados!$A$1:$ZZ$1, 0))</f>
        <v/>
      </c>
      <c r="B126">
        <f>INDEX(resultados!$A$2:$ZZ$170, 120, MATCH($B$2, resultados!$A$1:$ZZ$1, 0))</f>
        <v/>
      </c>
      <c r="C126">
        <f>INDEX(resultados!$A$2:$ZZ$170, 120, MATCH($B$3, resultados!$A$1:$ZZ$1, 0))</f>
        <v/>
      </c>
    </row>
    <row r="127">
      <c r="A127">
        <f>INDEX(resultados!$A$2:$ZZ$170, 121, MATCH($B$1, resultados!$A$1:$ZZ$1, 0))</f>
        <v/>
      </c>
      <c r="B127">
        <f>INDEX(resultados!$A$2:$ZZ$170, 121, MATCH($B$2, resultados!$A$1:$ZZ$1, 0))</f>
        <v/>
      </c>
      <c r="C127">
        <f>INDEX(resultados!$A$2:$ZZ$170, 121, MATCH($B$3, resultados!$A$1:$ZZ$1, 0))</f>
        <v/>
      </c>
    </row>
    <row r="128">
      <c r="A128">
        <f>INDEX(resultados!$A$2:$ZZ$170, 122, MATCH($B$1, resultados!$A$1:$ZZ$1, 0))</f>
        <v/>
      </c>
      <c r="B128">
        <f>INDEX(resultados!$A$2:$ZZ$170, 122, MATCH($B$2, resultados!$A$1:$ZZ$1, 0))</f>
        <v/>
      </c>
      <c r="C128">
        <f>INDEX(resultados!$A$2:$ZZ$170, 122, MATCH($B$3, resultados!$A$1:$ZZ$1, 0))</f>
        <v/>
      </c>
    </row>
    <row r="129">
      <c r="A129">
        <f>INDEX(resultados!$A$2:$ZZ$170, 123, MATCH($B$1, resultados!$A$1:$ZZ$1, 0))</f>
        <v/>
      </c>
      <c r="B129">
        <f>INDEX(resultados!$A$2:$ZZ$170, 123, MATCH($B$2, resultados!$A$1:$ZZ$1, 0))</f>
        <v/>
      </c>
      <c r="C129">
        <f>INDEX(resultados!$A$2:$ZZ$170, 123, MATCH($B$3, resultados!$A$1:$ZZ$1, 0))</f>
        <v/>
      </c>
    </row>
    <row r="130">
      <c r="A130">
        <f>INDEX(resultados!$A$2:$ZZ$170, 124, MATCH($B$1, resultados!$A$1:$ZZ$1, 0))</f>
        <v/>
      </c>
      <c r="B130">
        <f>INDEX(resultados!$A$2:$ZZ$170, 124, MATCH($B$2, resultados!$A$1:$ZZ$1, 0))</f>
        <v/>
      </c>
      <c r="C130">
        <f>INDEX(resultados!$A$2:$ZZ$170, 124, MATCH($B$3, resultados!$A$1:$ZZ$1, 0))</f>
        <v/>
      </c>
    </row>
    <row r="131">
      <c r="A131">
        <f>INDEX(resultados!$A$2:$ZZ$170, 125, MATCH($B$1, resultados!$A$1:$ZZ$1, 0))</f>
        <v/>
      </c>
      <c r="B131">
        <f>INDEX(resultados!$A$2:$ZZ$170, 125, MATCH($B$2, resultados!$A$1:$ZZ$1, 0))</f>
        <v/>
      </c>
      <c r="C131">
        <f>INDEX(resultados!$A$2:$ZZ$170, 125, MATCH($B$3, resultados!$A$1:$ZZ$1, 0))</f>
        <v/>
      </c>
    </row>
    <row r="132">
      <c r="A132">
        <f>INDEX(resultados!$A$2:$ZZ$170, 126, MATCH($B$1, resultados!$A$1:$ZZ$1, 0))</f>
        <v/>
      </c>
      <c r="B132">
        <f>INDEX(resultados!$A$2:$ZZ$170, 126, MATCH($B$2, resultados!$A$1:$ZZ$1, 0))</f>
        <v/>
      </c>
      <c r="C132">
        <f>INDEX(resultados!$A$2:$ZZ$170, 126, MATCH($B$3, resultados!$A$1:$ZZ$1, 0))</f>
        <v/>
      </c>
    </row>
    <row r="133">
      <c r="A133">
        <f>INDEX(resultados!$A$2:$ZZ$170, 127, MATCH($B$1, resultados!$A$1:$ZZ$1, 0))</f>
        <v/>
      </c>
      <c r="B133">
        <f>INDEX(resultados!$A$2:$ZZ$170, 127, MATCH($B$2, resultados!$A$1:$ZZ$1, 0))</f>
        <v/>
      </c>
      <c r="C133">
        <f>INDEX(resultados!$A$2:$ZZ$170, 127, MATCH($B$3, resultados!$A$1:$ZZ$1, 0))</f>
        <v/>
      </c>
    </row>
    <row r="134">
      <c r="A134">
        <f>INDEX(resultados!$A$2:$ZZ$170, 128, MATCH($B$1, resultados!$A$1:$ZZ$1, 0))</f>
        <v/>
      </c>
      <c r="B134">
        <f>INDEX(resultados!$A$2:$ZZ$170, 128, MATCH($B$2, resultados!$A$1:$ZZ$1, 0))</f>
        <v/>
      </c>
      <c r="C134">
        <f>INDEX(resultados!$A$2:$ZZ$170, 128, MATCH($B$3, resultados!$A$1:$ZZ$1, 0))</f>
        <v/>
      </c>
    </row>
    <row r="135">
      <c r="A135">
        <f>INDEX(resultados!$A$2:$ZZ$170, 129, MATCH($B$1, resultados!$A$1:$ZZ$1, 0))</f>
        <v/>
      </c>
      <c r="B135">
        <f>INDEX(resultados!$A$2:$ZZ$170, 129, MATCH($B$2, resultados!$A$1:$ZZ$1, 0))</f>
        <v/>
      </c>
      <c r="C135">
        <f>INDEX(resultados!$A$2:$ZZ$170, 129, MATCH($B$3, resultados!$A$1:$ZZ$1, 0))</f>
        <v/>
      </c>
    </row>
    <row r="136">
      <c r="A136">
        <f>INDEX(resultados!$A$2:$ZZ$170, 130, MATCH($B$1, resultados!$A$1:$ZZ$1, 0))</f>
        <v/>
      </c>
      <c r="B136">
        <f>INDEX(resultados!$A$2:$ZZ$170, 130, MATCH($B$2, resultados!$A$1:$ZZ$1, 0))</f>
        <v/>
      </c>
      <c r="C136">
        <f>INDEX(resultados!$A$2:$ZZ$170, 130, MATCH($B$3, resultados!$A$1:$ZZ$1, 0))</f>
        <v/>
      </c>
    </row>
    <row r="137">
      <c r="A137">
        <f>INDEX(resultados!$A$2:$ZZ$170, 131, MATCH($B$1, resultados!$A$1:$ZZ$1, 0))</f>
        <v/>
      </c>
      <c r="B137">
        <f>INDEX(resultados!$A$2:$ZZ$170, 131, MATCH($B$2, resultados!$A$1:$ZZ$1, 0))</f>
        <v/>
      </c>
      <c r="C137">
        <f>INDEX(resultados!$A$2:$ZZ$170, 131, MATCH($B$3, resultados!$A$1:$ZZ$1, 0))</f>
        <v/>
      </c>
    </row>
    <row r="138">
      <c r="A138">
        <f>INDEX(resultados!$A$2:$ZZ$170, 132, MATCH($B$1, resultados!$A$1:$ZZ$1, 0))</f>
        <v/>
      </c>
      <c r="B138">
        <f>INDEX(resultados!$A$2:$ZZ$170, 132, MATCH($B$2, resultados!$A$1:$ZZ$1, 0))</f>
        <v/>
      </c>
      <c r="C138">
        <f>INDEX(resultados!$A$2:$ZZ$170, 132, MATCH($B$3, resultados!$A$1:$ZZ$1, 0))</f>
        <v/>
      </c>
    </row>
    <row r="139">
      <c r="A139">
        <f>INDEX(resultados!$A$2:$ZZ$170, 133, MATCH($B$1, resultados!$A$1:$ZZ$1, 0))</f>
        <v/>
      </c>
      <c r="B139">
        <f>INDEX(resultados!$A$2:$ZZ$170, 133, MATCH($B$2, resultados!$A$1:$ZZ$1, 0))</f>
        <v/>
      </c>
      <c r="C139">
        <f>INDEX(resultados!$A$2:$ZZ$170, 133, MATCH($B$3, resultados!$A$1:$ZZ$1, 0))</f>
        <v/>
      </c>
    </row>
    <row r="140">
      <c r="A140">
        <f>INDEX(resultados!$A$2:$ZZ$170, 134, MATCH($B$1, resultados!$A$1:$ZZ$1, 0))</f>
        <v/>
      </c>
      <c r="B140">
        <f>INDEX(resultados!$A$2:$ZZ$170, 134, MATCH($B$2, resultados!$A$1:$ZZ$1, 0))</f>
        <v/>
      </c>
      <c r="C140">
        <f>INDEX(resultados!$A$2:$ZZ$170, 134, MATCH($B$3, resultados!$A$1:$ZZ$1, 0))</f>
        <v/>
      </c>
    </row>
    <row r="141">
      <c r="A141">
        <f>INDEX(resultados!$A$2:$ZZ$170, 135, MATCH($B$1, resultados!$A$1:$ZZ$1, 0))</f>
        <v/>
      </c>
      <c r="B141">
        <f>INDEX(resultados!$A$2:$ZZ$170, 135, MATCH($B$2, resultados!$A$1:$ZZ$1, 0))</f>
        <v/>
      </c>
      <c r="C141">
        <f>INDEX(resultados!$A$2:$ZZ$170, 135, MATCH($B$3, resultados!$A$1:$ZZ$1, 0))</f>
        <v/>
      </c>
    </row>
    <row r="142">
      <c r="A142">
        <f>INDEX(resultados!$A$2:$ZZ$170, 136, MATCH($B$1, resultados!$A$1:$ZZ$1, 0))</f>
        <v/>
      </c>
      <c r="B142">
        <f>INDEX(resultados!$A$2:$ZZ$170, 136, MATCH($B$2, resultados!$A$1:$ZZ$1, 0))</f>
        <v/>
      </c>
      <c r="C142">
        <f>INDEX(resultados!$A$2:$ZZ$170, 136, MATCH($B$3, resultados!$A$1:$ZZ$1, 0))</f>
        <v/>
      </c>
    </row>
    <row r="143">
      <c r="A143">
        <f>INDEX(resultados!$A$2:$ZZ$170, 137, MATCH($B$1, resultados!$A$1:$ZZ$1, 0))</f>
        <v/>
      </c>
      <c r="B143">
        <f>INDEX(resultados!$A$2:$ZZ$170, 137, MATCH($B$2, resultados!$A$1:$ZZ$1, 0))</f>
        <v/>
      </c>
      <c r="C143">
        <f>INDEX(resultados!$A$2:$ZZ$170, 137, MATCH($B$3, resultados!$A$1:$ZZ$1, 0))</f>
        <v/>
      </c>
    </row>
    <row r="144">
      <c r="A144">
        <f>INDEX(resultados!$A$2:$ZZ$170, 138, MATCH($B$1, resultados!$A$1:$ZZ$1, 0))</f>
        <v/>
      </c>
      <c r="B144">
        <f>INDEX(resultados!$A$2:$ZZ$170, 138, MATCH($B$2, resultados!$A$1:$ZZ$1, 0))</f>
        <v/>
      </c>
      <c r="C144">
        <f>INDEX(resultados!$A$2:$ZZ$170, 138, MATCH($B$3, resultados!$A$1:$ZZ$1, 0))</f>
        <v/>
      </c>
    </row>
    <row r="145">
      <c r="A145">
        <f>INDEX(resultados!$A$2:$ZZ$170, 139, MATCH($B$1, resultados!$A$1:$ZZ$1, 0))</f>
        <v/>
      </c>
      <c r="B145">
        <f>INDEX(resultados!$A$2:$ZZ$170, 139, MATCH($B$2, resultados!$A$1:$ZZ$1, 0))</f>
        <v/>
      </c>
      <c r="C145">
        <f>INDEX(resultados!$A$2:$ZZ$170, 139, MATCH($B$3, resultados!$A$1:$ZZ$1, 0))</f>
        <v/>
      </c>
    </row>
    <row r="146">
      <c r="A146">
        <f>INDEX(resultados!$A$2:$ZZ$170, 140, MATCH($B$1, resultados!$A$1:$ZZ$1, 0))</f>
        <v/>
      </c>
      <c r="B146">
        <f>INDEX(resultados!$A$2:$ZZ$170, 140, MATCH($B$2, resultados!$A$1:$ZZ$1, 0))</f>
        <v/>
      </c>
      <c r="C146">
        <f>INDEX(resultados!$A$2:$ZZ$170, 140, MATCH($B$3, resultados!$A$1:$ZZ$1, 0))</f>
        <v/>
      </c>
    </row>
    <row r="147">
      <c r="A147">
        <f>INDEX(resultados!$A$2:$ZZ$170, 141, MATCH($B$1, resultados!$A$1:$ZZ$1, 0))</f>
        <v/>
      </c>
      <c r="B147">
        <f>INDEX(resultados!$A$2:$ZZ$170, 141, MATCH($B$2, resultados!$A$1:$ZZ$1, 0))</f>
        <v/>
      </c>
      <c r="C147">
        <f>INDEX(resultados!$A$2:$ZZ$170, 141, MATCH($B$3, resultados!$A$1:$ZZ$1, 0))</f>
        <v/>
      </c>
    </row>
    <row r="148">
      <c r="A148">
        <f>INDEX(resultados!$A$2:$ZZ$170, 142, MATCH($B$1, resultados!$A$1:$ZZ$1, 0))</f>
        <v/>
      </c>
      <c r="B148">
        <f>INDEX(resultados!$A$2:$ZZ$170, 142, MATCH($B$2, resultados!$A$1:$ZZ$1, 0))</f>
        <v/>
      </c>
      <c r="C148">
        <f>INDEX(resultados!$A$2:$ZZ$170, 142, MATCH($B$3, resultados!$A$1:$ZZ$1, 0))</f>
        <v/>
      </c>
    </row>
    <row r="149">
      <c r="A149">
        <f>INDEX(resultados!$A$2:$ZZ$170, 143, MATCH($B$1, resultados!$A$1:$ZZ$1, 0))</f>
        <v/>
      </c>
      <c r="B149">
        <f>INDEX(resultados!$A$2:$ZZ$170, 143, MATCH($B$2, resultados!$A$1:$ZZ$1, 0))</f>
        <v/>
      </c>
      <c r="C149">
        <f>INDEX(resultados!$A$2:$ZZ$170, 143, MATCH($B$3, resultados!$A$1:$ZZ$1, 0))</f>
        <v/>
      </c>
    </row>
    <row r="150">
      <c r="A150">
        <f>INDEX(resultados!$A$2:$ZZ$170, 144, MATCH($B$1, resultados!$A$1:$ZZ$1, 0))</f>
        <v/>
      </c>
      <c r="B150">
        <f>INDEX(resultados!$A$2:$ZZ$170, 144, MATCH($B$2, resultados!$A$1:$ZZ$1, 0))</f>
        <v/>
      </c>
      <c r="C150">
        <f>INDEX(resultados!$A$2:$ZZ$170, 144, MATCH($B$3, resultados!$A$1:$ZZ$1, 0))</f>
        <v/>
      </c>
    </row>
    <row r="151">
      <c r="A151">
        <f>INDEX(resultados!$A$2:$ZZ$170, 145, MATCH($B$1, resultados!$A$1:$ZZ$1, 0))</f>
        <v/>
      </c>
      <c r="B151">
        <f>INDEX(resultados!$A$2:$ZZ$170, 145, MATCH($B$2, resultados!$A$1:$ZZ$1, 0))</f>
        <v/>
      </c>
      <c r="C151">
        <f>INDEX(resultados!$A$2:$ZZ$170, 145, MATCH($B$3, resultados!$A$1:$ZZ$1, 0))</f>
        <v/>
      </c>
    </row>
    <row r="152">
      <c r="A152">
        <f>INDEX(resultados!$A$2:$ZZ$170, 146, MATCH($B$1, resultados!$A$1:$ZZ$1, 0))</f>
        <v/>
      </c>
      <c r="B152">
        <f>INDEX(resultados!$A$2:$ZZ$170, 146, MATCH($B$2, resultados!$A$1:$ZZ$1, 0))</f>
        <v/>
      </c>
      <c r="C152">
        <f>INDEX(resultados!$A$2:$ZZ$170, 146, MATCH($B$3, resultados!$A$1:$ZZ$1, 0))</f>
        <v/>
      </c>
    </row>
    <row r="153">
      <c r="A153">
        <f>INDEX(resultados!$A$2:$ZZ$170, 147, MATCH($B$1, resultados!$A$1:$ZZ$1, 0))</f>
        <v/>
      </c>
      <c r="B153">
        <f>INDEX(resultados!$A$2:$ZZ$170, 147, MATCH($B$2, resultados!$A$1:$ZZ$1, 0))</f>
        <v/>
      </c>
      <c r="C153">
        <f>INDEX(resultados!$A$2:$ZZ$170, 147, MATCH($B$3, resultados!$A$1:$ZZ$1, 0))</f>
        <v/>
      </c>
    </row>
    <row r="154">
      <c r="A154">
        <f>INDEX(resultados!$A$2:$ZZ$170, 148, MATCH($B$1, resultados!$A$1:$ZZ$1, 0))</f>
        <v/>
      </c>
      <c r="B154">
        <f>INDEX(resultados!$A$2:$ZZ$170, 148, MATCH($B$2, resultados!$A$1:$ZZ$1, 0))</f>
        <v/>
      </c>
      <c r="C154">
        <f>INDEX(resultados!$A$2:$ZZ$170, 148, MATCH($B$3, resultados!$A$1:$ZZ$1, 0))</f>
        <v/>
      </c>
    </row>
    <row r="155">
      <c r="A155">
        <f>INDEX(resultados!$A$2:$ZZ$170, 149, MATCH($B$1, resultados!$A$1:$ZZ$1, 0))</f>
        <v/>
      </c>
      <c r="B155">
        <f>INDEX(resultados!$A$2:$ZZ$170, 149, MATCH($B$2, resultados!$A$1:$ZZ$1, 0))</f>
        <v/>
      </c>
      <c r="C155">
        <f>INDEX(resultados!$A$2:$ZZ$170, 149, MATCH($B$3, resultados!$A$1:$ZZ$1, 0))</f>
        <v/>
      </c>
    </row>
    <row r="156">
      <c r="A156">
        <f>INDEX(resultados!$A$2:$ZZ$170, 150, MATCH($B$1, resultados!$A$1:$ZZ$1, 0))</f>
        <v/>
      </c>
      <c r="B156">
        <f>INDEX(resultados!$A$2:$ZZ$170, 150, MATCH($B$2, resultados!$A$1:$ZZ$1, 0))</f>
        <v/>
      </c>
      <c r="C156">
        <f>INDEX(resultados!$A$2:$ZZ$170, 150, MATCH($B$3, resultados!$A$1:$ZZ$1, 0))</f>
        <v/>
      </c>
    </row>
    <row r="157">
      <c r="A157">
        <f>INDEX(resultados!$A$2:$ZZ$170, 151, MATCH($B$1, resultados!$A$1:$ZZ$1, 0))</f>
        <v/>
      </c>
      <c r="B157">
        <f>INDEX(resultados!$A$2:$ZZ$170, 151, MATCH($B$2, resultados!$A$1:$ZZ$1, 0))</f>
        <v/>
      </c>
      <c r="C157">
        <f>INDEX(resultados!$A$2:$ZZ$170, 151, MATCH($B$3, resultados!$A$1:$ZZ$1, 0))</f>
        <v/>
      </c>
    </row>
    <row r="158">
      <c r="A158">
        <f>INDEX(resultados!$A$2:$ZZ$170, 152, MATCH($B$1, resultados!$A$1:$ZZ$1, 0))</f>
        <v/>
      </c>
      <c r="B158">
        <f>INDEX(resultados!$A$2:$ZZ$170, 152, MATCH($B$2, resultados!$A$1:$ZZ$1, 0))</f>
        <v/>
      </c>
      <c r="C158">
        <f>INDEX(resultados!$A$2:$ZZ$170, 152, MATCH($B$3, resultados!$A$1:$ZZ$1, 0))</f>
        <v/>
      </c>
    </row>
    <row r="159">
      <c r="A159">
        <f>INDEX(resultados!$A$2:$ZZ$170, 153, MATCH($B$1, resultados!$A$1:$ZZ$1, 0))</f>
        <v/>
      </c>
      <c r="B159">
        <f>INDEX(resultados!$A$2:$ZZ$170, 153, MATCH($B$2, resultados!$A$1:$ZZ$1, 0))</f>
        <v/>
      </c>
      <c r="C159">
        <f>INDEX(resultados!$A$2:$ZZ$170, 153, MATCH($B$3, resultados!$A$1:$ZZ$1, 0))</f>
        <v/>
      </c>
    </row>
    <row r="160">
      <c r="A160">
        <f>INDEX(resultados!$A$2:$ZZ$170, 154, MATCH($B$1, resultados!$A$1:$ZZ$1, 0))</f>
        <v/>
      </c>
      <c r="B160">
        <f>INDEX(resultados!$A$2:$ZZ$170, 154, MATCH($B$2, resultados!$A$1:$ZZ$1, 0))</f>
        <v/>
      </c>
      <c r="C160">
        <f>INDEX(resultados!$A$2:$ZZ$170, 154, MATCH($B$3, resultados!$A$1:$ZZ$1, 0))</f>
        <v/>
      </c>
    </row>
    <row r="161">
      <c r="A161">
        <f>INDEX(resultados!$A$2:$ZZ$170, 155, MATCH($B$1, resultados!$A$1:$ZZ$1, 0))</f>
        <v/>
      </c>
      <c r="B161">
        <f>INDEX(resultados!$A$2:$ZZ$170, 155, MATCH($B$2, resultados!$A$1:$ZZ$1, 0))</f>
        <v/>
      </c>
      <c r="C161">
        <f>INDEX(resultados!$A$2:$ZZ$170, 155, MATCH($B$3, resultados!$A$1:$ZZ$1, 0))</f>
        <v/>
      </c>
    </row>
    <row r="162">
      <c r="A162">
        <f>INDEX(resultados!$A$2:$ZZ$170, 156, MATCH($B$1, resultados!$A$1:$ZZ$1, 0))</f>
        <v/>
      </c>
      <c r="B162">
        <f>INDEX(resultados!$A$2:$ZZ$170, 156, MATCH($B$2, resultados!$A$1:$ZZ$1, 0))</f>
        <v/>
      </c>
      <c r="C162">
        <f>INDEX(resultados!$A$2:$ZZ$170, 156, MATCH($B$3, resultados!$A$1:$ZZ$1, 0))</f>
        <v/>
      </c>
    </row>
    <row r="163">
      <c r="A163">
        <f>INDEX(resultados!$A$2:$ZZ$170, 157, MATCH($B$1, resultados!$A$1:$ZZ$1, 0))</f>
        <v/>
      </c>
      <c r="B163">
        <f>INDEX(resultados!$A$2:$ZZ$170, 157, MATCH($B$2, resultados!$A$1:$ZZ$1, 0))</f>
        <v/>
      </c>
      <c r="C163">
        <f>INDEX(resultados!$A$2:$ZZ$170, 157, MATCH($B$3, resultados!$A$1:$ZZ$1, 0))</f>
        <v/>
      </c>
    </row>
    <row r="164">
      <c r="A164">
        <f>INDEX(resultados!$A$2:$ZZ$170, 158, MATCH($B$1, resultados!$A$1:$ZZ$1, 0))</f>
        <v/>
      </c>
      <c r="B164">
        <f>INDEX(resultados!$A$2:$ZZ$170, 158, MATCH($B$2, resultados!$A$1:$ZZ$1, 0))</f>
        <v/>
      </c>
      <c r="C164">
        <f>INDEX(resultados!$A$2:$ZZ$170, 158, MATCH($B$3, resultados!$A$1:$ZZ$1, 0))</f>
        <v/>
      </c>
    </row>
    <row r="165">
      <c r="A165">
        <f>INDEX(resultados!$A$2:$ZZ$170, 159, MATCH($B$1, resultados!$A$1:$ZZ$1, 0))</f>
        <v/>
      </c>
      <c r="B165">
        <f>INDEX(resultados!$A$2:$ZZ$170, 159, MATCH($B$2, resultados!$A$1:$ZZ$1, 0))</f>
        <v/>
      </c>
      <c r="C165">
        <f>INDEX(resultados!$A$2:$ZZ$170, 159, MATCH($B$3, resultados!$A$1:$ZZ$1, 0))</f>
        <v/>
      </c>
    </row>
    <row r="166">
      <c r="A166">
        <f>INDEX(resultados!$A$2:$ZZ$170, 160, MATCH($B$1, resultados!$A$1:$ZZ$1, 0))</f>
        <v/>
      </c>
      <c r="B166">
        <f>INDEX(resultados!$A$2:$ZZ$170, 160, MATCH($B$2, resultados!$A$1:$ZZ$1, 0))</f>
        <v/>
      </c>
      <c r="C166">
        <f>INDEX(resultados!$A$2:$ZZ$170, 160, MATCH($B$3, resultados!$A$1:$ZZ$1, 0))</f>
        <v/>
      </c>
    </row>
    <row r="167">
      <c r="A167">
        <f>INDEX(resultados!$A$2:$ZZ$170, 161, MATCH($B$1, resultados!$A$1:$ZZ$1, 0))</f>
        <v/>
      </c>
      <c r="B167">
        <f>INDEX(resultados!$A$2:$ZZ$170, 161, MATCH($B$2, resultados!$A$1:$ZZ$1, 0))</f>
        <v/>
      </c>
      <c r="C167">
        <f>INDEX(resultados!$A$2:$ZZ$170, 161, MATCH($B$3, resultados!$A$1:$ZZ$1, 0))</f>
        <v/>
      </c>
    </row>
    <row r="168">
      <c r="A168">
        <f>INDEX(resultados!$A$2:$ZZ$170, 162, MATCH($B$1, resultados!$A$1:$ZZ$1, 0))</f>
        <v/>
      </c>
      <c r="B168">
        <f>INDEX(resultados!$A$2:$ZZ$170, 162, MATCH($B$2, resultados!$A$1:$ZZ$1, 0))</f>
        <v/>
      </c>
      <c r="C168">
        <f>INDEX(resultados!$A$2:$ZZ$170, 162, MATCH($B$3, resultados!$A$1:$ZZ$1, 0))</f>
        <v/>
      </c>
    </row>
    <row r="169">
      <c r="A169">
        <f>INDEX(resultados!$A$2:$ZZ$170, 163, MATCH($B$1, resultados!$A$1:$ZZ$1, 0))</f>
        <v/>
      </c>
      <c r="B169">
        <f>INDEX(resultados!$A$2:$ZZ$170, 163, MATCH($B$2, resultados!$A$1:$ZZ$1, 0))</f>
        <v/>
      </c>
      <c r="C169">
        <f>INDEX(resultados!$A$2:$ZZ$170, 163, MATCH($B$3, resultados!$A$1:$ZZ$1, 0))</f>
        <v/>
      </c>
    </row>
    <row r="170">
      <c r="A170">
        <f>INDEX(resultados!$A$2:$ZZ$170, 164, MATCH($B$1, resultados!$A$1:$ZZ$1, 0))</f>
        <v/>
      </c>
      <c r="B170">
        <f>INDEX(resultados!$A$2:$ZZ$170, 164, MATCH($B$2, resultados!$A$1:$ZZ$1, 0))</f>
        <v/>
      </c>
      <c r="C170">
        <f>INDEX(resultados!$A$2:$ZZ$170, 164, MATCH($B$3, resultados!$A$1:$ZZ$1, 0))</f>
        <v/>
      </c>
    </row>
    <row r="171">
      <c r="A171">
        <f>INDEX(resultados!$A$2:$ZZ$170, 165, MATCH($B$1, resultados!$A$1:$ZZ$1, 0))</f>
        <v/>
      </c>
      <c r="B171">
        <f>INDEX(resultados!$A$2:$ZZ$170, 165, MATCH($B$2, resultados!$A$1:$ZZ$1, 0))</f>
        <v/>
      </c>
      <c r="C171">
        <f>INDEX(resultados!$A$2:$ZZ$170, 165, MATCH($B$3, resultados!$A$1:$ZZ$1, 0))</f>
        <v/>
      </c>
    </row>
    <row r="172">
      <c r="A172">
        <f>INDEX(resultados!$A$2:$ZZ$170, 166, MATCH($B$1, resultados!$A$1:$ZZ$1, 0))</f>
        <v/>
      </c>
      <c r="B172">
        <f>INDEX(resultados!$A$2:$ZZ$170, 166, MATCH($B$2, resultados!$A$1:$ZZ$1, 0))</f>
        <v/>
      </c>
      <c r="C172">
        <f>INDEX(resultados!$A$2:$ZZ$170, 166, MATCH($B$3, resultados!$A$1:$ZZ$1, 0))</f>
        <v/>
      </c>
    </row>
    <row r="173">
      <c r="A173">
        <f>INDEX(resultados!$A$2:$ZZ$170, 167, MATCH($B$1, resultados!$A$1:$ZZ$1, 0))</f>
        <v/>
      </c>
      <c r="B173">
        <f>INDEX(resultados!$A$2:$ZZ$170, 167, MATCH($B$2, resultados!$A$1:$ZZ$1, 0))</f>
        <v/>
      </c>
      <c r="C173">
        <f>INDEX(resultados!$A$2:$ZZ$170, 167, MATCH($B$3, resultados!$A$1:$ZZ$1, 0))</f>
        <v/>
      </c>
    </row>
    <row r="174">
      <c r="A174">
        <f>INDEX(resultados!$A$2:$ZZ$170, 168, MATCH($B$1, resultados!$A$1:$ZZ$1, 0))</f>
        <v/>
      </c>
      <c r="B174">
        <f>INDEX(resultados!$A$2:$ZZ$170, 168, MATCH($B$2, resultados!$A$1:$ZZ$1, 0))</f>
        <v/>
      </c>
      <c r="C174">
        <f>INDEX(resultados!$A$2:$ZZ$170, 168, MATCH($B$3, resultados!$A$1:$ZZ$1, 0))</f>
        <v/>
      </c>
    </row>
    <row r="175">
      <c r="A175">
        <f>INDEX(resultados!$A$2:$ZZ$170, 169, MATCH($B$1, resultados!$A$1:$ZZ$1, 0))</f>
        <v/>
      </c>
      <c r="B175">
        <f>INDEX(resultados!$A$2:$ZZ$170, 169, MATCH($B$2, resultados!$A$1:$ZZ$1, 0))</f>
        <v/>
      </c>
      <c r="C175">
        <f>INDEX(resultados!$A$2:$ZZ$170, 169,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2.6941</v>
      </c>
      <c r="E2" t="n">
        <v>37.12</v>
      </c>
      <c r="F2" t="n">
        <v>32.75</v>
      </c>
      <c r="G2" t="n">
        <v>12.13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160</v>
      </c>
      <c r="N2" t="n">
        <v>8.25</v>
      </c>
      <c r="O2" t="n">
        <v>9054.6</v>
      </c>
      <c r="P2" t="n">
        <v>223.44</v>
      </c>
      <c r="Q2" t="n">
        <v>1310.71</v>
      </c>
      <c r="R2" t="n">
        <v>208.44</v>
      </c>
      <c r="S2" t="n">
        <v>50.02</v>
      </c>
      <c r="T2" t="n">
        <v>76149.07000000001</v>
      </c>
      <c r="U2" t="n">
        <v>0.24</v>
      </c>
      <c r="V2" t="n">
        <v>0.76</v>
      </c>
      <c r="W2" t="n">
        <v>2.51</v>
      </c>
      <c r="X2" t="n">
        <v>4.7</v>
      </c>
      <c r="Y2" t="n">
        <v>0.5</v>
      </c>
      <c r="Z2" t="n">
        <v>10</v>
      </c>
      <c r="AA2" t="n">
        <v>946.1643975994357</v>
      </c>
      <c r="AB2" t="n">
        <v>1294.58387062278</v>
      </c>
      <c r="AC2" t="n">
        <v>1171.030602970415</v>
      </c>
      <c r="AD2" t="n">
        <v>946164.3975994356</v>
      </c>
      <c r="AE2" t="n">
        <v>1294583.87062278</v>
      </c>
      <c r="AF2" t="n">
        <v>5.937540393021704e-06</v>
      </c>
      <c r="AG2" t="n">
        <v>42.96296296296296</v>
      </c>
      <c r="AH2" t="n">
        <v>1171030.602970415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3.0376</v>
      </c>
      <c r="E3" t="n">
        <v>32.92</v>
      </c>
      <c r="F3" t="n">
        <v>30</v>
      </c>
      <c r="G3" t="n">
        <v>26.09</v>
      </c>
      <c r="H3" t="n">
        <v>0.48</v>
      </c>
      <c r="I3" t="n">
        <v>69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187.82</v>
      </c>
      <c r="Q3" t="n">
        <v>1310.5</v>
      </c>
      <c r="R3" t="n">
        <v>118.72</v>
      </c>
      <c r="S3" t="n">
        <v>50.02</v>
      </c>
      <c r="T3" t="n">
        <v>31751.05</v>
      </c>
      <c r="U3" t="n">
        <v>0.42</v>
      </c>
      <c r="V3" t="n">
        <v>0.83</v>
      </c>
      <c r="W3" t="n">
        <v>2.35</v>
      </c>
      <c r="X3" t="n">
        <v>1.96</v>
      </c>
      <c r="Y3" t="n">
        <v>0.5</v>
      </c>
      <c r="Z3" t="n">
        <v>10</v>
      </c>
      <c r="AA3" t="n">
        <v>796.6180455492896</v>
      </c>
      <c r="AB3" t="n">
        <v>1089.967954228347</v>
      </c>
      <c r="AC3" t="n">
        <v>985.9429424564249</v>
      </c>
      <c r="AD3" t="n">
        <v>796618.0455492896</v>
      </c>
      <c r="AE3" t="n">
        <v>1089967.954228347</v>
      </c>
      <c r="AF3" t="n">
        <v>6.694581751918164e-06</v>
      </c>
      <c r="AG3" t="n">
        <v>38.10185185185185</v>
      </c>
      <c r="AH3" t="n">
        <v>985942.9424564249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3.1314</v>
      </c>
      <c r="E4" t="n">
        <v>31.93</v>
      </c>
      <c r="F4" t="n">
        <v>29.37</v>
      </c>
      <c r="G4" t="n">
        <v>38.31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170.19</v>
      </c>
      <c r="Q4" t="n">
        <v>1310.5</v>
      </c>
      <c r="R4" t="n">
        <v>97.23</v>
      </c>
      <c r="S4" t="n">
        <v>50.02</v>
      </c>
      <c r="T4" t="n">
        <v>21122.12</v>
      </c>
      <c r="U4" t="n">
        <v>0.51</v>
      </c>
      <c r="V4" t="n">
        <v>0.85</v>
      </c>
      <c r="W4" t="n">
        <v>2.35</v>
      </c>
      <c r="X4" t="n">
        <v>1.33</v>
      </c>
      <c r="Y4" t="n">
        <v>0.5</v>
      </c>
      <c r="Z4" t="n">
        <v>10</v>
      </c>
      <c r="AA4" t="n">
        <v>754.5779713470325</v>
      </c>
      <c r="AB4" t="n">
        <v>1032.446870027642</v>
      </c>
      <c r="AC4" t="n">
        <v>933.9115898004865</v>
      </c>
      <c r="AD4" t="n">
        <v>754577.9713470326</v>
      </c>
      <c r="AE4" t="n">
        <v>1032446.870027642</v>
      </c>
      <c r="AF4" t="n">
        <v>6.901308038568785e-06</v>
      </c>
      <c r="AG4" t="n">
        <v>36.95601851851852</v>
      </c>
      <c r="AH4" t="n">
        <v>933911.5898004865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3.1335</v>
      </c>
      <c r="E5" t="n">
        <v>31.91</v>
      </c>
      <c r="F5" t="n">
        <v>29.37</v>
      </c>
      <c r="G5" t="n">
        <v>39.16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171.46</v>
      </c>
      <c r="Q5" t="n">
        <v>1310.48</v>
      </c>
      <c r="R5" t="n">
        <v>96.56</v>
      </c>
      <c r="S5" t="n">
        <v>50.02</v>
      </c>
      <c r="T5" t="n">
        <v>20790.09</v>
      </c>
      <c r="U5" t="n">
        <v>0.52</v>
      </c>
      <c r="V5" t="n">
        <v>0.85</v>
      </c>
      <c r="W5" t="n">
        <v>2.37</v>
      </c>
      <c r="X5" t="n">
        <v>1.32</v>
      </c>
      <c r="Y5" t="n">
        <v>0.5</v>
      </c>
      <c r="Z5" t="n">
        <v>10</v>
      </c>
      <c r="AA5" t="n">
        <v>755.4048464516374</v>
      </c>
      <c r="AB5" t="n">
        <v>1033.578237024918</v>
      </c>
      <c r="AC5" t="n">
        <v>934.9349807194255</v>
      </c>
      <c r="AD5" t="n">
        <v>755404.8464516373</v>
      </c>
      <c r="AE5" t="n">
        <v>1033578.237024918</v>
      </c>
      <c r="AF5" t="n">
        <v>6.905936239016188e-06</v>
      </c>
      <c r="AG5" t="n">
        <v>36.93287037037037</v>
      </c>
      <c r="AH5" t="n">
        <v>934934.9807194255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2.9761</v>
      </c>
      <c r="E2" t="n">
        <v>33.6</v>
      </c>
      <c r="F2" t="n">
        <v>30.84</v>
      </c>
      <c r="G2" t="n">
        <v>19.27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46</v>
      </c>
      <c r="N2" t="n">
        <v>4.24</v>
      </c>
      <c r="O2" t="n">
        <v>5140</v>
      </c>
      <c r="P2" t="n">
        <v>122.43</v>
      </c>
      <c r="Q2" t="n">
        <v>1310.5</v>
      </c>
      <c r="R2" t="n">
        <v>143.68</v>
      </c>
      <c r="S2" t="n">
        <v>50.02</v>
      </c>
      <c r="T2" t="n">
        <v>44097.06</v>
      </c>
      <c r="U2" t="n">
        <v>0.35</v>
      </c>
      <c r="V2" t="n">
        <v>0.8100000000000001</v>
      </c>
      <c r="W2" t="n">
        <v>2.46</v>
      </c>
      <c r="X2" t="n">
        <v>2.79</v>
      </c>
      <c r="Y2" t="n">
        <v>0.5</v>
      </c>
      <c r="Z2" t="n">
        <v>10</v>
      </c>
      <c r="AA2" t="n">
        <v>723.593477080633</v>
      </c>
      <c r="AB2" t="n">
        <v>990.0525180329411</v>
      </c>
      <c r="AC2" t="n">
        <v>895.5632952593126</v>
      </c>
      <c r="AD2" t="n">
        <v>723593.4770806329</v>
      </c>
      <c r="AE2" t="n">
        <v>990052.518032941</v>
      </c>
      <c r="AF2" t="n">
        <v>8.674935523118149e-06</v>
      </c>
      <c r="AG2" t="n">
        <v>38.88888888888889</v>
      </c>
      <c r="AH2" t="n">
        <v>895563.2952593126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2.9955</v>
      </c>
      <c r="E3" t="n">
        <v>33.38</v>
      </c>
      <c r="F3" t="n">
        <v>30.7</v>
      </c>
      <c r="G3" t="n">
        <v>20.69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122.73</v>
      </c>
      <c r="Q3" t="n">
        <v>1310.57</v>
      </c>
      <c r="R3" t="n">
        <v>137.61</v>
      </c>
      <c r="S3" t="n">
        <v>50.02</v>
      </c>
      <c r="T3" t="n">
        <v>41098.91</v>
      </c>
      <c r="U3" t="n">
        <v>0.36</v>
      </c>
      <c r="V3" t="n">
        <v>0.8100000000000001</v>
      </c>
      <c r="W3" t="n">
        <v>2.5</v>
      </c>
      <c r="X3" t="n">
        <v>2.65</v>
      </c>
      <c r="Y3" t="n">
        <v>0.5</v>
      </c>
      <c r="Z3" t="n">
        <v>10</v>
      </c>
      <c r="AA3" t="n">
        <v>722.297055777261</v>
      </c>
      <c r="AB3" t="n">
        <v>988.2786972115962</v>
      </c>
      <c r="AC3" t="n">
        <v>893.9587654075838</v>
      </c>
      <c r="AD3" t="n">
        <v>722297.055777261</v>
      </c>
      <c r="AE3" t="n">
        <v>988278.6972115962</v>
      </c>
      <c r="AF3" t="n">
        <v>8.731483941903972e-06</v>
      </c>
      <c r="AG3" t="n">
        <v>38.63425925925926</v>
      </c>
      <c r="AH3" t="n">
        <v>893958.7654075838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2.0906</v>
      </c>
      <c r="E2" t="n">
        <v>47.83</v>
      </c>
      <c r="F2" t="n">
        <v>36.91</v>
      </c>
      <c r="G2" t="n">
        <v>7.36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415.2</v>
      </c>
      <c r="Q2" t="n">
        <v>1310.7</v>
      </c>
      <c r="R2" t="n">
        <v>344.47</v>
      </c>
      <c r="S2" t="n">
        <v>50.02</v>
      </c>
      <c r="T2" t="n">
        <v>143465.44</v>
      </c>
      <c r="U2" t="n">
        <v>0.15</v>
      </c>
      <c r="V2" t="n">
        <v>0.68</v>
      </c>
      <c r="W2" t="n">
        <v>2.72</v>
      </c>
      <c r="X2" t="n">
        <v>8.859999999999999</v>
      </c>
      <c r="Y2" t="n">
        <v>0.5</v>
      </c>
      <c r="Z2" t="n">
        <v>10</v>
      </c>
      <c r="AA2" t="n">
        <v>1553.010017664851</v>
      </c>
      <c r="AB2" t="n">
        <v>2124.896820135555</v>
      </c>
      <c r="AC2" t="n">
        <v>1922.099649933235</v>
      </c>
      <c r="AD2" t="n">
        <v>1553010.017664851</v>
      </c>
      <c r="AE2" t="n">
        <v>2124896.820135555</v>
      </c>
      <c r="AF2" t="n">
        <v>3.273661323760164e-06</v>
      </c>
      <c r="AG2" t="n">
        <v>55.3587962962963</v>
      </c>
      <c r="AH2" t="n">
        <v>1922099.649933235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2.659</v>
      </c>
      <c r="E3" t="n">
        <v>37.61</v>
      </c>
      <c r="F3" t="n">
        <v>31.71</v>
      </c>
      <c r="G3" t="n">
        <v>14.98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349.21</v>
      </c>
      <c r="Q3" t="n">
        <v>1310.53</v>
      </c>
      <c r="R3" t="n">
        <v>174.17</v>
      </c>
      <c r="S3" t="n">
        <v>50.02</v>
      </c>
      <c r="T3" t="n">
        <v>59188.5</v>
      </c>
      <c r="U3" t="n">
        <v>0.29</v>
      </c>
      <c r="V3" t="n">
        <v>0.79</v>
      </c>
      <c r="W3" t="n">
        <v>2.46</v>
      </c>
      <c r="X3" t="n">
        <v>3.66</v>
      </c>
      <c r="Y3" t="n">
        <v>0.5</v>
      </c>
      <c r="Z3" t="n">
        <v>10</v>
      </c>
      <c r="AA3" t="n">
        <v>1132.253836907915</v>
      </c>
      <c r="AB3" t="n">
        <v>1549.199651171293</v>
      </c>
      <c r="AC3" t="n">
        <v>1401.346210778871</v>
      </c>
      <c r="AD3" t="n">
        <v>1132253.836907915</v>
      </c>
      <c r="AE3" t="n">
        <v>1549199.651171293</v>
      </c>
      <c r="AF3" t="n">
        <v>4.163716378015056e-06</v>
      </c>
      <c r="AG3" t="n">
        <v>43.53009259259259</v>
      </c>
      <c r="AH3" t="n">
        <v>1401346.210778871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2.8735</v>
      </c>
      <c r="E4" t="n">
        <v>34.8</v>
      </c>
      <c r="F4" t="n">
        <v>30.29</v>
      </c>
      <c r="G4" t="n">
        <v>23.01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326.12</v>
      </c>
      <c r="Q4" t="n">
        <v>1310.56</v>
      </c>
      <c r="R4" t="n">
        <v>128.23</v>
      </c>
      <c r="S4" t="n">
        <v>50.02</v>
      </c>
      <c r="T4" t="n">
        <v>36456.75</v>
      </c>
      <c r="U4" t="n">
        <v>0.39</v>
      </c>
      <c r="V4" t="n">
        <v>0.83</v>
      </c>
      <c r="W4" t="n">
        <v>2.37</v>
      </c>
      <c r="X4" t="n">
        <v>2.24</v>
      </c>
      <c r="Y4" t="n">
        <v>0.5</v>
      </c>
      <c r="Z4" t="n">
        <v>10</v>
      </c>
      <c r="AA4" t="n">
        <v>1029.946714198906</v>
      </c>
      <c r="AB4" t="n">
        <v>1409.218532409118</v>
      </c>
      <c r="AC4" t="n">
        <v>1274.724693526623</v>
      </c>
      <c r="AD4" t="n">
        <v>1029946.714198906</v>
      </c>
      <c r="AE4" t="n">
        <v>1409218.532409118</v>
      </c>
      <c r="AF4" t="n">
        <v>4.499600982409276e-06</v>
      </c>
      <c r="AG4" t="n">
        <v>40.27777777777778</v>
      </c>
      <c r="AH4" t="n">
        <v>1274724.693526623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2.9803</v>
      </c>
      <c r="E5" t="n">
        <v>33.55</v>
      </c>
      <c r="F5" t="n">
        <v>29.68</v>
      </c>
      <c r="G5" t="n">
        <v>31.24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55</v>
      </c>
      <c r="N5" t="n">
        <v>24.09</v>
      </c>
      <c r="O5" t="n">
        <v>18230.35</v>
      </c>
      <c r="P5" t="n">
        <v>311.83</v>
      </c>
      <c r="Q5" t="n">
        <v>1310.52</v>
      </c>
      <c r="R5" t="n">
        <v>107.95</v>
      </c>
      <c r="S5" t="n">
        <v>50.02</v>
      </c>
      <c r="T5" t="n">
        <v>26425.61</v>
      </c>
      <c r="U5" t="n">
        <v>0.46</v>
      </c>
      <c r="V5" t="n">
        <v>0.84</v>
      </c>
      <c r="W5" t="n">
        <v>2.34</v>
      </c>
      <c r="X5" t="n">
        <v>1.63</v>
      </c>
      <c r="Y5" t="n">
        <v>0.5</v>
      </c>
      <c r="Z5" t="n">
        <v>10</v>
      </c>
      <c r="AA5" t="n">
        <v>971.0363072060321</v>
      </c>
      <c r="AB5" t="n">
        <v>1328.614714617736</v>
      </c>
      <c r="AC5" t="n">
        <v>1201.813590977082</v>
      </c>
      <c r="AD5" t="n">
        <v>971036.3072060321</v>
      </c>
      <c r="AE5" t="n">
        <v>1328614.714617736</v>
      </c>
      <c r="AF5" t="n">
        <v>4.666838631590174e-06</v>
      </c>
      <c r="AG5" t="n">
        <v>38.83101851851851</v>
      </c>
      <c r="AH5" t="n">
        <v>1201813.590977082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3.0512</v>
      </c>
      <c r="E6" t="n">
        <v>32.77</v>
      </c>
      <c r="F6" t="n">
        <v>29.27</v>
      </c>
      <c r="G6" t="n">
        <v>39.92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300.08</v>
      </c>
      <c r="Q6" t="n">
        <v>1310.5</v>
      </c>
      <c r="R6" t="n">
        <v>94.88</v>
      </c>
      <c r="S6" t="n">
        <v>50.02</v>
      </c>
      <c r="T6" t="n">
        <v>19956.41</v>
      </c>
      <c r="U6" t="n">
        <v>0.53</v>
      </c>
      <c r="V6" t="n">
        <v>0.85</v>
      </c>
      <c r="W6" t="n">
        <v>2.32</v>
      </c>
      <c r="X6" t="n">
        <v>1.23</v>
      </c>
      <c r="Y6" t="n">
        <v>0.5</v>
      </c>
      <c r="Z6" t="n">
        <v>10</v>
      </c>
      <c r="AA6" t="n">
        <v>940.7384555891762</v>
      </c>
      <c r="AB6" t="n">
        <v>1287.159857388676</v>
      </c>
      <c r="AC6" t="n">
        <v>1164.315127139706</v>
      </c>
      <c r="AD6" t="n">
        <v>940738.4555891762</v>
      </c>
      <c r="AE6" t="n">
        <v>1287159.857388676</v>
      </c>
      <c r="AF6" t="n">
        <v>4.777860629033298e-06</v>
      </c>
      <c r="AG6" t="n">
        <v>37.92824074074075</v>
      </c>
      <c r="AH6" t="n">
        <v>1164315.127139706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3.0938</v>
      </c>
      <c r="E7" t="n">
        <v>32.32</v>
      </c>
      <c r="F7" t="n">
        <v>29.05</v>
      </c>
      <c r="G7" t="n">
        <v>48.42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34</v>
      </c>
      <c r="N7" t="n">
        <v>24.85</v>
      </c>
      <c r="O7" t="n">
        <v>18570.94</v>
      </c>
      <c r="P7" t="n">
        <v>290.32</v>
      </c>
      <c r="Q7" t="n">
        <v>1310.52</v>
      </c>
      <c r="R7" t="n">
        <v>88.06999999999999</v>
      </c>
      <c r="S7" t="n">
        <v>50.02</v>
      </c>
      <c r="T7" t="n">
        <v>16589.82</v>
      </c>
      <c r="U7" t="n">
        <v>0.57</v>
      </c>
      <c r="V7" t="n">
        <v>0.86</v>
      </c>
      <c r="W7" t="n">
        <v>2.3</v>
      </c>
      <c r="X7" t="n">
        <v>1.01</v>
      </c>
      <c r="Y7" t="n">
        <v>0.5</v>
      </c>
      <c r="Z7" t="n">
        <v>10</v>
      </c>
      <c r="AA7" t="n">
        <v>917.2083237213307</v>
      </c>
      <c r="AB7" t="n">
        <v>1254.964892890935</v>
      </c>
      <c r="AC7" t="n">
        <v>1135.192804867713</v>
      </c>
      <c r="AD7" t="n">
        <v>917208.3237213306</v>
      </c>
      <c r="AE7" t="n">
        <v>1254964.892890935</v>
      </c>
      <c r="AF7" t="n">
        <v>4.844567781234667e-06</v>
      </c>
      <c r="AG7" t="n">
        <v>37.40740740740741</v>
      </c>
      <c r="AH7" t="n">
        <v>1135192.804867713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3.1259</v>
      </c>
      <c r="E8" t="n">
        <v>31.99</v>
      </c>
      <c r="F8" t="n">
        <v>28.9</v>
      </c>
      <c r="G8" t="n">
        <v>57.79</v>
      </c>
      <c r="H8" t="n">
        <v>0.83</v>
      </c>
      <c r="I8" t="n">
        <v>30</v>
      </c>
      <c r="J8" t="n">
        <v>150.07</v>
      </c>
      <c r="K8" t="n">
        <v>47.83</v>
      </c>
      <c r="L8" t="n">
        <v>7</v>
      </c>
      <c r="M8" t="n">
        <v>28</v>
      </c>
      <c r="N8" t="n">
        <v>25.24</v>
      </c>
      <c r="O8" t="n">
        <v>18742.03</v>
      </c>
      <c r="P8" t="n">
        <v>278.83</v>
      </c>
      <c r="Q8" t="n">
        <v>1310.48</v>
      </c>
      <c r="R8" t="n">
        <v>82.69</v>
      </c>
      <c r="S8" t="n">
        <v>50.02</v>
      </c>
      <c r="T8" t="n">
        <v>13931.77</v>
      </c>
      <c r="U8" t="n">
        <v>0.6</v>
      </c>
      <c r="V8" t="n">
        <v>0.86</v>
      </c>
      <c r="W8" t="n">
        <v>2.29</v>
      </c>
      <c r="X8" t="n">
        <v>0.85</v>
      </c>
      <c r="Y8" t="n">
        <v>0.5</v>
      </c>
      <c r="Z8" t="n">
        <v>10</v>
      </c>
      <c r="AA8" t="n">
        <v>903.8757930723282</v>
      </c>
      <c r="AB8" t="n">
        <v>1236.72273626723</v>
      </c>
      <c r="AC8" t="n">
        <v>1118.691654069147</v>
      </c>
      <c r="AD8" t="n">
        <v>903875.7930723282</v>
      </c>
      <c r="AE8" t="n">
        <v>1236722.73626723</v>
      </c>
      <c r="AF8" t="n">
        <v>4.894833029724432e-06</v>
      </c>
      <c r="AG8" t="n">
        <v>37.02546296296296</v>
      </c>
      <c r="AH8" t="n">
        <v>1118691.654069147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3.1561</v>
      </c>
      <c r="E9" t="n">
        <v>31.68</v>
      </c>
      <c r="F9" t="n">
        <v>28.73</v>
      </c>
      <c r="G9" t="n">
        <v>68.95999999999999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267.99</v>
      </c>
      <c r="Q9" t="n">
        <v>1310.52</v>
      </c>
      <c r="R9" t="n">
        <v>77.56999999999999</v>
      </c>
      <c r="S9" t="n">
        <v>50.02</v>
      </c>
      <c r="T9" t="n">
        <v>11396.38</v>
      </c>
      <c r="U9" t="n">
        <v>0.64</v>
      </c>
      <c r="V9" t="n">
        <v>0.87</v>
      </c>
      <c r="W9" t="n">
        <v>2.28</v>
      </c>
      <c r="X9" t="n">
        <v>0.6899999999999999</v>
      </c>
      <c r="Y9" t="n">
        <v>0.5</v>
      </c>
      <c r="Z9" t="n">
        <v>10</v>
      </c>
      <c r="AA9" t="n">
        <v>881.7695762895789</v>
      </c>
      <c r="AB9" t="n">
        <v>1206.476035207618</v>
      </c>
      <c r="AC9" t="n">
        <v>1091.331655707153</v>
      </c>
      <c r="AD9" t="n">
        <v>881769.5762895789</v>
      </c>
      <c r="AE9" t="n">
        <v>1206476.035207618</v>
      </c>
      <c r="AF9" t="n">
        <v>4.942123076590191e-06</v>
      </c>
      <c r="AG9" t="n">
        <v>36.66666666666666</v>
      </c>
      <c r="AH9" t="n">
        <v>1091331.655707153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3.174</v>
      </c>
      <c r="E10" t="n">
        <v>31.51</v>
      </c>
      <c r="F10" t="n">
        <v>28.64</v>
      </c>
      <c r="G10" t="n">
        <v>78.11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258.87</v>
      </c>
      <c r="Q10" t="n">
        <v>1310.53</v>
      </c>
      <c r="R10" t="n">
        <v>74.45</v>
      </c>
      <c r="S10" t="n">
        <v>50.02</v>
      </c>
      <c r="T10" t="n">
        <v>9853.110000000001</v>
      </c>
      <c r="U10" t="n">
        <v>0.67</v>
      </c>
      <c r="V10" t="n">
        <v>0.87</v>
      </c>
      <c r="W10" t="n">
        <v>2.28</v>
      </c>
      <c r="X10" t="n">
        <v>0.59</v>
      </c>
      <c r="Y10" t="n">
        <v>0.5</v>
      </c>
      <c r="Z10" t="n">
        <v>10</v>
      </c>
      <c r="AA10" t="n">
        <v>872.3950407962345</v>
      </c>
      <c r="AB10" t="n">
        <v>1193.649382170307</v>
      </c>
      <c r="AC10" t="n">
        <v>1079.729160433402</v>
      </c>
      <c r="AD10" t="n">
        <v>872395.0407962345</v>
      </c>
      <c r="AE10" t="n">
        <v>1193649.382170307</v>
      </c>
      <c r="AF10" t="n">
        <v>4.970152607679499e-06</v>
      </c>
      <c r="AG10" t="n">
        <v>36.46990740740741</v>
      </c>
      <c r="AH10" t="n">
        <v>1079729.160433402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3.1761</v>
      </c>
      <c r="E11" t="n">
        <v>31.49</v>
      </c>
      <c r="F11" t="n">
        <v>28.65</v>
      </c>
      <c r="G11" t="n">
        <v>81.86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253.56</v>
      </c>
      <c r="Q11" t="n">
        <v>1310.5</v>
      </c>
      <c r="R11" t="n">
        <v>74.14</v>
      </c>
      <c r="S11" t="n">
        <v>50.02</v>
      </c>
      <c r="T11" t="n">
        <v>9704.299999999999</v>
      </c>
      <c r="U11" t="n">
        <v>0.67</v>
      </c>
      <c r="V11" t="n">
        <v>0.87</v>
      </c>
      <c r="W11" t="n">
        <v>2.29</v>
      </c>
      <c r="X11" t="n">
        <v>0.6</v>
      </c>
      <c r="Y11" t="n">
        <v>0.5</v>
      </c>
      <c r="Z11" t="n">
        <v>10</v>
      </c>
      <c r="AA11" t="n">
        <v>868.1797691784285</v>
      </c>
      <c r="AB11" t="n">
        <v>1187.881861578166</v>
      </c>
      <c r="AC11" t="n">
        <v>1074.512083911809</v>
      </c>
      <c r="AD11" t="n">
        <v>868179.7691784285</v>
      </c>
      <c r="AE11" t="n">
        <v>1187881.861578166</v>
      </c>
      <c r="AF11" t="n">
        <v>4.97344098842182e-06</v>
      </c>
      <c r="AG11" t="n">
        <v>36.44675925925926</v>
      </c>
      <c r="AH11" t="n">
        <v>1074512.083911809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3.1845</v>
      </c>
      <c r="E12" t="n">
        <v>31.4</v>
      </c>
      <c r="F12" t="n">
        <v>28.6</v>
      </c>
      <c r="G12" t="n">
        <v>85.79000000000001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255.17</v>
      </c>
      <c r="Q12" t="n">
        <v>1310.52</v>
      </c>
      <c r="R12" t="n">
        <v>72.05</v>
      </c>
      <c r="S12" t="n">
        <v>50.02</v>
      </c>
      <c r="T12" t="n">
        <v>8664.629999999999</v>
      </c>
      <c r="U12" t="n">
        <v>0.6899999999999999</v>
      </c>
      <c r="V12" t="n">
        <v>0.87</v>
      </c>
      <c r="W12" t="n">
        <v>2.3</v>
      </c>
      <c r="X12" t="n">
        <v>0.55</v>
      </c>
      <c r="Y12" t="n">
        <v>0.5</v>
      </c>
      <c r="Z12" t="n">
        <v>10</v>
      </c>
      <c r="AA12" t="n">
        <v>868.3157662126027</v>
      </c>
      <c r="AB12" t="n">
        <v>1188.067938720089</v>
      </c>
      <c r="AC12" t="n">
        <v>1074.680402112468</v>
      </c>
      <c r="AD12" t="n">
        <v>868315.7662126027</v>
      </c>
      <c r="AE12" t="n">
        <v>1188067.938720089</v>
      </c>
      <c r="AF12" t="n">
        <v>4.986594511391105e-06</v>
      </c>
      <c r="AG12" t="n">
        <v>36.34259259259259</v>
      </c>
      <c r="AH12" t="n">
        <v>1074680.402112468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3.1844</v>
      </c>
      <c r="E13" t="n">
        <v>31.4</v>
      </c>
      <c r="F13" t="n">
        <v>28.6</v>
      </c>
      <c r="G13" t="n">
        <v>85.79000000000001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257.15</v>
      </c>
      <c r="Q13" t="n">
        <v>1310.48</v>
      </c>
      <c r="R13" t="n">
        <v>72.23</v>
      </c>
      <c r="S13" t="n">
        <v>50.02</v>
      </c>
      <c r="T13" t="n">
        <v>8752.549999999999</v>
      </c>
      <c r="U13" t="n">
        <v>0.6899999999999999</v>
      </c>
      <c r="V13" t="n">
        <v>0.87</v>
      </c>
      <c r="W13" t="n">
        <v>2.3</v>
      </c>
      <c r="X13" t="n">
        <v>0.55</v>
      </c>
      <c r="Y13" t="n">
        <v>0.5</v>
      </c>
      <c r="Z13" t="n">
        <v>10</v>
      </c>
      <c r="AA13" t="n">
        <v>869.8298459455725</v>
      </c>
      <c r="AB13" t="n">
        <v>1190.139569407222</v>
      </c>
      <c r="AC13" t="n">
        <v>1076.554319274372</v>
      </c>
      <c r="AD13" t="n">
        <v>869829.8459455725</v>
      </c>
      <c r="AE13" t="n">
        <v>1190139.569407222</v>
      </c>
      <c r="AF13" t="n">
        <v>4.986437921831946e-06</v>
      </c>
      <c r="AG13" t="n">
        <v>36.34259259259259</v>
      </c>
      <c r="AH13" t="n">
        <v>1076554.319274372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1.8346</v>
      </c>
      <c r="E2" t="n">
        <v>54.51</v>
      </c>
      <c r="F2" t="n">
        <v>39</v>
      </c>
      <c r="G2" t="n">
        <v>6.36</v>
      </c>
      <c r="H2" t="n">
        <v>0.1</v>
      </c>
      <c r="I2" t="n">
        <v>368</v>
      </c>
      <c r="J2" t="n">
        <v>176.73</v>
      </c>
      <c r="K2" t="n">
        <v>52.44</v>
      </c>
      <c r="L2" t="n">
        <v>1</v>
      </c>
      <c r="M2" t="n">
        <v>366</v>
      </c>
      <c r="N2" t="n">
        <v>33.29</v>
      </c>
      <c r="O2" t="n">
        <v>22031.19</v>
      </c>
      <c r="P2" t="n">
        <v>508.08</v>
      </c>
      <c r="Q2" t="n">
        <v>1310.75</v>
      </c>
      <c r="R2" t="n">
        <v>412.17</v>
      </c>
      <c r="S2" t="n">
        <v>50.02</v>
      </c>
      <c r="T2" t="n">
        <v>176983.33</v>
      </c>
      <c r="U2" t="n">
        <v>0.12</v>
      </c>
      <c r="V2" t="n">
        <v>0.64</v>
      </c>
      <c r="W2" t="n">
        <v>2.86</v>
      </c>
      <c r="X2" t="n">
        <v>10.95</v>
      </c>
      <c r="Y2" t="n">
        <v>0.5</v>
      </c>
      <c r="Z2" t="n">
        <v>10</v>
      </c>
      <c r="AA2" t="n">
        <v>1955.702019732639</v>
      </c>
      <c r="AB2" t="n">
        <v>2675.877782882007</v>
      </c>
      <c r="AC2" t="n">
        <v>2420.495762901804</v>
      </c>
      <c r="AD2" t="n">
        <v>1955702.019732639</v>
      </c>
      <c r="AE2" t="n">
        <v>2675877.782882007</v>
      </c>
      <c r="AF2" t="n">
        <v>2.595845276804961e-06</v>
      </c>
      <c r="AG2" t="n">
        <v>63.09027777777778</v>
      </c>
      <c r="AH2" t="n">
        <v>2420495.762901803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2.486</v>
      </c>
      <c r="E3" t="n">
        <v>40.23</v>
      </c>
      <c r="F3" t="n">
        <v>32.44</v>
      </c>
      <c r="G3" t="n">
        <v>12.89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416.62</v>
      </c>
      <c r="Q3" t="n">
        <v>1310.67</v>
      </c>
      <c r="R3" t="n">
        <v>197.55</v>
      </c>
      <c r="S3" t="n">
        <v>50.02</v>
      </c>
      <c r="T3" t="n">
        <v>70755.66</v>
      </c>
      <c r="U3" t="n">
        <v>0.25</v>
      </c>
      <c r="V3" t="n">
        <v>0.77</v>
      </c>
      <c r="W3" t="n">
        <v>2.51</v>
      </c>
      <c r="X3" t="n">
        <v>4.39</v>
      </c>
      <c r="Y3" t="n">
        <v>0.5</v>
      </c>
      <c r="Z3" t="n">
        <v>10</v>
      </c>
      <c r="AA3" t="n">
        <v>1313.324040286812</v>
      </c>
      <c r="AB3" t="n">
        <v>1796.947891687889</v>
      </c>
      <c r="AC3" t="n">
        <v>1625.449706937402</v>
      </c>
      <c r="AD3" t="n">
        <v>1313324.040286812</v>
      </c>
      <c r="AE3" t="n">
        <v>1796947.891687889</v>
      </c>
      <c r="AF3" t="n">
        <v>3.517535897818127e-06</v>
      </c>
      <c r="AG3" t="n">
        <v>46.5625</v>
      </c>
      <c r="AH3" t="n">
        <v>1625449.706937402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30.72</v>
      </c>
      <c r="G4" t="n">
        <v>19.61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388.9</v>
      </c>
      <c r="Q4" t="n">
        <v>1310.56</v>
      </c>
      <c r="R4" t="n">
        <v>142.22</v>
      </c>
      <c r="S4" t="n">
        <v>50.02</v>
      </c>
      <c r="T4" t="n">
        <v>43378.29</v>
      </c>
      <c r="U4" t="n">
        <v>0.35</v>
      </c>
      <c r="V4" t="n">
        <v>0.8100000000000001</v>
      </c>
      <c r="W4" t="n">
        <v>2.39</v>
      </c>
      <c r="X4" t="n">
        <v>2.67</v>
      </c>
      <c r="Y4" t="n">
        <v>0.5</v>
      </c>
      <c r="Z4" t="n">
        <v>10</v>
      </c>
      <c r="AA4" t="n">
        <v>1152.806066126438</v>
      </c>
      <c r="AB4" t="n">
        <v>1577.320117888438</v>
      </c>
      <c r="AC4" t="n">
        <v>1426.782899619854</v>
      </c>
      <c r="AD4" t="n">
        <v>1152806.066126438</v>
      </c>
      <c r="AE4" t="n">
        <v>1577320.117888438</v>
      </c>
      <c r="AF4" t="n">
        <v>3.878062103274304e-06</v>
      </c>
      <c r="AG4" t="n">
        <v>42.2337962962963</v>
      </c>
      <c r="AH4" t="n">
        <v>1426782.899619854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2.8726</v>
      </c>
      <c r="E5" t="n">
        <v>34.81</v>
      </c>
      <c r="F5" t="n">
        <v>29.97</v>
      </c>
      <c r="G5" t="n">
        <v>26.45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373.85</v>
      </c>
      <c r="Q5" t="n">
        <v>1310.53</v>
      </c>
      <c r="R5" t="n">
        <v>118</v>
      </c>
      <c r="S5" t="n">
        <v>50.02</v>
      </c>
      <c r="T5" t="n">
        <v>31398</v>
      </c>
      <c r="U5" t="n">
        <v>0.42</v>
      </c>
      <c r="V5" t="n">
        <v>0.83</v>
      </c>
      <c r="W5" t="n">
        <v>2.35</v>
      </c>
      <c r="X5" t="n">
        <v>1.93</v>
      </c>
      <c r="Y5" t="n">
        <v>0.5</v>
      </c>
      <c r="Z5" t="n">
        <v>10</v>
      </c>
      <c r="AA5" t="n">
        <v>1092.1000008018</v>
      </c>
      <c r="AB5" t="n">
        <v>1494.259401148681</v>
      </c>
      <c r="AC5" t="n">
        <v>1351.649381109291</v>
      </c>
      <c r="AD5" t="n">
        <v>1092100.0008018</v>
      </c>
      <c r="AE5" t="n">
        <v>1494259.401148681</v>
      </c>
      <c r="AF5" t="n">
        <v>4.064550933255168e-06</v>
      </c>
      <c r="AG5" t="n">
        <v>40.28935185185185</v>
      </c>
      <c r="AH5" t="n">
        <v>1351649.381109291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2.9556</v>
      </c>
      <c r="E6" t="n">
        <v>33.83</v>
      </c>
      <c r="F6" t="n">
        <v>29.53</v>
      </c>
      <c r="G6" t="n">
        <v>33.43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51</v>
      </c>
      <c r="N6" t="n">
        <v>35.25</v>
      </c>
      <c r="O6" t="n">
        <v>22766.06</v>
      </c>
      <c r="P6" t="n">
        <v>362.94</v>
      </c>
      <c r="Q6" t="n">
        <v>1310.49</v>
      </c>
      <c r="R6" t="n">
        <v>103.19</v>
      </c>
      <c r="S6" t="n">
        <v>50.02</v>
      </c>
      <c r="T6" t="n">
        <v>24067.83</v>
      </c>
      <c r="U6" t="n">
        <v>0.48</v>
      </c>
      <c r="V6" t="n">
        <v>0.85</v>
      </c>
      <c r="W6" t="n">
        <v>2.33</v>
      </c>
      <c r="X6" t="n">
        <v>1.48</v>
      </c>
      <c r="Y6" t="n">
        <v>0.5</v>
      </c>
      <c r="Z6" t="n">
        <v>10</v>
      </c>
      <c r="AA6" t="n">
        <v>1047.643717551533</v>
      </c>
      <c r="AB6" t="n">
        <v>1433.432353132868</v>
      </c>
      <c r="AC6" t="n">
        <v>1296.627581184809</v>
      </c>
      <c r="AD6" t="n">
        <v>1047643.717551532</v>
      </c>
      <c r="AE6" t="n">
        <v>1433432.353132868</v>
      </c>
      <c r="AF6" t="n">
        <v>4.181990788250706e-06</v>
      </c>
      <c r="AG6" t="n">
        <v>39.15509259259259</v>
      </c>
      <c r="AH6" t="n">
        <v>1296627.581184809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3.0063</v>
      </c>
      <c r="E7" t="n">
        <v>33.26</v>
      </c>
      <c r="F7" t="n">
        <v>29.28</v>
      </c>
      <c r="G7" t="n">
        <v>39.92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353.91</v>
      </c>
      <c r="Q7" t="n">
        <v>1310.51</v>
      </c>
      <c r="R7" t="n">
        <v>95.27</v>
      </c>
      <c r="S7" t="n">
        <v>50.02</v>
      </c>
      <c r="T7" t="n">
        <v>20154.22</v>
      </c>
      <c r="U7" t="n">
        <v>0.53</v>
      </c>
      <c r="V7" t="n">
        <v>0.85</v>
      </c>
      <c r="W7" t="n">
        <v>2.31</v>
      </c>
      <c r="X7" t="n">
        <v>1.23</v>
      </c>
      <c r="Y7" t="n">
        <v>0.5</v>
      </c>
      <c r="Z7" t="n">
        <v>10</v>
      </c>
      <c r="AA7" t="n">
        <v>1021.426848681669</v>
      </c>
      <c r="AB7" t="n">
        <v>1397.561276538496</v>
      </c>
      <c r="AC7" t="n">
        <v>1264.179989795232</v>
      </c>
      <c r="AD7" t="n">
        <v>1021426.848681669</v>
      </c>
      <c r="AE7" t="n">
        <v>1397561.276538496</v>
      </c>
      <c r="AF7" t="n">
        <v>4.253728145458823e-06</v>
      </c>
      <c r="AG7" t="n">
        <v>38.49537037037037</v>
      </c>
      <c r="AH7" t="n">
        <v>1264179.989795232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3.0459</v>
      </c>
      <c r="E8" t="n">
        <v>32.83</v>
      </c>
      <c r="F8" t="n">
        <v>29.09</v>
      </c>
      <c r="G8" t="n">
        <v>47.18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347.16</v>
      </c>
      <c r="Q8" t="n">
        <v>1310.49</v>
      </c>
      <c r="R8" t="n">
        <v>89.09999999999999</v>
      </c>
      <c r="S8" t="n">
        <v>50.02</v>
      </c>
      <c r="T8" t="n">
        <v>17103.62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999.5372490522357</v>
      </c>
      <c r="AB8" t="n">
        <v>1367.610960624525</v>
      </c>
      <c r="AC8" t="n">
        <v>1237.088089996558</v>
      </c>
      <c r="AD8" t="n">
        <v>999537.2490522356</v>
      </c>
      <c r="AE8" t="n">
        <v>1367610.960624525</v>
      </c>
      <c r="AF8" t="n">
        <v>4.309759690733801e-06</v>
      </c>
      <c r="AG8" t="n">
        <v>37.99768518518518</v>
      </c>
      <c r="AH8" t="n">
        <v>1237088.089996558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3.0775</v>
      </c>
      <c r="E9" t="n">
        <v>32.49</v>
      </c>
      <c r="F9" t="n">
        <v>28.94</v>
      </c>
      <c r="G9" t="n">
        <v>54.25</v>
      </c>
      <c r="H9" t="n">
        <v>0.76</v>
      </c>
      <c r="I9" t="n">
        <v>32</v>
      </c>
      <c r="J9" t="n">
        <v>187.22</v>
      </c>
      <c r="K9" t="n">
        <v>52.44</v>
      </c>
      <c r="L9" t="n">
        <v>8</v>
      </c>
      <c r="M9" t="n">
        <v>30</v>
      </c>
      <c r="N9" t="n">
        <v>36.78</v>
      </c>
      <c r="O9" t="n">
        <v>23324.24</v>
      </c>
      <c r="P9" t="n">
        <v>337.32</v>
      </c>
      <c r="Q9" t="n">
        <v>1310.49</v>
      </c>
      <c r="R9" t="n">
        <v>84.06</v>
      </c>
      <c r="S9" t="n">
        <v>50.02</v>
      </c>
      <c r="T9" t="n">
        <v>14608.96</v>
      </c>
      <c r="U9" t="n">
        <v>0.6</v>
      </c>
      <c r="V9" t="n">
        <v>0.86</v>
      </c>
      <c r="W9" t="n">
        <v>2.29</v>
      </c>
      <c r="X9" t="n">
        <v>0.89</v>
      </c>
      <c r="Y9" t="n">
        <v>0.5</v>
      </c>
      <c r="Z9" t="n">
        <v>10</v>
      </c>
      <c r="AA9" t="n">
        <v>976.9297277179744</v>
      </c>
      <c r="AB9" t="n">
        <v>1336.678352561539</v>
      </c>
      <c r="AC9" t="n">
        <v>1209.107646632915</v>
      </c>
      <c r="AD9" t="n">
        <v>976929.7277179745</v>
      </c>
      <c r="AE9" t="n">
        <v>1336678.352561539</v>
      </c>
      <c r="AF9" t="n">
        <v>4.354471731912826e-06</v>
      </c>
      <c r="AG9" t="n">
        <v>37.60416666666667</v>
      </c>
      <c r="AH9" t="n">
        <v>1209107.646632915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3.1026</v>
      </c>
      <c r="E10" t="n">
        <v>32.23</v>
      </c>
      <c r="F10" t="n">
        <v>28.82</v>
      </c>
      <c r="G10" t="n">
        <v>61.75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26</v>
      </c>
      <c r="N10" t="n">
        <v>37.3</v>
      </c>
      <c r="O10" t="n">
        <v>23511.69</v>
      </c>
      <c r="P10" t="n">
        <v>330.91</v>
      </c>
      <c r="Q10" t="n">
        <v>1310.54</v>
      </c>
      <c r="R10" t="n">
        <v>80.12</v>
      </c>
      <c r="S10" t="n">
        <v>50.02</v>
      </c>
      <c r="T10" t="n">
        <v>12658.98</v>
      </c>
      <c r="U10" t="n">
        <v>0.62</v>
      </c>
      <c r="V10" t="n">
        <v>0.87</v>
      </c>
      <c r="W10" t="n">
        <v>2.29</v>
      </c>
      <c r="X10" t="n">
        <v>0.77</v>
      </c>
      <c r="Y10" t="n">
        <v>0.5</v>
      </c>
      <c r="Z10" t="n">
        <v>10</v>
      </c>
      <c r="AA10" t="n">
        <v>967.8297177488595</v>
      </c>
      <c r="AB10" t="n">
        <v>1324.227317457689</v>
      </c>
      <c r="AC10" t="n">
        <v>1197.84492084424</v>
      </c>
      <c r="AD10" t="n">
        <v>967829.7177488594</v>
      </c>
      <c r="AE10" t="n">
        <v>1324227.317457689</v>
      </c>
      <c r="AF10" t="n">
        <v>4.389986676013885e-06</v>
      </c>
      <c r="AG10" t="n">
        <v>37.30324074074074</v>
      </c>
      <c r="AH10" t="n">
        <v>1197844.92084424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3.1196</v>
      </c>
      <c r="E11" t="n">
        <v>32.06</v>
      </c>
      <c r="F11" t="n">
        <v>28.75</v>
      </c>
      <c r="G11" t="n">
        <v>68.98999999999999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23</v>
      </c>
      <c r="N11" t="n">
        <v>37.82</v>
      </c>
      <c r="O11" t="n">
        <v>23699.85</v>
      </c>
      <c r="P11" t="n">
        <v>323.41</v>
      </c>
      <c r="Q11" t="n">
        <v>1310.49</v>
      </c>
      <c r="R11" t="n">
        <v>77.76000000000001</v>
      </c>
      <c r="S11" t="n">
        <v>50.02</v>
      </c>
      <c r="T11" t="n">
        <v>11490.5</v>
      </c>
      <c r="U11" t="n">
        <v>0.64</v>
      </c>
      <c r="V11" t="n">
        <v>0.87</v>
      </c>
      <c r="W11" t="n">
        <v>2.28</v>
      </c>
      <c r="X11" t="n">
        <v>0.7</v>
      </c>
      <c r="Y11" t="n">
        <v>0.5</v>
      </c>
      <c r="Z11" t="n">
        <v>10</v>
      </c>
      <c r="AA11" t="n">
        <v>959.4269730438523</v>
      </c>
      <c r="AB11" t="n">
        <v>1312.730311449365</v>
      </c>
      <c r="AC11" t="n">
        <v>1187.4451729532</v>
      </c>
      <c r="AD11" t="n">
        <v>959426.9730438523</v>
      </c>
      <c r="AE11" t="n">
        <v>1312730.311449365</v>
      </c>
      <c r="AF11" t="n">
        <v>4.414040622217791e-06</v>
      </c>
      <c r="AG11" t="n">
        <v>37.10648148148149</v>
      </c>
      <c r="AH11" t="n">
        <v>1187445.172953201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3.1408</v>
      </c>
      <c r="E12" t="n">
        <v>31.84</v>
      </c>
      <c r="F12" t="n">
        <v>28.64</v>
      </c>
      <c r="G12" t="n">
        <v>78.09999999999999</v>
      </c>
      <c r="H12" t="n">
        <v>1.02</v>
      </c>
      <c r="I12" t="n">
        <v>22</v>
      </c>
      <c r="J12" t="n">
        <v>191.79</v>
      </c>
      <c r="K12" t="n">
        <v>52.44</v>
      </c>
      <c r="L12" t="n">
        <v>11</v>
      </c>
      <c r="M12" t="n">
        <v>20</v>
      </c>
      <c r="N12" t="n">
        <v>38.35</v>
      </c>
      <c r="O12" t="n">
        <v>23888.73</v>
      </c>
      <c r="P12" t="n">
        <v>314.41</v>
      </c>
      <c r="Q12" t="n">
        <v>1310.48</v>
      </c>
      <c r="R12" t="n">
        <v>74.55</v>
      </c>
      <c r="S12" t="n">
        <v>50.02</v>
      </c>
      <c r="T12" t="n">
        <v>9903.629999999999</v>
      </c>
      <c r="U12" t="n">
        <v>0.67</v>
      </c>
      <c r="V12" t="n">
        <v>0.87</v>
      </c>
      <c r="W12" t="n">
        <v>2.27</v>
      </c>
      <c r="X12" t="n">
        <v>0.59</v>
      </c>
      <c r="Y12" t="n">
        <v>0.5</v>
      </c>
      <c r="Z12" t="n">
        <v>10</v>
      </c>
      <c r="AA12" t="n">
        <v>939.461029596595</v>
      </c>
      <c r="AB12" t="n">
        <v>1285.412026789569</v>
      </c>
      <c r="AC12" t="n">
        <v>1162.734107039882</v>
      </c>
      <c r="AD12" t="n">
        <v>939461.0295965951</v>
      </c>
      <c r="AE12" t="n">
        <v>1285412.026789569</v>
      </c>
      <c r="AF12" t="n">
        <v>4.444037308072072e-06</v>
      </c>
      <c r="AG12" t="n">
        <v>36.85185185185185</v>
      </c>
      <c r="AH12" t="n">
        <v>1162734.107039882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3.1526</v>
      </c>
      <c r="E13" t="n">
        <v>31.72</v>
      </c>
      <c r="F13" t="n">
        <v>28.59</v>
      </c>
      <c r="G13" t="n">
        <v>85.77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307.9</v>
      </c>
      <c r="Q13" t="n">
        <v>1310.51</v>
      </c>
      <c r="R13" t="n">
        <v>72.77</v>
      </c>
      <c r="S13" t="n">
        <v>50.02</v>
      </c>
      <c r="T13" t="n">
        <v>9024.129999999999</v>
      </c>
      <c r="U13" t="n">
        <v>0.6899999999999999</v>
      </c>
      <c r="V13" t="n">
        <v>0.87</v>
      </c>
      <c r="W13" t="n">
        <v>2.27</v>
      </c>
      <c r="X13" t="n">
        <v>0.54</v>
      </c>
      <c r="Y13" t="n">
        <v>0.5</v>
      </c>
      <c r="Z13" t="n">
        <v>10</v>
      </c>
      <c r="AA13" t="n">
        <v>932.7514495308806</v>
      </c>
      <c r="AB13" t="n">
        <v>1276.231683337877</v>
      </c>
      <c r="AC13" t="n">
        <v>1154.429922682527</v>
      </c>
      <c r="AD13" t="n">
        <v>932751.4495308805</v>
      </c>
      <c r="AE13" t="n">
        <v>1276231.683337877</v>
      </c>
      <c r="AF13" t="n">
        <v>4.460733576613606e-06</v>
      </c>
      <c r="AG13" t="n">
        <v>36.71296296296296</v>
      </c>
      <c r="AH13" t="n">
        <v>1154429.922682527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3.1652</v>
      </c>
      <c r="E14" t="n">
        <v>31.59</v>
      </c>
      <c r="F14" t="n">
        <v>28.53</v>
      </c>
      <c r="G14" t="n">
        <v>95.11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300.56</v>
      </c>
      <c r="Q14" t="n">
        <v>1310.48</v>
      </c>
      <c r="R14" t="n">
        <v>70.81999999999999</v>
      </c>
      <c r="S14" t="n">
        <v>50.02</v>
      </c>
      <c r="T14" t="n">
        <v>8056.06</v>
      </c>
      <c r="U14" t="n">
        <v>0.71</v>
      </c>
      <c r="V14" t="n">
        <v>0.88</v>
      </c>
      <c r="W14" t="n">
        <v>2.27</v>
      </c>
      <c r="X14" t="n">
        <v>0.49</v>
      </c>
      <c r="Y14" t="n">
        <v>0.5</v>
      </c>
      <c r="Z14" t="n">
        <v>10</v>
      </c>
      <c r="AA14" t="n">
        <v>925.3114415040079</v>
      </c>
      <c r="AB14" t="n">
        <v>1266.051936125521</v>
      </c>
      <c r="AC14" t="n">
        <v>1145.221716256753</v>
      </c>
      <c r="AD14" t="n">
        <v>925311.4415040079</v>
      </c>
      <c r="AE14" t="n">
        <v>1266051.936125521</v>
      </c>
      <c r="AF14" t="n">
        <v>4.478561795564736e-06</v>
      </c>
      <c r="AG14" t="n">
        <v>36.5625</v>
      </c>
      <c r="AH14" t="n">
        <v>1145221.716256753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3.1705</v>
      </c>
      <c r="E15" t="n">
        <v>31.54</v>
      </c>
      <c r="F15" t="n">
        <v>28.52</v>
      </c>
      <c r="G15" t="n">
        <v>100.64</v>
      </c>
      <c r="H15" t="n">
        <v>1.27</v>
      </c>
      <c r="I15" t="n">
        <v>17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293.99</v>
      </c>
      <c r="Q15" t="n">
        <v>1310.5</v>
      </c>
      <c r="R15" t="n">
        <v>70.01000000000001</v>
      </c>
      <c r="S15" t="n">
        <v>50.02</v>
      </c>
      <c r="T15" t="n">
        <v>7656.46</v>
      </c>
      <c r="U15" t="n">
        <v>0.71</v>
      </c>
      <c r="V15" t="n">
        <v>0.88</v>
      </c>
      <c r="W15" t="n">
        <v>2.28</v>
      </c>
      <c r="X15" t="n">
        <v>0.47</v>
      </c>
      <c r="Y15" t="n">
        <v>0.5</v>
      </c>
      <c r="Z15" t="n">
        <v>10</v>
      </c>
      <c r="AA15" t="n">
        <v>919.6206639333917</v>
      </c>
      <c r="AB15" t="n">
        <v>1258.265563194017</v>
      </c>
      <c r="AC15" t="n">
        <v>1138.178463829588</v>
      </c>
      <c r="AD15" t="n">
        <v>919620.6639333917</v>
      </c>
      <c r="AE15" t="n">
        <v>1258265.563194016</v>
      </c>
      <c r="AF15" t="n">
        <v>4.486060967028307e-06</v>
      </c>
      <c r="AG15" t="n">
        <v>36.50462962962963</v>
      </c>
      <c r="AH15" t="n">
        <v>1138178.463829588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3.177</v>
      </c>
      <c r="E16" t="n">
        <v>31.48</v>
      </c>
      <c r="F16" t="n">
        <v>28.49</v>
      </c>
      <c r="G16" t="n">
        <v>106.83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292.66</v>
      </c>
      <c r="Q16" t="n">
        <v>1310.48</v>
      </c>
      <c r="R16" t="n">
        <v>69.23999999999999</v>
      </c>
      <c r="S16" t="n">
        <v>50.02</v>
      </c>
      <c r="T16" t="n">
        <v>7275.24</v>
      </c>
      <c r="U16" t="n">
        <v>0.72</v>
      </c>
      <c r="V16" t="n">
        <v>0.88</v>
      </c>
      <c r="W16" t="n">
        <v>2.27</v>
      </c>
      <c r="X16" t="n">
        <v>0.44</v>
      </c>
      <c r="Y16" t="n">
        <v>0.5</v>
      </c>
      <c r="Z16" t="n">
        <v>10</v>
      </c>
      <c r="AA16" t="n">
        <v>917.5971886395198</v>
      </c>
      <c r="AB16" t="n">
        <v>1255.496955027511</v>
      </c>
      <c r="AC16" t="n">
        <v>1135.674087740729</v>
      </c>
      <c r="AD16" t="n">
        <v>917597.1886395199</v>
      </c>
      <c r="AE16" t="n">
        <v>1255496.955027511</v>
      </c>
      <c r="AF16" t="n">
        <v>4.49525806410627e-06</v>
      </c>
      <c r="AG16" t="n">
        <v>36.43518518518518</v>
      </c>
      <c r="AH16" t="n">
        <v>1135674.087740728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3.176</v>
      </c>
      <c r="E17" t="n">
        <v>31.49</v>
      </c>
      <c r="F17" t="n">
        <v>28.5</v>
      </c>
      <c r="G17" t="n">
        <v>106.86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295.73</v>
      </c>
      <c r="Q17" t="n">
        <v>1310.53</v>
      </c>
      <c r="R17" t="n">
        <v>69.19</v>
      </c>
      <c r="S17" t="n">
        <v>50.02</v>
      </c>
      <c r="T17" t="n">
        <v>7251.27</v>
      </c>
      <c r="U17" t="n">
        <v>0.72</v>
      </c>
      <c r="V17" t="n">
        <v>0.88</v>
      </c>
      <c r="W17" t="n">
        <v>2.28</v>
      </c>
      <c r="X17" t="n">
        <v>0.45</v>
      </c>
      <c r="Y17" t="n">
        <v>0.5</v>
      </c>
      <c r="Z17" t="n">
        <v>10</v>
      </c>
      <c r="AA17" t="n">
        <v>920.1019041312752</v>
      </c>
      <c r="AB17" t="n">
        <v>1258.92401726358</v>
      </c>
      <c r="AC17" t="n">
        <v>1138.774075966898</v>
      </c>
      <c r="AD17" t="n">
        <v>920101.9041312753</v>
      </c>
      <c r="AE17" t="n">
        <v>1258924.01726358</v>
      </c>
      <c r="AF17" t="n">
        <v>4.493843126094276e-06</v>
      </c>
      <c r="AG17" t="n">
        <v>36.44675925925926</v>
      </c>
      <c r="AH17" t="n">
        <v>1138774.075966898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2.8494</v>
      </c>
      <c r="E2" t="n">
        <v>35.09</v>
      </c>
      <c r="F2" t="n">
        <v>31.98</v>
      </c>
      <c r="G2" t="n">
        <v>14.54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92.06</v>
      </c>
      <c r="Q2" t="n">
        <v>1310.67</v>
      </c>
      <c r="R2" t="n">
        <v>177.76</v>
      </c>
      <c r="S2" t="n">
        <v>50.02</v>
      </c>
      <c r="T2" t="n">
        <v>60954.84</v>
      </c>
      <c r="U2" t="n">
        <v>0.28</v>
      </c>
      <c r="V2" t="n">
        <v>0.78</v>
      </c>
      <c r="W2" t="n">
        <v>2.62</v>
      </c>
      <c r="X2" t="n">
        <v>3.93</v>
      </c>
      <c r="Y2" t="n">
        <v>0.5</v>
      </c>
      <c r="Z2" t="n">
        <v>10</v>
      </c>
      <c r="AA2" t="n">
        <v>717.7948889581179</v>
      </c>
      <c r="AB2" t="n">
        <v>982.1186339480628</v>
      </c>
      <c r="AC2" t="n">
        <v>888.3866099362189</v>
      </c>
      <c r="AD2" t="n">
        <v>717794.8889581179</v>
      </c>
      <c r="AE2" t="n">
        <v>982118.6339480628</v>
      </c>
      <c r="AF2" t="n">
        <v>9.781416153550642e-06</v>
      </c>
      <c r="AG2" t="n">
        <v>40.61342592592593</v>
      </c>
      <c r="AH2" t="n">
        <v>888386.6099362188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2.4492</v>
      </c>
      <c r="E2" t="n">
        <v>40.83</v>
      </c>
      <c r="F2" t="n">
        <v>34.38</v>
      </c>
      <c r="G2" t="n">
        <v>9.51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300.09</v>
      </c>
      <c r="Q2" t="n">
        <v>1310.66</v>
      </c>
      <c r="R2" t="n">
        <v>261.69</v>
      </c>
      <c r="S2" t="n">
        <v>50.02</v>
      </c>
      <c r="T2" t="n">
        <v>102498.9</v>
      </c>
      <c r="U2" t="n">
        <v>0.19</v>
      </c>
      <c r="V2" t="n">
        <v>0.73</v>
      </c>
      <c r="W2" t="n">
        <v>2.59</v>
      </c>
      <c r="X2" t="n">
        <v>6.33</v>
      </c>
      <c r="Y2" t="n">
        <v>0.5</v>
      </c>
      <c r="Z2" t="n">
        <v>10</v>
      </c>
      <c r="AA2" t="n">
        <v>1153.583030559639</v>
      </c>
      <c r="AB2" t="n">
        <v>1578.383194903196</v>
      </c>
      <c r="AC2" t="n">
        <v>1427.744518056361</v>
      </c>
      <c r="AD2" t="n">
        <v>1153583.030559639</v>
      </c>
      <c r="AE2" t="n">
        <v>1578383.194903196</v>
      </c>
      <c r="AF2" t="n">
        <v>4.583397623014525e-06</v>
      </c>
      <c r="AG2" t="n">
        <v>47.25694444444445</v>
      </c>
      <c r="AH2" t="n">
        <v>1427744.518056361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2.8911</v>
      </c>
      <c r="E3" t="n">
        <v>34.59</v>
      </c>
      <c r="F3" t="n">
        <v>30.69</v>
      </c>
      <c r="G3" t="n">
        <v>19.8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256.43</v>
      </c>
      <c r="Q3" t="n">
        <v>1310.61</v>
      </c>
      <c r="R3" t="n">
        <v>140.9</v>
      </c>
      <c r="S3" t="n">
        <v>50.02</v>
      </c>
      <c r="T3" t="n">
        <v>42722.56</v>
      </c>
      <c r="U3" t="n">
        <v>0.35</v>
      </c>
      <c r="V3" t="n">
        <v>0.8100000000000001</v>
      </c>
      <c r="W3" t="n">
        <v>2.4</v>
      </c>
      <c r="X3" t="n">
        <v>2.64</v>
      </c>
      <c r="Y3" t="n">
        <v>0.5</v>
      </c>
      <c r="Z3" t="n">
        <v>10</v>
      </c>
      <c r="AA3" t="n">
        <v>925.3523763680125</v>
      </c>
      <c r="AB3" t="n">
        <v>1266.107945012371</v>
      </c>
      <c r="AC3" t="n">
        <v>1145.272379734051</v>
      </c>
      <c r="AD3" t="n">
        <v>925352.3763680125</v>
      </c>
      <c r="AE3" t="n">
        <v>1266107.945012371</v>
      </c>
      <c r="AF3" t="n">
        <v>5.410362921728439e-06</v>
      </c>
      <c r="AG3" t="n">
        <v>40.03472222222223</v>
      </c>
      <c r="AH3" t="n">
        <v>1145272.379734051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3.0431</v>
      </c>
      <c r="E4" t="n">
        <v>32.86</v>
      </c>
      <c r="F4" t="n">
        <v>29.68</v>
      </c>
      <c r="G4" t="n">
        <v>30.7</v>
      </c>
      <c r="H4" t="n">
        <v>0.52</v>
      </c>
      <c r="I4" t="n">
        <v>58</v>
      </c>
      <c r="J4" t="n">
        <v>101.2</v>
      </c>
      <c r="K4" t="n">
        <v>39.72</v>
      </c>
      <c r="L4" t="n">
        <v>3</v>
      </c>
      <c r="M4" t="n">
        <v>56</v>
      </c>
      <c r="N4" t="n">
        <v>13.49</v>
      </c>
      <c r="O4" t="n">
        <v>12715.54</v>
      </c>
      <c r="P4" t="n">
        <v>236.68</v>
      </c>
      <c r="Q4" t="n">
        <v>1310.54</v>
      </c>
      <c r="R4" t="n">
        <v>108.5</v>
      </c>
      <c r="S4" t="n">
        <v>50.02</v>
      </c>
      <c r="T4" t="n">
        <v>26696.15</v>
      </c>
      <c r="U4" t="n">
        <v>0.46</v>
      </c>
      <c r="V4" t="n">
        <v>0.84</v>
      </c>
      <c r="W4" t="n">
        <v>2.33</v>
      </c>
      <c r="X4" t="n">
        <v>1.63</v>
      </c>
      <c r="Y4" t="n">
        <v>0.5</v>
      </c>
      <c r="Z4" t="n">
        <v>10</v>
      </c>
      <c r="AA4" t="n">
        <v>859.8616759684803</v>
      </c>
      <c r="AB4" t="n">
        <v>1176.500679479942</v>
      </c>
      <c r="AC4" t="n">
        <v>1064.21710585945</v>
      </c>
      <c r="AD4" t="n">
        <v>859861.6759684803</v>
      </c>
      <c r="AE4" t="n">
        <v>1176500.679479942</v>
      </c>
      <c r="AF4" t="n">
        <v>5.694813533641803e-06</v>
      </c>
      <c r="AG4" t="n">
        <v>38.03240740740741</v>
      </c>
      <c r="AH4" t="n">
        <v>1064217.10585945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3.1265</v>
      </c>
      <c r="E5" t="n">
        <v>31.98</v>
      </c>
      <c r="F5" t="n">
        <v>29.17</v>
      </c>
      <c r="G5" t="n">
        <v>43.76</v>
      </c>
      <c r="H5" t="n">
        <v>0.6899999999999999</v>
      </c>
      <c r="I5" t="n">
        <v>40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217.92</v>
      </c>
      <c r="Q5" t="n">
        <v>1310.5</v>
      </c>
      <c r="R5" t="n">
        <v>91.73</v>
      </c>
      <c r="S5" t="n">
        <v>50.02</v>
      </c>
      <c r="T5" t="n">
        <v>18400.36</v>
      </c>
      <c r="U5" t="n">
        <v>0.55</v>
      </c>
      <c r="V5" t="n">
        <v>0.86</v>
      </c>
      <c r="W5" t="n">
        <v>2.31</v>
      </c>
      <c r="X5" t="n">
        <v>1.13</v>
      </c>
      <c r="Y5" t="n">
        <v>0.5</v>
      </c>
      <c r="Z5" t="n">
        <v>10</v>
      </c>
      <c r="AA5" t="n">
        <v>825.574486840031</v>
      </c>
      <c r="AB5" t="n">
        <v>1129.587434670371</v>
      </c>
      <c r="AC5" t="n">
        <v>1021.781195291352</v>
      </c>
      <c r="AD5" t="n">
        <v>825574.486840031</v>
      </c>
      <c r="AE5" t="n">
        <v>1129587.434670371</v>
      </c>
      <c r="AF5" t="n">
        <v>5.850887093073213e-06</v>
      </c>
      <c r="AG5" t="n">
        <v>37.01388888888889</v>
      </c>
      <c r="AH5" t="n">
        <v>1021781.195291352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3.1651</v>
      </c>
      <c r="E6" t="n">
        <v>31.59</v>
      </c>
      <c r="F6" t="n">
        <v>28.95</v>
      </c>
      <c r="G6" t="n">
        <v>54.28</v>
      </c>
      <c r="H6" t="n">
        <v>0.85</v>
      </c>
      <c r="I6" t="n">
        <v>32</v>
      </c>
      <c r="J6" t="n">
        <v>103.71</v>
      </c>
      <c r="K6" t="n">
        <v>39.72</v>
      </c>
      <c r="L6" t="n">
        <v>5</v>
      </c>
      <c r="M6" t="n">
        <v>17</v>
      </c>
      <c r="N6" t="n">
        <v>14</v>
      </c>
      <c r="O6" t="n">
        <v>13024.91</v>
      </c>
      <c r="P6" t="n">
        <v>205.66</v>
      </c>
      <c r="Q6" t="n">
        <v>1310.52</v>
      </c>
      <c r="R6" t="n">
        <v>83.97</v>
      </c>
      <c r="S6" t="n">
        <v>50.02</v>
      </c>
      <c r="T6" t="n">
        <v>14562.24</v>
      </c>
      <c r="U6" t="n">
        <v>0.6</v>
      </c>
      <c r="V6" t="n">
        <v>0.86</v>
      </c>
      <c r="W6" t="n">
        <v>2.31</v>
      </c>
      <c r="X6" t="n">
        <v>0.9</v>
      </c>
      <c r="Y6" t="n">
        <v>0.5</v>
      </c>
      <c r="Z6" t="n">
        <v>10</v>
      </c>
      <c r="AA6" t="n">
        <v>802.4311438509015</v>
      </c>
      <c r="AB6" t="n">
        <v>1097.92169178041</v>
      </c>
      <c r="AC6" t="n">
        <v>993.1375864596597</v>
      </c>
      <c r="AD6" t="n">
        <v>802431.1438509015</v>
      </c>
      <c r="AE6" t="n">
        <v>1097921.69178041</v>
      </c>
      <c r="AF6" t="n">
        <v>5.92312257741437e-06</v>
      </c>
      <c r="AG6" t="n">
        <v>36.5625</v>
      </c>
      <c r="AH6" t="n">
        <v>993137.5864596597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3.167</v>
      </c>
      <c r="E7" t="n">
        <v>31.58</v>
      </c>
      <c r="F7" t="n">
        <v>28.95</v>
      </c>
      <c r="G7" t="n">
        <v>56.03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206.54</v>
      </c>
      <c r="Q7" t="n">
        <v>1310.64</v>
      </c>
      <c r="R7" t="n">
        <v>83.23</v>
      </c>
      <c r="S7" t="n">
        <v>50.02</v>
      </c>
      <c r="T7" t="n">
        <v>14198.64</v>
      </c>
      <c r="U7" t="n">
        <v>0.6</v>
      </c>
      <c r="V7" t="n">
        <v>0.86</v>
      </c>
      <c r="W7" t="n">
        <v>2.33</v>
      </c>
      <c r="X7" t="n">
        <v>0.9</v>
      </c>
      <c r="Y7" t="n">
        <v>0.5</v>
      </c>
      <c r="Z7" t="n">
        <v>10</v>
      </c>
      <c r="AA7" t="n">
        <v>802.9417814088162</v>
      </c>
      <c r="AB7" t="n">
        <v>1098.620368614888</v>
      </c>
      <c r="AC7" t="n">
        <v>993.7695825576542</v>
      </c>
      <c r="AD7" t="n">
        <v>802941.7814088161</v>
      </c>
      <c r="AE7" t="n">
        <v>1098620.368614888</v>
      </c>
      <c r="AF7" t="n">
        <v>5.926678210063286e-06</v>
      </c>
      <c r="AG7" t="n">
        <v>36.55092592592592</v>
      </c>
      <c r="AH7" t="n">
        <v>993769.5825576542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2.2271</v>
      </c>
      <c r="E2" t="n">
        <v>44.9</v>
      </c>
      <c r="F2" t="n">
        <v>35.92</v>
      </c>
      <c r="G2" t="n">
        <v>8.039999999999999</v>
      </c>
      <c r="H2" t="n">
        <v>0.14</v>
      </c>
      <c r="I2" t="n">
        <v>268</v>
      </c>
      <c r="J2" t="n">
        <v>124.63</v>
      </c>
      <c r="K2" t="n">
        <v>45</v>
      </c>
      <c r="L2" t="n">
        <v>1</v>
      </c>
      <c r="M2" t="n">
        <v>266</v>
      </c>
      <c r="N2" t="n">
        <v>18.64</v>
      </c>
      <c r="O2" t="n">
        <v>15605.44</v>
      </c>
      <c r="P2" t="n">
        <v>369.81</v>
      </c>
      <c r="Q2" t="n">
        <v>1310.65</v>
      </c>
      <c r="R2" t="n">
        <v>311.88</v>
      </c>
      <c r="S2" t="n">
        <v>50.02</v>
      </c>
      <c r="T2" t="n">
        <v>127339.11</v>
      </c>
      <c r="U2" t="n">
        <v>0.16</v>
      </c>
      <c r="V2" t="n">
        <v>0.7</v>
      </c>
      <c r="W2" t="n">
        <v>2.68</v>
      </c>
      <c r="X2" t="n">
        <v>7.87</v>
      </c>
      <c r="Y2" t="n">
        <v>0.5</v>
      </c>
      <c r="Z2" t="n">
        <v>10</v>
      </c>
      <c r="AA2" t="n">
        <v>1384.092226016065</v>
      </c>
      <c r="AB2" t="n">
        <v>1893.776045474663</v>
      </c>
      <c r="AC2" t="n">
        <v>1713.036717625934</v>
      </c>
      <c r="AD2" t="n">
        <v>1384092.226016065</v>
      </c>
      <c r="AE2" t="n">
        <v>1893776.045474663</v>
      </c>
      <c r="AF2" t="n">
        <v>3.711134656036346e-06</v>
      </c>
      <c r="AG2" t="n">
        <v>51.96759259259259</v>
      </c>
      <c r="AH2" t="n">
        <v>1713036.717625934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2.7503</v>
      </c>
      <c r="E3" t="n">
        <v>36.36</v>
      </c>
      <c r="F3" t="n">
        <v>31.31</v>
      </c>
      <c r="G3" t="n">
        <v>16.48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313.88</v>
      </c>
      <c r="Q3" t="n">
        <v>1310.57</v>
      </c>
      <c r="R3" t="n">
        <v>161.52</v>
      </c>
      <c r="S3" t="n">
        <v>50.02</v>
      </c>
      <c r="T3" t="n">
        <v>52928.8</v>
      </c>
      <c r="U3" t="n">
        <v>0.31</v>
      </c>
      <c r="V3" t="n">
        <v>0.8</v>
      </c>
      <c r="W3" t="n">
        <v>2.43</v>
      </c>
      <c r="X3" t="n">
        <v>3.27</v>
      </c>
      <c r="Y3" t="n">
        <v>0.5</v>
      </c>
      <c r="Z3" t="n">
        <v>10</v>
      </c>
      <c r="AA3" t="n">
        <v>1049.089834682112</v>
      </c>
      <c r="AB3" t="n">
        <v>1435.410994389112</v>
      </c>
      <c r="AC3" t="n">
        <v>1298.417383696598</v>
      </c>
      <c r="AD3" t="n">
        <v>1049089.834682112</v>
      </c>
      <c r="AE3" t="n">
        <v>1435410.994389112</v>
      </c>
      <c r="AF3" t="n">
        <v>4.58297051973273e-06</v>
      </c>
      <c r="AG3" t="n">
        <v>42.08333333333334</v>
      </c>
      <c r="AH3" t="n">
        <v>1298417.383696598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2.9409</v>
      </c>
      <c r="E4" t="n">
        <v>34</v>
      </c>
      <c r="F4" t="n">
        <v>30.06</v>
      </c>
      <c r="G4" t="n">
        <v>25.4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69</v>
      </c>
      <c r="N4" t="n">
        <v>19.27</v>
      </c>
      <c r="O4" t="n">
        <v>15930.42</v>
      </c>
      <c r="P4" t="n">
        <v>292.56</v>
      </c>
      <c r="Q4" t="n">
        <v>1310.62</v>
      </c>
      <c r="R4" t="n">
        <v>120.4</v>
      </c>
      <c r="S4" t="n">
        <v>50.02</v>
      </c>
      <c r="T4" t="n">
        <v>32582.45</v>
      </c>
      <c r="U4" t="n">
        <v>0.42</v>
      </c>
      <c r="V4" t="n">
        <v>0.83</v>
      </c>
      <c r="W4" t="n">
        <v>2.36</v>
      </c>
      <c r="X4" t="n">
        <v>2.01</v>
      </c>
      <c r="Y4" t="n">
        <v>0.5</v>
      </c>
      <c r="Z4" t="n">
        <v>10</v>
      </c>
      <c r="AA4" t="n">
        <v>959.1332790222741</v>
      </c>
      <c r="AB4" t="n">
        <v>1312.328466332176</v>
      </c>
      <c r="AC4" t="n">
        <v>1187.081679370003</v>
      </c>
      <c r="AD4" t="n">
        <v>959133.2790222741</v>
      </c>
      <c r="AE4" t="n">
        <v>1312328.466332176</v>
      </c>
      <c r="AF4" t="n">
        <v>4.900577392096129e-06</v>
      </c>
      <c r="AG4" t="n">
        <v>39.35185185185185</v>
      </c>
      <c r="AH4" t="n">
        <v>1187081.679370003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3.0375</v>
      </c>
      <c r="E5" t="n">
        <v>32.92</v>
      </c>
      <c r="F5" t="n">
        <v>29.49</v>
      </c>
      <c r="G5" t="n">
        <v>34.69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49</v>
      </c>
      <c r="N5" t="n">
        <v>19.59</v>
      </c>
      <c r="O5" t="n">
        <v>16093.6</v>
      </c>
      <c r="P5" t="n">
        <v>277.79</v>
      </c>
      <c r="Q5" t="n">
        <v>1310.55</v>
      </c>
      <c r="R5" t="n">
        <v>101.86</v>
      </c>
      <c r="S5" t="n">
        <v>50.02</v>
      </c>
      <c r="T5" t="n">
        <v>23410.45</v>
      </c>
      <c r="U5" t="n">
        <v>0.49</v>
      </c>
      <c r="V5" t="n">
        <v>0.85</v>
      </c>
      <c r="W5" t="n">
        <v>2.33</v>
      </c>
      <c r="X5" t="n">
        <v>1.44</v>
      </c>
      <c r="Y5" t="n">
        <v>0.5</v>
      </c>
      <c r="Z5" t="n">
        <v>10</v>
      </c>
      <c r="AA5" t="n">
        <v>913.4995831362031</v>
      </c>
      <c r="AB5" t="n">
        <v>1249.890430404277</v>
      </c>
      <c r="AC5" t="n">
        <v>1130.602641958729</v>
      </c>
      <c r="AD5" t="n">
        <v>913499.5831362031</v>
      </c>
      <c r="AE5" t="n">
        <v>1249890.430404277</v>
      </c>
      <c r="AF5" t="n">
        <v>5.061547087113465e-06</v>
      </c>
      <c r="AG5" t="n">
        <v>38.10185185185185</v>
      </c>
      <c r="AH5" t="n">
        <v>1130602.641958729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3.0993</v>
      </c>
      <c r="E6" t="n">
        <v>32.27</v>
      </c>
      <c r="F6" t="n">
        <v>29.14</v>
      </c>
      <c r="G6" t="n">
        <v>44.83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37</v>
      </c>
      <c r="N6" t="n">
        <v>19.92</v>
      </c>
      <c r="O6" t="n">
        <v>16257.24</v>
      </c>
      <c r="P6" t="n">
        <v>264.36</v>
      </c>
      <c r="Q6" t="n">
        <v>1310.49</v>
      </c>
      <c r="R6" t="n">
        <v>90.55</v>
      </c>
      <c r="S6" t="n">
        <v>50.02</v>
      </c>
      <c r="T6" t="n">
        <v>17816.98</v>
      </c>
      <c r="U6" t="n">
        <v>0.55</v>
      </c>
      <c r="V6" t="n">
        <v>0.86</v>
      </c>
      <c r="W6" t="n">
        <v>2.31</v>
      </c>
      <c r="X6" t="n">
        <v>1.09</v>
      </c>
      <c r="Y6" t="n">
        <v>0.5</v>
      </c>
      <c r="Z6" t="n">
        <v>10</v>
      </c>
      <c r="AA6" t="n">
        <v>884.707217807139</v>
      </c>
      <c r="AB6" t="n">
        <v>1210.495445931541</v>
      </c>
      <c r="AC6" t="n">
        <v>1094.967459512863</v>
      </c>
      <c r="AD6" t="n">
        <v>884707.217807139</v>
      </c>
      <c r="AE6" t="n">
        <v>1210495.445931541</v>
      </c>
      <c r="AF6" t="n">
        <v>5.16452769945375e-06</v>
      </c>
      <c r="AG6" t="n">
        <v>37.34953703703705</v>
      </c>
      <c r="AH6" t="n">
        <v>1094967.459512863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3.1422</v>
      </c>
      <c r="E7" t="n">
        <v>31.82</v>
      </c>
      <c r="F7" t="n">
        <v>28.9</v>
      </c>
      <c r="G7" t="n">
        <v>55.94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251.45</v>
      </c>
      <c r="Q7" t="n">
        <v>1310.5</v>
      </c>
      <c r="R7" t="n">
        <v>82.81999999999999</v>
      </c>
      <c r="S7" t="n">
        <v>50.02</v>
      </c>
      <c r="T7" t="n">
        <v>13989.74</v>
      </c>
      <c r="U7" t="n">
        <v>0.6</v>
      </c>
      <c r="V7" t="n">
        <v>0.86</v>
      </c>
      <c r="W7" t="n">
        <v>2.29</v>
      </c>
      <c r="X7" t="n">
        <v>0.85</v>
      </c>
      <c r="Y7" t="n">
        <v>0.5</v>
      </c>
      <c r="Z7" t="n">
        <v>10</v>
      </c>
      <c r="AA7" t="n">
        <v>859.5520473390802</v>
      </c>
      <c r="AB7" t="n">
        <v>1176.077031929346</v>
      </c>
      <c r="AC7" t="n">
        <v>1063.83389063649</v>
      </c>
      <c r="AD7" t="n">
        <v>859552.0473390803</v>
      </c>
      <c r="AE7" t="n">
        <v>1176077.031929346</v>
      </c>
      <c r="AF7" t="n">
        <v>5.236014241029772e-06</v>
      </c>
      <c r="AG7" t="n">
        <v>36.8287037037037</v>
      </c>
      <c r="AH7" t="n">
        <v>1063833.89063649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3.1683</v>
      </c>
      <c r="E8" t="n">
        <v>31.56</v>
      </c>
      <c r="F8" t="n">
        <v>28.77</v>
      </c>
      <c r="G8" t="n">
        <v>66.38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242.29</v>
      </c>
      <c r="Q8" t="n">
        <v>1310.49</v>
      </c>
      <c r="R8" t="n">
        <v>78.26000000000001</v>
      </c>
      <c r="S8" t="n">
        <v>50.02</v>
      </c>
      <c r="T8" t="n">
        <v>11739.17</v>
      </c>
      <c r="U8" t="n">
        <v>0.64</v>
      </c>
      <c r="V8" t="n">
        <v>0.87</v>
      </c>
      <c r="W8" t="n">
        <v>2.29</v>
      </c>
      <c r="X8" t="n">
        <v>0.72</v>
      </c>
      <c r="Y8" t="n">
        <v>0.5</v>
      </c>
      <c r="Z8" t="n">
        <v>10</v>
      </c>
      <c r="AA8" t="n">
        <v>849.3601502345504</v>
      </c>
      <c r="AB8" t="n">
        <v>1162.132028676162</v>
      </c>
      <c r="AC8" t="n">
        <v>1051.219778921854</v>
      </c>
      <c r="AD8" t="n">
        <v>849360.1502345504</v>
      </c>
      <c r="AE8" t="n">
        <v>1162132.028676162</v>
      </c>
      <c r="AF8" t="n">
        <v>5.279506053037562e-06</v>
      </c>
      <c r="AG8" t="n">
        <v>36.52777777777778</v>
      </c>
      <c r="AH8" t="n">
        <v>1051219.778921854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3.1768</v>
      </c>
      <c r="E9" t="n">
        <v>31.48</v>
      </c>
      <c r="F9" t="n">
        <v>28.73</v>
      </c>
      <c r="G9" t="n">
        <v>71.83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235.97</v>
      </c>
      <c r="Q9" t="n">
        <v>1310.48</v>
      </c>
      <c r="R9" t="n">
        <v>76.66</v>
      </c>
      <c r="S9" t="n">
        <v>50.02</v>
      </c>
      <c r="T9" t="n">
        <v>10944.78</v>
      </c>
      <c r="U9" t="n">
        <v>0.65</v>
      </c>
      <c r="V9" t="n">
        <v>0.87</v>
      </c>
      <c r="W9" t="n">
        <v>2.3</v>
      </c>
      <c r="X9" t="n">
        <v>0.6899999999999999</v>
      </c>
      <c r="Y9" t="n">
        <v>0.5</v>
      </c>
      <c r="Z9" t="n">
        <v>10</v>
      </c>
      <c r="AA9" t="n">
        <v>843.4452161429771</v>
      </c>
      <c r="AB9" t="n">
        <v>1154.038954903596</v>
      </c>
      <c r="AC9" t="n">
        <v>1043.899096751442</v>
      </c>
      <c r="AD9" t="n">
        <v>843445.2161429771</v>
      </c>
      <c r="AE9" t="n">
        <v>1154038.954903596</v>
      </c>
      <c r="AF9" t="n">
        <v>5.293670053116727e-06</v>
      </c>
      <c r="AG9" t="n">
        <v>36.43518518518518</v>
      </c>
      <c r="AH9" t="n">
        <v>1043899.096751442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3.1821</v>
      </c>
      <c r="E10" t="n">
        <v>31.43</v>
      </c>
      <c r="F10" t="n">
        <v>28.71</v>
      </c>
      <c r="G10" t="n">
        <v>74.88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236.13</v>
      </c>
      <c r="Q10" t="n">
        <v>1310.49</v>
      </c>
      <c r="R10" t="n">
        <v>75.69</v>
      </c>
      <c r="S10" t="n">
        <v>50.02</v>
      </c>
      <c r="T10" t="n">
        <v>10469.4</v>
      </c>
      <c r="U10" t="n">
        <v>0.66</v>
      </c>
      <c r="V10" t="n">
        <v>0.87</v>
      </c>
      <c r="W10" t="n">
        <v>2.3</v>
      </c>
      <c r="X10" t="n">
        <v>0.66</v>
      </c>
      <c r="Y10" t="n">
        <v>0.5</v>
      </c>
      <c r="Z10" t="n">
        <v>10</v>
      </c>
      <c r="AA10" t="n">
        <v>842.9742771391142</v>
      </c>
      <c r="AB10" t="n">
        <v>1153.394595382148</v>
      </c>
      <c r="AC10" t="n">
        <v>1043.316233998357</v>
      </c>
      <c r="AD10" t="n">
        <v>842974.2771391142</v>
      </c>
      <c r="AE10" t="n">
        <v>1153394.595382148</v>
      </c>
      <c r="AF10" t="n">
        <v>5.302501723754324e-06</v>
      </c>
      <c r="AG10" t="n">
        <v>36.37731481481482</v>
      </c>
      <c r="AH10" t="n">
        <v>1043316.233998357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2024-09-25T21:13:09Z</dcterms:created>
  <dcterms:modified xmlns:dcterms="http://purl.org/dc/terms/" xmlns:xsi="http://www.w3.org/2001/XMLSchema-instance" xsi:type="dcterms:W3CDTF">2024-09-25T21:13:09Z</dcterms:modified>
</cp:coreProperties>
</file>