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xVal>
          <yVal>
            <numRef>
              <f>gráficos!$B$7:$B$202</f>
              <numCache>
                <formatCode>General</formatCode>
                <ptCount val="1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  <c r="AA2" t="n">
        <v>1781.968078430592</v>
      </c>
      <c r="AB2" t="n">
        <v>2438.167339791996</v>
      </c>
      <c r="AC2" t="n">
        <v>2205.472070871601</v>
      </c>
      <c r="AD2" t="n">
        <v>1781968.078430592</v>
      </c>
      <c r="AE2" t="n">
        <v>2438167.339791996</v>
      </c>
      <c r="AF2" t="n">
        <v>3.90358197019745e-06</v>
      </c>
      <c r="AG2" t="n">
        <v>40.20833333333334</v>
      </c>
      <c r="AH2" t="n">
        <v>2205472.070871601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  <c r="AA3" t="n">
        <v>730.2545405171946</v>
      </c>
      <c r="AB3" t="n">
        <v>999.1664788922237</v>
      </c>
      <c r="AC3" t="n">
        <v>903.8074324857099</v>
      </c>
      <c r="AD3" t="n">
        <v>730254.5405171947</v>
      </c>
      <c r="AE3" t="n">
        <v>999166.4788922237</v>
      </c>
      <c r="AF3" t="n">
        <v>7.201831871871567e-06</v>
      </c>
      <c r="AG3" t="n">
        <v>21.79166666666667</v>
      </c>
      <c r="AH3" t="n">
        <v>903807.4324857099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  <c r="AA4" t="n">
        <v>589.7921907900399</v>
      </c>
      <c r="AB4" t="n">
        <v>806.9796952340062</v>
      </c>
      <c r="AC4" t="n">
        <v>729.9626857239874</v>
      </c>
      <c r="AD4" t="n">
        <v>589792.1907900398</v>
      </c>
      <c r="AE4" t="n">
        <v>806979.6952340062</v>
      </c>
      <c r="AF4" t="n">
        <v>8.392908412425879e-06</v>
      </c>
      <c r="AG4" t="n">
        <v>18.7</v>
      </c>
      <c r="AH4" t="n">
        <v>729962.6857239874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  <c r="AA5" t="n">
        <v>534.7919443594214</v>
      </c>
      <c r="AB5" t="n">
        <v>731.7259316280112</v>
      </c>
      <c r="AC5" t="n">
        <v>661.8910356972281</v>
      </c>
      <c r="AD5" t="n">
        <v>534791.9443594215</v>
      </c>
      <c r="AE5" t="n">
        <v>731725.9316280112</v>
      </c>
      <c r="AF5" t="n">
        <v>9.012931178318478e-06</v>
      </c>
      <c r="AG5" t="n">
        <v>17.4125</v>
      </c>
      <c r="AH5" t="n">
        <v>661891.035697228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  <c r="AA6" t="n">
        <v>505.4596667236873</v>
      </c>
      <c r="AB6" t="n">
        <v>691.5922153180396</v>
      </c>
      <c r="AC6" t="n">
        <v>625.5876249438556</v>
      </c>
      <c r="AD6" t="n">
        <v>505459.6667236873</v>
      </c>
      <c r="AE6" t="n">
        <v>691592.2153180396</v>
      </c>
      <c r="AF6" t="n">
        <v>9.401669631782123e-06</v>
      </c>
      <c r="AG6" t="n">
        <v>16.69583333333333</v>
      </c>
      <c r="AH6" t="n">
        <v>625587.6249438557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  <c r="AA7" t="n">
        <v>482.7657326737253</v>
      </c>
      <c r="AB7" t="n">
        <v>660.5413735651716</v>
      </c>
      <c r="AC7" t="n">
        <v>597.5002319477512</v>
      </c>
      <c r="AD7" t="n">
        <v>482765.7326737253</v>
      </c>
      <c r="AE7" t="n">
        <v>660541.3735651716</v>
      </c>
      <c r="AF7" t="n">
        <v>9.676272667223014e-06</v>
      </c>
      <c r="AG7" t="n">
        <v>16.22083333333333</v>
      </c>
      <c r="AH7" t="n">
        <v>597500.2319477513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  <c r="AA8" t="n">
        <v>473.886484869778</v>
      </c>
      <c r="AB8" t="n">
        <v>648.3923949950442</v>
      </c>
      <c r="AC8" t="n">
        <v>586.5107348411583</v>
      </c>
      <c r="AD8" t="n">
        <v>473886.484869778</v>
      </c>
      <c r="AE8" t="n">
        <v>648392.3949950442</v>
      </c>
      <c r="AF8" t="n">
        <v>9.867251733023468e-06</v>
      </c>
      <c r="AG8" t="n">
        <v>15.90833333333333</v>
      </c>
      <c r="AH8" t="n">
        <v>586510.7348411583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  <c r="AA9" t="n">
        <v>458.1968269842725</v>
      </c>
      <c r="AB9" t="n">
        <v>626.9251128972412</v>
      </c>
      <c r="AC9" t="n">
        <v>567.0922600172499</v>
      </c>
      <c r="AD9" t="n">
        <v>458196.8269842725</v>
      </c>
      <c r="AE9" t="n">
        <v>626925.1128972413</v>
      </c>
      <c r="AF9" t="n">
        <v>9.991934318388261e-06</v>
      </c>
      <c r="AG9" t="n">
        <v>15.70833333333333</v>
      </c>
      <c r="AH9" t="n">
        <v>567092.26001725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  <c r="AA10" t="n">
        <v>452.5388341988319</v>
      </c>
      <c r="AB10" t="n">
        <v>619.1835975551766</v>
      </c>
      <c r="AC10" t="n">
        <v>560.0895840341468</v>
      </c>
      <c r="AD10" t="n">
        <v>452538.8341988319</v>
      </c>
      <c r="AE10" t="n">
        <v>619183.5975551766</v>
      </c>
      <c r="AF10" t="n">
        <v>1.01120966891779e-05</v>
      </c>
      <c r="AG10" t="n">
        <v>15.52083333333333</v>
      </c>
      <c r="AH10" t="n">
        <v>560089.5840341469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  <c r="AA11" t="n">
        <v>447.7387863281407</v>
      </c>
      <c r="AB11" t="n">
        <v>612.6159602953305</v>
      </c>
      <c r="AC11" t="n">
        <v>554.1487528566438</v>
      </c>
      <c r="AD11" t="n">
        <v>447738.7863281408</v>
      </c>
      <c r="AE11" t="n">
        <v>612615.9602953305</v>
      </c>
      <c r="AF11" t="n">
        <v>1.020513777251658e-05</v>
      </c>
      <c r="AG11" t="n">
        <v>15.37916666666666</v>
      </c>
      <c r="AH11" t="n">
        <v>554148.7528566438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  <c r="AA12" t="n">
        <v>444.0372196244668</v>
      </c>
      <c r="AB12" t="n">
        <v>607.5513134297661</v>
      </c>
      <c r="AC12" t="n">
        <v>549.5674687796521</v>
      </c>
      <c r="AD12" t="n">
        <v>444037.2196244668</v>
      </c>
      <c r="AE12" t="n">
        <v>607551.3134297661</v>
      </c>
      <c r="AF12" t="n">
        <v>1.027557778297947e-05</v>
      </c>
      <c r="AG12" t="n">
        <v>15.275</v>
      </c>
      <c r="AH12" t="n">
        <v>549567.4687796521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  <c r="AA13" t="n">
        <v>430.3382825087421</v>
      </c>
      <c r="AB13" t="n">
        <v>588.807823313579</v>
      </c>
      <c r="AC13" t="n">
        <v>532.6128310535005</v>
      </c>
      <c r="AD13" t="n">
        <v>430338.2825087421</v>
      </c>
      <c r="AE13" t="n">
        <v>588807.823313579</v>
      </c>
      <c r="AF13" t="n">
        <v>1.034752453163408e-05</v>
      </c>
      <c r="AG13" t="n">
        <v>15.16666666666667</v>
      </c>
      <c r="AH13" t="n">
        <v>532612.8310535005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  <c r="AA14" t="n">
        <v>427.2656144824018</v>
      </c>
      <c r="AB14" t="n">
        <v>584.6036633633939</v>
      </c>
      <c r="AC14" t="n">
        <v>528.8099102283855</v>
      </c>
      <c r="AD14" t="n">
        <v>427265.6144824018</v>
      </c>
      <c r="AE14" t="n">
        <v>584603.663363394</v>
      </c>
      <c r="AF14" t="n">
        <v>1.039837694560461e-05</v>
      </c>
      <c r="AG14" t="n">
        <v>15.09166666666667</v>
      </c>
      <c r="AH14" t="n">
        <v>528809.9102283856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  <c r="AA15" t="n">
        <v>423.918328575633</v>
      </c>
      <c r="AB15" t="n">
        <v>580.023759113921</v>
      </c>
      <c r="AC15" t="n">
        <v>524.6671056125463</v>
      </c>
      <c r="AD15" t="n">
        <v>423918.328575633</v>
      </c>
      <c r="AE15" t="n">
        <v>580023.759113921</v>
      </c>
      <c r="AF15" t="n">
        <v>1.044621588319171e-05</v>
      </c>
      <c r="AG15" t="n">
        <v>15.025</v>
      </c>
      <c r="AH15" t="n">
        <v>524667.1056125463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  <c r="AA16" t="n">
        <v>421.2026397435833</v>
      </c>
      <c r="AB16" t="n">
        <v>576.3080338461748</v>
      </c>
      <c r="AC16" t="n">
        <v>521.3060039493007</v>
      </c>
      <c r="AD16" t="n">
        <v>421202.6397435833</v>
      </c>
      <c r="AE16" t="n">
        <v>576308.0338461748</v>
      </c>
      <c r="AF16" t="n">
        <v>1.049782166625811e-05</v>
      </c>
      <c r="AG16" t="n">
        <v>14.95</v>
      </c>
      <c r="AH16" t="n">
        <v>521306.0039493007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  <c r="AA17" t="n">
        <v>418.8003820563092</v>
      </c>
      <c r="AB17" t="n">
        <v>573.0211588983169</v>
      </c>
      <c r="AC17" t="n">
        <v>518.3328237333084</v>
      </c>
      <c r="AD17" t="n">
        <v>418800.3820563091</v>
      </c>
      <c r="AE17" t="n">
        <v>573021.1588983169</v>
      </c>
      <c r="AF17" t="n">
        <v>1.052456626916113e-05</v>
      </c>
      <c r="AG17" t="n">
        <v>14.9125</v>
      </c>
      <c r="AH17" t="n">
        <v>518332.8237333084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  <c r="AA18" t="n">
        <v>415.4779551585881</v>
      </c>
      <c r="AB18" t="n">
        <v>568.4752678417251</v>
      </c>
      <c r="AC18" t="n">
        <v>514.2207861389595</v>
      </c>
      <c r="AD18" t="n">
        <v>415477.9551585881</v>
      </c>
      <c r="AE18" t="n">
        <v>568475.2678417251</v>
      </c>
      <c r="AF18" t="n">
        <v>1.057014509946064e-05</v>
      </c>
      <c r="AG18" t="n">
        <v>14.85</v>
      </c>
      <c r="AH18" t="n">
        <v>514220.7861389595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412.9494366356579</v>
      </c>
      <c r="AB19" t="n">
        <v>565.0156372482876</v>
      </c>
      <c r="AC19" t="n">
        <v>511.0913378337376</v>
      </c>
      <c r="AD19" t="n">
        <v>412949.436635658</v>
      </c>
      <c r="AE19" t="n">
        <v>565015.6372482876</v>
      </c>
      <c r="AF19" t="n">
        <v>1.059613633326781e-05</v>
      </c>
      <c r="AG19" t="n">
        <v>14.8125</v>
      </c>
      <c r="AH19" t="n">
        <v>511091.3378337376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  <c r="AA20" t="n">
        <v>410.4425553894886</v>
      </c>
      <c r="AB20" t="n">
        <v>561.5856117314835</v>
      </c>
      <c r="AC20" t="n">
        <v>507.9886691381863</v>
      </c>
      <c r="AD20" t="n">
        <v>410442.5553894886</v>
      </c>
      <c r="AE20" t="n">
        <v>561585.6117314835</v>
      </c>
      <c r="AF20" t="n">
        <v>1.062212756707497e-05</v>
      </c>
      <c r="AG20" t="n">
        <v>14.775</v>
      </c>
      <c r="AH20" t="n">
        <v>507988.6691381863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  <c r="AA21" t="n">
        <v>409.6245020295711</v>
      </c>
      <c r="AB21" t="n">
        <v>560.4663150344772</v>
      </c>
      <c r="AC21" t="n">
        <v>506.9761965469996</v>
      </c>
      <c r="AD21" t="n">
        <v>409624.5020295711</v>
      </c>
      <c r="AE21" t="n">
        <v>560466.3150344773</v>
      </c>
      <c r="AF21" t="n">
        <v>1.061760735249981e-05</v>
      </c>
      <c r="AG21" t="n">
        <v>14.78333333333333</v>
      </c>
      <c r="AH21" t="n">
        <v>506976.1965469996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  <c r="AA22" t="n">
        <v>408.6288271369281</v>
      </c>
      <c r="AB22" t="n">
        <v>559.103988720287</v>
      </c>
      <c r="AC22" t="n">
        <v>505.7438887441986</v>
      </c>
      <c r="AD22" t="n">
        <v>408628.827136928</v>
      </c>
      <c r="AE22" t="n">
        <v>559103.988720287</v>
      </c>
      <c r="AF22" t="n">
        <v>1.06477421163342e-05</v>
      </c>
      <c r="AG22" t="n">
        <v>14.74166666666667</v>
      </c>
      <c r="AH22" t="n">
        <v>505743.8887441986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  <c r="AA23" t="n">
        <v>409.2703449737334</v>
      </c>
      <c r="AB23" t="n">
        <v>559.9817417263736</v>
      </c>
      <c r="AC23" t="n">
        <v>506.5378702353183</v>
      </c>
      <c r="AD23" t="n">
        <v>409270.3449737334</v>
      </c>
      <c r="AE23" t="n">
        <v>559981.7417263736</v>
      </c>
      <c r="AF23" t="n">
        <v>1.064661206269041e-05</v>
      </c>
      <c r="AG23" t="n">
        <v>14.74166666666667</v>
      </c>
      <c r="AH23" t="n">
        <v>506537.8702353183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  <c r="AA24" t="n">
        <v>410.0349401656913</v>
      </c>
      <c r="AB24" t="n">
        <v>561.0278945995697</v>
      </c>
      <c r="AC24" t="n">
        <v>507.4841797465813</v>
      </c>
      <c r="AD24" t="n">
        <v>410034.9401656913</v>
      </c>
      <c r="AE24" t="n">
        <v>561027.8945995696</v>
      </c>
      <c r="AF24" t="n">
        <v>1.064585869359455e-05</v>
      </c>
      <c r="AG24" t="n">
        <v>14.74166666666667</v>
      </c>
      <c r="AH24" t="n">
        <v>507484.1797465814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1.3132</v>
      </c>
      <c r="E2" t="n">
        <v>76.15000000000001</v>
      </c>
      <c r="F2" t="n">
        <v>57.23</v>
      </c>
      <c r="G2" t="n">
        <v>6.67</v>
      </c>
      <c r="H2" t="n">
        <v>0.11</v>
      </c>
      <c r="I2" t="n">
        <v>515</v>
      </c>
      <c r="J2" t="n">
        <v>159.12</v>
      </c>
      <c r="K2" t="n">
        <v>50.28</v>
      </c>
      <c r="L2" t="n">
        <v>1</v>
      </c>
      <c r="M2" t="n">
        <v>513</v>
      </c>
      <c r="N2" t="n">
        <v>27.84</v>
      </c>
      <c r="O2" t="n">
        <v>19859.16</v>
      </c>
      <c r="P2" t="n">
        <v>700.23</v>
      </c>
      <c r="Q2" t="n">
        <v>1259.99</v>
      </c>
      <c r="R2" t="n">
        <v>978.11</v>
      </c>
      <c r="S2" t="n">
        <v>88.58</v>
      </c>
      <c r="T2" t="n">
        <v>431400.56</v>
      </c>
      <c r="U2" t="n">
        <v>0.09</v>
      </c>
      <c r="V2" t="n">
        <v>0.43</v>
      </c>
      <c r="W2" t="n">
        <v>4.84</v>
      </c>
      <c r="X2" t="n">
        <v>25.49</v>
      </c>
      <c r="Y2" t="n">
        <v>1</v>
      </c>
      <c r="Z2" t="n">
        <v>10</v>
      </c>
      <c r="AA2" t="n">
        <v>1184.741676306752</v>
      </c>
      <c r="AB2" t="n">
        <v>1621.015828636829</v>
      </c>
      <c r="AC2" t="n">
        <v>1466.308353061734</v>
      </c>
      <c r="AD2" t="n">
        <v>1184741.676306752</v>
      </c>
      <c r="AE2" t="n">
        <v>1621015.828636829</v>
      </c>
      <c r="AF2" t="n">
        <v>5.412514570306458e-06</v>
      </c>
      <c r="AG2" t="n">
        <v>31.72916666666667</v>
      </c>
      <c r="AH2" t="n">
        <v>1466308.353061734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2.0902</v>
      </c>
      <c r="E3" t="n">
        <v>47.84</v>
      </c>
      <c r="F3" t="n">
        <v>39.88</v>
      </c>
      <c r="G3" t="n">
        <v>13.67</v>
      </c>
      <c r="H3" t="n">
        <v>0.22</v>
      </c>
      <c r="I3" t="n">
        <v>175</v>
      </c>
      <c r="J3" t="n">
        <v>160.54</v>
      </c>
      <c r="K3" t="n">
        <v>50.28</v>
      </c>
      <c r="L3" t="n">
        <v>2</v>
      </c>
      <c r="M3" t="n">
        <v>173</v>
      </c>
      <c r="N3" t="n">
        <v>28.26</v>
      </c>
      <c r="O3" t="n">
        <v>20034.4</v>
      </c>
      <c r="P3" t="n">
        <v>481.3</v>
      </c>
      <c r="Q3" t="n">
        <v>1259.53</v>
      </c>
      <c r="R3" t="n">
        <v>386.76</v>
      </c>
      <c r="S3" t="n">
        <v>88.58</v>
      </c>
      <c r="T3" t="n">
        <v>137423.17</v>
      </c>
      <c r="U3" t="n">
        <v>0.23</v>
      </c>
      <c r="V3" t="n">
        <v>0.62</v>
      </c>
      <c r="W3" t="n">
        <v>4.3</v>
      </c>
      <c r="X3" t="n">
        <v>8.15</v>
      </c>
      <c r="Y3" t="n">
        <v>1</v>
      </c>
      <c r="Z3" t="n">
        <v>10</v>
      </c>
      <c r="AA3" t="n">
        <v>609.3907325602271</v>
      </c>
      <c r="AB3" t="n">
        <v>833.7952847106168</v>
      </c>
      <c r="AC3" t="n">
        <v>754.2190329768666</v>
      </c>
      <c r="AD3" t="n">
        <v>609390.732560227</v>
      </c>
      <c r="AE3" t="n">
        <v>833795.2847106168</v>
      </c>
      <c r="AF3" t="n">
        <v>8.615015195594393e-06</v>
      </c>
      <c r="AG3" t="n">
        <v>19.93333333333333</v>
      </c>
      <c r="AH3" t="n">
        <v>754219.0329768666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2.3594</v>
      </c>
      <c r="E4" t="n">
        <v>42.38</v>
      </c>
      <c r="F4" t="n">
        <v>36.64</v>
      </c>
      <c r="G4" t="n">
        <v>20.74</v>
      </c>
      <c r="H4" t="n">
        <v>0.33</v>
      </c>
      <c r="I4" t="n">
        <v>106</v>
      </c>
      <c r="J4" t="n">
        <v>161.97</v>
      </c>
      <c r="K4" t="n">
        <v>50.28</v>
      </c>
      <c r="L4" t="n">
        <v>3</v>
      </c>
      <c r="M4" t="n">
        <v>104</v>
      </c>
      <c r="N4" t="n">
        <v>28.69</v>
      </c>
      <c r="O4" t="n">
        <v>20210.21</v>
      </c>
      <c r="P4" t="n">
        <v>435.94</v>
      </c>
      <c r="Q4" t="n">
        <v>1259.39</v>
      </c>
      <c r="R4" t="n">
        <v>277.61</v>
      </c>
      <c r="S4" t="n">
        <v>88.58</v>
      </c>
      <c r="T4" t="n">
        <v>83192.13</v>
      </c>
      <c r="U4" t="n">
        <v>0.32</v>
      </c>
      <c r="V4" t="n">
        <v>0.67</v>
      </c>
      <c r="W4" t="n">
        <v>4.18</v>
      </c>
      <c r="X4" t="n">
        <v>4.91</v>
      </c>
      <c r="Y4" t="n">
        <v>1</v>
      </c>
      <c r="Z4" t="n">
        <v>10</v>
      </c>
      <c r="AA4" t="n">
        <v>511.1991852760437</v>
      </c>
      <c r="AB4" t="n">
        <v>699.4452778110616</v>
      </c>
      <c r="AC4" t="n">
        <v>632.691202174386</v>
      </c>
      <c r="AD4" t="n">
        <v>511199.1852760438</v>
      </c>
      <c r="AE4" t="n">
        <v>699445.2778110616</v>
      </c>
      <c r="AF4" t="n">
        <v>9.72455595277266e-06</v>
      </c>
      <c r="AG4" t="n">
        <v>17.65833333333333</v>
      </c>
      <c r="AH4" t="n">
        <v>632691.202174386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2.5035</v>
      </c>
      <c r="E5" t="n">
        <v>39.94</v>
      </c>
      <c r="F5" t="n">
        <v>35.17</v>
      </c>
      <c r="G5" t="n">
        <v>27.77</v>
      </c>
      <c r="H5" t="n">
        <v>0.43</v>
      </c>
      <c r="I5" t="n">
        <v>76</v>
      </c>
      <c r="J5" t="n">
        <v>163.4</v>
      </c>
      <c r="K5" t="n">
        <v>50.28</v>
      </c>
      <c r="L5" t="n">
        <v>4</v>
      </c>
      <c r="M5" t="n">
        <v>74</v>
      </c>
      <c r="N5" t="n">
        <v>29.12</v>
      </c>
      <c r="O5" t="n">
        <v>20386.62</v>
      </c>
      <c r="P5" t="n">
        <v>412.68</v>
      </c>
      <c r="Q5" t="n">
        <v>1259.35</v>
      </c>
      <c r="R5" t="n">
        <v>227.72</v>
      </c>
      <c r="S5" t="n">
        <v>88.58</v>
      </c>
      <c r="T5" t="n">
        <v>58397.99</v>
      </c>
      <c r="U5" t="n">
        <v>0.39</v>
      </c>
      <c r="V5" t="n">
        <v>0.7</v>
      </c>
      <c r="W5" t="n">
        <v>4.13</v>
      </c>
      <c r="X5" t="n">
        <v>3.44</v>
      </c>
      <c r="Y5" t="n">
        <v>1</v>
      </c>
      <c r="Z5" t="n">
        <v>10</v>
      </c>
      <c r="AA5" t="n">
        <v>475.8068200781955</v>
      </c>
      <c r="AB5" t="n">
        <v>651.0198823464112</v>
      </c>
      <c r="AC5" t="n">
        <v>588.8874584874127</v>
      </c>
      <c r="AD5" t="n">
        <v>475806.8200781955</v>
      </c>
      <c r="AE5" t="n">
        <v>651019.8823464112</v>
      </c>
      <c r="AF5" t="n">
        <v>1.031848174441229e-05</v>
      </c>
      <c r="AG5" t="n">
        <v>16.64166666666667</v>
      </c>
      <c r="AH5" t="n">
        <v>588887.4584874127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2.5938</v>
      </c>
      <c r="E6" t="n">
        <v>38.55</v>
      </c>
      <c r="F6" t="n">
        <v>34.36</v>
      </c>
      <c r="G6" t="n">
        <v>35.55</v>
      </c>
      <c r="H6" t="n">
        <v>0.54</v>
      </c>
      <c r="I6" t="n">
        <v>58</v>
      </c>
      <c r="J6" t="n">
        <v>164.83</v>
      </c>
      <c r="K6" t="n">
        <v>50.28</v>
      </c>
      <c r="L6" t="n">
        <v>5</v>
      </c>
      <c r="M6" t="n">
        <v>56</v>
      </c>
      <c r="N6" t="n">
        <v>29.55</v>
      </c>
      <c r="O6" t="n">
        <v>20563.61</v>
      </c>
      <c r="P6" t="n">
        <v>397.09</v>
      </c>
      <c r="Q6" t="n">
        <v>1259.39</v>
      </c>
      <c r="R6" t="n">
        <v>199.87</v>
      </c>
      <c r="S6" t="n">
        <v>88.58</v>
      </c>
      <c r="T6" t="n">
        <v>44564.16</v>
      </c>
      <c r="U6" t="n">
        <v>0.44</v>
      </c>
      <c r="V6" t="n">
        <v>0.72</v>
      </c>
      <c r="W6" t="n">
        <v>4.11</v>
      </c>
      <c r="X6" t="n">
        <v>2.63</v>
      </c>
      <c r="Y6" t="n">
        <v>1</v>
      </c>
      <c r="Z6" t="n">
        <v>10</v>
      </c>
      <c r="AA6" t="n">
        <v>451.411306251563</v>
      </c>
      <c r="AB6" t="n">
        <v>617.6408640747009</v>
      </c>
      <c r="AC6" t="n">
        <v>558.6940868718078</v>
      </c>
      <c r="AD6" t="n">
        <v>451411.306251563</v>
      </c>
      <c r="AE6" t="n">
        <v>617640.8640747009</v>
      </c>
      <c r="AF6" t="n">
        <v>1.069066424951332e-05</v>
      </c>
      <c r="AG6" t="n">
        <v>16.0625</v>
      </c>
      <c r="AH6" t="n">
        <v>558694.0868718078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2.6546</v>
      </c>
      <c r="E7" t="n">
        <v>37.67</v>
      </c>
      <c r="F7" t="n">
        <v>33.83</v>
      </c>
      <c r="G7" t="n">
        <v>43.19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384.62</v>
      </c>
      <c r="Q7" t="n">
        <v>1259.34</v>
      </c>
      <c r="R7" t="n">
        <v>182.35</v>
      </c>
      <c r="S7" t="n">
        <v>88.58</v>
      </c>
      <c r="T7" t="n">
        <v>35859.54</v>
      </c>
      <c r="U7" t="n">
        <v>0.49</v>
      </c>
      <c r="V7" t="n">
        <v>0.73</v>
      </c>
      <c r="W7" t="n">
        <v>4.08</v>
      </c>
      <c r="X7" t="n">
        <v>2.1</v>
      </c>
      <c r="Y7" t="n">
        <v>1</v>
      </c>
      <c r="Z7" t="n">
        <v>10</v>
      </c>
      <c r="AA7" t="n">
        <v>431.7598703273919</v>
      </c>
      <c r="AB7" t="n">
        <v>590.752902483084</v>
      </c>
      <c r="AC7" t="n">
        <v>534.3722745970038</v>
      </c>
      <c r="AD7" t="n">
        <v>431759.8703273919</v>
      </c>
      <c r="AE7" t="n">
        <v>590752.902483084</v>
      </c>
      <c r="AF7" t="n">
        <v>1.094125889303649e-05</v>
      </c>
      <c r="AG7" t="n">
        <v>15.69583333333333</v>
      </c>
      <c r="AH7" t="n">
        <v>534372.2745970037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2.692</v>
      </c>
      <c r="E8" t="n">
        <v>37.15</v>
      </c>
      <c r="F8" t="n">
        <v>33.53</v>
      </c>
      <c r="G8" t="n">
        <v>50.3</v>
      </c>
      <c r="H8" t="n">
        <v>0.74</v>
      </c>
      <c r="I8" t="n">
        <v>40</v>
      </c>
      <c r="J8" t="n">
        <v>167.72</v>
      </c>
      <c r="K8" t="n">
        <v>50.28</v>
      </c>
      <c r="L8" t="n">
        <v>7</v>
      </c>
      <c r="M8" t="n">
        <v>38</v>
      </c>
      <c r="N8" t="n">
        <v>30.44</v>
      </c>
      <c r="O8" t="n">
        <v>20919.39</v>
      </c>
      <c r="P8" t="n">
        <v>375.35</v>
      </c>
      <c r="Q8" t="n">
        <v>1259.36</v>
      </c>
      <c r="R8" t="n">
        <v>172.02</v>
      </c>
      <c r="S8" t="n">
        <v>88.58</v>
      </c>
      <c r="T8" t="n">
        <v>30730.23</v>
      </c>
      <c r="U8" t="n">
        <v>0.51</v>
      </c>
      <c r="V8" t="n">
        <v>0.73</v>
      </c>
      <c r="W8" t="n">
        <v>4.08</v>
      </c>
      <c r="X8" t="n">
        <v>1.81</v>
      </c>
      <c r="Y8" t="n">
        <v>1</v>
      </c>
      <c r="Z8" t="n">
        <v>10</v>
      </c>
      <c r="AA8" t="n">
        <v>425.304769985417</v>
      </c>
      <c r="AB8" t="n">
        <v>581.9207494162655</v>
      </c>
      <c r="AC8" t="n">
        <v>526.3830498228779</v>
      </c>
      <c r="AD8" t="n">
        <v>425304.769985417</v>
      </c>
      <c r="AE8" t="n">
        <v>581920.7494162655</v>
      </c>
      <c r="AF8" t="n">
        <v>1.109540757178266e-05</v>
      </c>
      <c r="AG8" t="n">
        <v>15.47916666666667</v>
      </c>
      <c r="AH8" t="n">
        <v>526383.0498228779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2.7263</v>
      </c>
      <c r="E9" t="n">
        <v>36.68</v>
      </c>
      <c r="F9" t="n">
        <v>33.26</v>
      </c>
      <c r="G9" t="n">
        <v>58.69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365.77</v>
      </c>
      <c r="Q9" t="n">
        <v>1259.36</v>
      </c>
      <c r="R9" t="n">
        <v>162.8</v>
      </c>
      <c r="S9" t="n">
        <v>88.58</v>
      </c>
      <c r="T9" t="n">
        <v>26148.43</v>
      </c>
      <c r="U9" t="n">
        <v>0.54</v>
      </c>
      <c r="V9" t="n">
        <v>0.74</v>
      </c>
      <c r="W9" t="n">
        <v>4.07</v>
      </c>
      <c r="X9" t="n">
        <v>1.53</v>
      </c>
      <c r="Y9" t="n">
        <v>1</v>
      </c>
      <c r="Z9" t="n">
        <v>10</v>
      </c>
      <c r="AA9" t="n">
        <v>419.2970930422144</v>
      </c>
      <c r="AB9" t="n">
        <v>573.7007807825747</v>
      </c>
      <c r="AC9" t="n">
        <v>518.9475834587879</v>
      </c>
      <c r="AD9" t="n">
        <v>419297.0930422144</v>
      </c>
      <c r="AE9" t="n">
        <v>573700.7807825747</v>
      </c>
      <c r="AF9" t="n">
        <v>1.123677922100708e-05</v>
      </c>
      <c r="AG9" t="n">
        <v>15.28333333333333</v>
      </c>
      <c r="AH9" t="n">
        <v>518947.5834587879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2.7516</v>
      </c>
      <c r="E10" t="n">
        <v>36.34</v>
      </c>
      <c r="F10" t="n">
        <v>33.05</v>
      </c>
      <c r="G10" t="n">
        <v>66.09999999999999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357.52</v>
      </c>
      <c r="Q10" t="n">
        <v>1259.36</v>
      </c>
      <c r="R10" t="n">
        <v>155.92</v>
      </c>
      <c r="S10" t="n">
        <v>88.58</v>
      </c>
      <c r="T10" t="n">
        <v>22729.97</v>
      </c>
      <c r="U10" t="n">
        <v>0.57</v>
      </c>
      <c r="V10" t="n">
        <v>0.74</v>
      </c>
      <c r="W10" t="n">
        <v>4.06</v>
      </c>
      <c r="X10" t="n">
        <v>1.32</v>
      </c>
      <c r="Y10" t="n">
        <v>1</v>
      </c>
      <c r="Z10" t="n">
        <v>10</v>
      </c>
      <c r="AA10" t="n">
        <v>404.9530741199187</v>
      </c>
      <c r="AB10" t="n">
        <v>554.0746612796364</v>
      </c>
      <c r="AC10" t="n">
        <v>501.1945532557784</v>
      </c>
      <c r="AD10" t="n">
        <v>404953.0741199186</v>
      </c>
      <c r="AE10" t="n">
        <v>554074.6612796364</v>
      </c>
      <c r="AF10" t="n">
        <v>1.134105626839419e-05</v>
      </c>
      <c r="AG10" t="n">
        <v>15.14166666666667</v>
      </c>
      <c r="AH10" t="n">
        <v>501194.5532557784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2.7747</v>
      </c>
      <c r="E11" t="n">
        <v>36.04</v>
      </c>
      <c r="F11" t="n">
        <v>32.88</v>
      </c>
      <c r="G11" t="n">
        <v>75.87</v>
      </c>
      <c r="H11" t="n">
        <v>1.03</v>
      </c>
      <c r="I11" t="n">
        <v>26</v>
      </c>
      <c r="J11" t="n">
        <v>172.08</v>
      </c>
      <c r="K11" t="n">
        <v>50.28</v>
      </c>
      <c r="L11" t="n">
        <v>10</v>
      </c>
      <c r="M11" t="n">
        <v>24</v>
      </c>
      <c r="N11" t="n">
        <v>31.8</v>
      </c>
      <c r="O11" t="n">
        <v>21457.64</v>
      </c>
      <c r="P11" t="n">
        <v>347.6</v>
      </c>
      <c r="Q11" t="n">
        <v>1259.33</v>
      </c>
      <c r="R11" t="n">
        <v>149.93</v>
      </c>
      <c r="S11" t="n">
        <v>88.58</v>
      </c>
      <c r="T11" t="n">
        <v>19754.82</v>
      </c>
      <c r="U11" t="n">
        <v>0.59</v>
      </c>
      <c r="V11" t="n">
        <v>0.75</v>
      </c>
      <c r="W11" t="n">
        <v>4.05</v>
      </c>
      <c r="X11" t="n">
        <v>1.15</v>
      </c>
      <c r="Y11" t="n">
        <v>1</v>
      </c>
      <c r="Z11" t="n">
        <v>10</v>
      </c>
      <c r="AA11" t="n">
        <v>400.0024439745869</v>
      </c>
      <c r="AB11" t="n">
        <v>547.3009907084058</v>
      </c>
      <c r="AC11" t="n">
        <v>495.0673522969596</v>
      </c>
      <c r="AD11" t="n">
        <v>400002.4439745869</v>
      </c>
      <c r="AE11" t="n">
        <v>547300.9907084059</v>
      </c>
      <c r="AF11" t="n">
        <v>1.143626574644329e-05</v>
      </c>
      <c r="AG11" t="n">
        <v>15.01666666666667</v>
      </c>
      <c r="AH11" t="n">
        <v>495067.3522969596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2.787</v>
      </c>
      <c r="E12" t="n">
        <v>35.88</v>
      </c>
      <c r="F12" t="n">
        <v>32.78</v>
      </c>
      <c r="G12" t="n">
        <v>81.95999999999999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339.92</v>
      </c>
      <c r="Q12" t="n">
        <v>1259.35</v>
      </c>
      <c r="R12" t="n">
        <v>146.94</v>
      </c>
      <c r="S12" t="n">
        <v>88.58</v>
      </c>
      <c r="T12" t="n">
        <v>18266.16</v>
      </c>
      <c r="U12" t="n">
        <v>0.6</v>
      </c>
      <c r="V12" t="n">
        <v>0.75</v>
      </c>
      <c r="W12" t="n">
        <v>4.04</v>
      </c>
      <c r="X12" t="n">
        <v>1.06</v>
      </c>
      <c r="Y12" t="n">
        <v>1</v>
      </c>
      <c r="Z12" t="n">
        <v>10</v>
      </c>
      <c r="AA12" t="n">
        <v>396.5303371694999</v>
      </c>
      <c r="AB12" t="n">
        <v>542.5503009991446</v>
      </c>
      <c r="AC12" t="n">
        <v>490.7700617459153</v>
      </c>
      <c r="AD12" t="n">
        <v>396530.3371695</v>
      </c>
      <c r="AE12" t="n">
        <v>542550.3009991446</v>
      </c>
      <c r="AF12" t="n">
        <v>1.148696170228762e-05</v>
      </c>
      <c r="AG12" t="n">
        <v>14.95</v>
      </c>
      <c r="AH12" t="n">
        <v>490770.0617459153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2.8042</v>
      </c>
      <c r="E13" t="n">
        <v>35.66</v>
      </c>
      <c r="F13" t="n">
        <v>32.66</v>
      </c>
      <c r="G13" t="n">
        <v>93.31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330.02</v>
      </c>
      <c r="Q13" t="n">
        <v>1259.3</v>
      </c>
      <c r="R13" t="n">
        <v>142.73</v>
      </c>
      <c r="S13" t="n">
        <v>88.58</v>
      </c>
      <c r="T13" t="n">
        <v>16179.65</v>
      </c>
      <c r="U13" t="n">
        <v>0.62</v>
      </c>
      <c r="V13" t="n">
        <v>0.75</v>
      </c>
      <c r="W13" t="n">
        <v>4.04</v>
      </c>
      <c r="X13" t="n">
        <v>0.93</v>
      </c>
      <c r="Y13" t="n">
        <v>1</v>
      </c>
      <c r="Z13" t="n">
        <v>10</v>
      </c>
      <c r="AA13" t="n">
        <v>392.1665009595523</v>
      </c>
      <c r="AB13" t="n">
        <v>536.5795077778276</v>
      </c>
      <c r="AC13" t="n">
        <v>485.3691126495801</v>
      </c>
      <c r="AD13" t="n">
        <v>392166.5009595522</v>
      </c>
      <c r="AE13" t="n">
        <v>536579.5077778277</v>
      </c>
      <c r="AF13" t="n">
        <v>1.155785360802115e-05</v>
      </c>
      <c r="AG13" t="n">
        <v>14.85833333333333</v>
      </c>
      <c r="AH13" t="n">
        <v>485369.1126495801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2.8189</v>
      </c>
      <c r="E14" t="n">
        <v>35.47</v>
      </c>
      <c r="F14" t="n">
        <v>32.54</v>
      </c>
      <c r="G14" t="n">
        <v>102.75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15</v>
      </c>
      <c r="N14" t="n">
        <v>33.21</v>
      </c>
      <c r="O14" t="n">
        <v>22001.54</v>
      </c>
      <c r="P14" t="n">
        <v>322.21</v>
      </c>
      <c r="Q14" t="n">
        <v>1259.29</v>
      </c>
      <c r="R14" t="n">
        <v>138.58</v>
      </c>
      <c r="S14" t="n">
        <v>88.58</v>
      </c>
      <c r="T14" t="n">
        <v>14111.22</v>
      </c>
      <c r="U14" t="n">
        <v>0.64</v>
      </c>
      <c r="V14" t="n">
        <v>0.76</v>
      </c>
      <c r="W14" t="n">
        <v>4.04</v>
      </c>
      <c r="X14" t="n">
        <v>0.8100000000000001</v>
      </c>
      <c r="Y14" t="n">
        <v>1</v>
      </c>
      <c r="Z14" t="n">
        <v>10</v>
      </c>
      <c r="AA14" t="n">
        <v>388.6458748471265</v>
      </c>
      <c r="AB14" t="n">
        <v>531.7624318117446</v>
      </c>
      <c r="AC14" t="n">
        <v>481.0117716528914</v>
      </c>
      <c r="AD14" t="n">
        <v>388645.8748471265</v>
      </c>
      <c r="AE14" t="n">
        <v>531762.4318117446</v>
      </c>
      <c r="AF14" t="n">
        <v>1.161844145768876e-05</v>
      </c>
      <c r="AG14" t="n">
        <v>14.77916666666667</v>
      </c>
      <c r="AH14" t="n">
        <v>481011.7716528914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2.8239</v>
      </c>
      <c r="E15" t="n">
        <v>35.41</v>
      </c>
      <c r="F15" t="n">
        <v>32.51</v>
      </c>
      <c r="G15" t="n">
        <v>108.36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317.9</v>
      </c>
      <c r="Q15" t="n">
        <v>1259.32</v>
      </c>
      <c r="R15" t="n">
        <v>137.32</v>
      </c>
      <c r="S15" t="n">
        <v>88.58</v>
      </c>
      <c r="T15" t="n">
        <v>13488.78</v>
      </c>
      <c r="U15" t="n">
        <v>0.65</v>
      </c>
      <c r="V15" t="n">
        <v>0.76</v>
      </c>
      <c r="W15" t="n">
        <v>4.04</v>
      </c>
      <c r="X15" t="n">
        <v>0.78</v>
      </c>
      <c r="Y15" t="n">
        <v>1</v>
      </c>
      <c r="Z15" t="n">
        <v>10</v>
      </c>
      <c r="AA15" t="n">
        <v>386.968167237543</v>
      </c>
      <c r="AB15" t="n">
        <v>529.4669182450765</v>
      </c>
      <c r="AC15" t="n">
        <v>478.9353386792527</v>
      </c>
      <c r="AD15" t="n">
        <v>386968.167237543</v>
      </c>
      <c r="AE15" t="n">
        <v>529466.9182450766</v>
      </c>
      <c r="AF15" t="n">
        <v>1.16390495698206e-05</v>
      </c>
      <c r="AG15" t="n">
        <v>14.75416666666666</v>
      </c>
      <c r="AH15" t="n">
        <v>478935.3386792527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2.8304</v>
      </c>
      <c r="E16" t="n">
        <v>35.33</v>
      </c>
      <c r="F16" t="n">
        <v>32.46</v>
      </c>
      <c r="G16" t="n">
        <v>114.56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314.76</v>
      </c>
      <c r="Q16" t="n">
        <v>1259.31</v>
      </c>
      <c r="R16" t="n">
        <v>135.35</v>
      </c>
      <c r="S16" t="n">
        <v>88.58</v>
      </c>
      <c r="T16" t="n">
        <v>12507.9</v>
      </c>
      <c r="U16" t="n">
        <v>0.65</v>
      </c>
      <c r="V16" t="n">
        <v>0.76</v>
      </c>
      <c r="W16" t="n">
        <v>4.05</v>
      </c>
      <c r="X16" t="n">
        <v>0.73</v>
      </c>
      <c r="Y16" t="n">
        <v>1</v>
      </c>
      <c r="Z16" t="n">
        <v>10</v>
      </c>
      <c r="AA16" t="n">
        <v>385.5321102869171</v>
      </c>
      <c r="AB16" t="n">
        <v>527.5020417708688</v>
      </c>
      <c r="AC16" t="n">
        <v>477.1579872580218</v>
      </c>
      <c r="AD16" t="n">
        <v>385532.1102869171</v>
      </c>
      <c r="AE16" t="n">
        <v>527502.0417708688</v>
      </c>
      <c r="AF16" t="n">
        <v>1.166584011559199e-05</v>
      </c>
      <c r="AG16" t="n">
        <v>14.72083333333333</v>
      </c>
      <c r="AH16" t="n">
        <v>477157.9872580218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2.8301</v>
      </c>
      <c r="E17" t="n">
        <v>35.33</v>
      </c>
      <c r="F17" t="n">
        <v>32.46</v>
      </c>
      <c r="G17" t="n">
        <v>114.57</v>
      </c>
      <c r="H17" t="n">
        <v>1.57</v>
      </c>
      <c r="I17" t="n">
        <v>17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317.14</v>
      </c>
      <c r="Q17" t="n">
        <v>1259.32</v>
      </c>
      <c r="R17" t="n">
        <v>135.37</v>
      </c>
      <c r="S17" t="n">
        <v>88.58</v>
      </c>
      <c r="T17" t="n">
        <v>12517.6</v>
      </c>
      <c r="U17" t="n">
        <v>0.65</v>
      </c>
      <c r="V17" t="n">
        <v>0.76</v>
      </c>
      <c r="W17" t="n">
        <v>4.05</v>
      </c>
      <c r="X17" t="n">
        <v>0.74</v>
      </c>
      <c r="Y17" t="n">
        <v>1</v>
      </c>
      <c r="Z17" t="n">
        <v>10</v>
      </c>
      <c r="AA17" t="n">
        <v>386.2813625465469</v>
      </c>
      <c r="AB17" t="n">
        <v>528.5272017671711</v>
      </c>
      <c r="AC17" t="n">
        <v>478.085307423098</v>
      </c>
      <c r="AD17" t="n">
        <v>386281.3625465469</v>
      </c>
      <c r="AE17" t="n">
        <v>528527.201767171</v>
      </c>
      <c r="AF17" t="n">
        <v>1.166460362886408e-05</v>
      </c>
      <c r="AG17" t="n">
        <v>14.72083333333333</v>
      </c>
      <c r="AH17" t="n">
        <v>478085.307423098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2.0341</v>
      </c>
      <c r="E2" t="n">
        <v>49.16</v>
      </c>
      <c r="F2" t="n">
        <v>43.14</v>
      </c>
      <c r="G2" t="n">
        <v>10.78</v>
      </c>
      <c r="H2" t="n">
        <v>0.22</v>
      </c>
      <c r="I2" t="n">
        <v>240</v>
      </c>
      <c r="J2" t="n">
        <v>80.84</v>
      </c>
      <c r="K2" t="n">
        <v>35.1</v>
      </c>
      <c r="L2" t="n">
        <v>1</v>
      </c>
      <c r="M2" t="n">
        <v>238</v>
      </c>
      <c r="N2" t="n">
        <v>9.74</v>
      </c>
      <c r="O2" t="n">
        <v>10204.21</v>
      </c>
      <c r="P2" t="n">
        <v>329.32</v>
      </c>
      <c r="Q2" t="n">
        <v>1259.77</v>
      </c>
      <c r="R2" t="n">
        <v>496.48</v>
      </c>
      <c r="S2" t="n">
        <v>88.58</v>
      </c>
      <c r="T2" t="n">
        <v>191958.03</v>
      </c>
      <c r="U2" t="n">
        <v>0.18</v>
      </c>
      <c r="V2" t="n">
        <v>0.57</v>
      </c>
      <c r="W2" t="n">
        <v>4.44</v>
      </c>
      <c r="X2" t="n">
        <v>11.4</v>
      </c>
      <c r="Y2" t="n">
        <v>1</v>
      </c>
      <c r="Z2" t="n">
        <v>10</v>
      </c>
      <c r="AA2" t="n">
        <v>527.5947714139021</v>
      </c>
      <c r="AB2" t="n">
        <v>721.8784420870901</v>
      </c>
      <c r="AC2" t="n">
        <v>652.9833767370542</v>
      </c>
      <c r="AD2" t="n">
        <v>527594.7714139021</v>
      </c>
      <c r="AE2" t="n">
        <v>721878.4420870901</v>
      </c>
      <c r="AF2" t="n">
        <v>1.170195627323961e-05</v>
      </c>
      <c r="AG2" t="n">
        <v>20.48333333333333</v>
      </c>
      <c r="AH2" t="n">
        <v>652983.3767370542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36.16</v>
      </c>
      <c r="G3" t="n">
        <v>22.6</v>
      </c>
      <c r="H3" t="n">
        <v>0.43</v>
      </c>
      <c r="I3" t="n">
        <v>96</v>
      </c>
      <c r="J3" t="n">
        <v>82.04000000000001</v>
      </c>
      <c r="K3" t="n">
        <v>35.1</v>
      </c>
      <c r="L3" t="n">
        <v>2</v>
      </c>
      <c r="M3" t="n">
        <v>94</v>
      </c>
      <c r="N3" t="n">
        <v>9.94</v>
      </c>
      <c r="O3" t="n">
        <v>10352.53</v>
      </c>
      <c r="P3" t="n">
        <v>262.27</v>
      </c>
      <c r="Q3" t="n">
        <v>1259.42</v>
      </c>
      <c r="R3" t="n">
        <v>260.52</v>
      </c>
      <c r="S3" t="n">
        <v>88.58</v>
      </c>
      <c r="T3" t="n">
        <v>74699.27</v>
      </c>
      <c r="U3" t="n">
        <v>0.34</v>
      </c>
      <c r="V3" t="n">
        <v>0.68</v>
      </c>
      <c r="W3" t="n">
        <v>4.18</v>
      </c>
      <c r="X3" t="n">
        <v>4.43</v>
      </c>
      <c r="Y3" t="n">
        <v>1</v>
      </c>
      <c r="Z3" t="n">
        <v>10</v>
      </c>
      <c r="AA3" t="n">
        <v>393.6023365996045</v>
      </c>
      <c r="AB3" t="n">
        <v>538.5440814451449</v>
      </c>
      <c r="AC3" t="n">
        <v>487.1461901633851</v>
      </c>
      <c r="AD3" t="n">
        <v>393602.3365996045</v>
      </c>
      <c r="AE3" t="n">
        <v>538544.081445145</v>
      </c>
      <c r="AF3" t="n">
        <v>1.448865683798926e-05</v>
      </c>
      <c r="AG3" t="n">
        <v>16.54583333333333</v>
      </c>
      <c r="AH3" t="n">
        <v>487146.1901633851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2.6901</v>
      </c>
      <c r="E4" t="n">
        <v>37.17</v>
      </c>
      <c r="F4" t="n">
        <v>34.3</v>
      </c>
      <c r="G4" t="n">
        <v>36.11</v>
      </c>
      <c r="H4" t="n">
        <v>0.63</v>
      </c>
      <c r="I4" t="n">
        <v>57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233.56</v>
      </c>
      <c r="Q4" t="n">
        <v>1259.36</v>
      </c>
      <c r="R4" t="n">
        <v>198.07</v>
      </c>
      <c r="S4" t="n">
        <v>88.58</v>
      </c>
      <c r="T4" t="n">
        <v>43670.79</v>
      </c>
      <c r="U4" t="n">
        <v>0.45</v>
      </c>
      <c r="V4" t="n">
        <v>0.72</v>
      </c>
      <c r="W4" t="n">
        <v>4.1</v>
      </c>
      <c r="X4" t="n">
        <v>2.57</v>
      </c>
      <c r="Y4" t="n">
        <v>1</v>
      </c>
      <c r="Z4" t="n">
        <v>10</v>
      </c>
      <c r="AA4" t="n">
        <v>353.2500267880183</v>
      </c>
      <c r="AB4" t="n">
        <v>483.3322709426655</v>
      </c>
      <c r="AC4" t="n">
        <v>437.2037173649996</v>
      </c>
      <c r="AD4" t="n">
        <v>353250.0267880183</v>
      </c>
      <c r="AE4" t="n">
        <v>483332.2709426655</v>
      </c>
      <c r="AF4" t="n">
        <v>1.547585299181057e-05</v>
      </c>
      <c r="AG4" t="n">
        <v>15.4875</v>
      </c>
      <c r="AH4" t="n">
        <v>437203.7173649996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2.7698</v>
      </c>
      <c r="E5" t="n">
        <v>36.1</v>
      </c>
      <c r="F5" t="n">
        <v>33.52</v>
      </c>
      <c r="G5" t="n">
        <v>50.28</v>
      </c>
      <c r="H5" t="n">
        <v>0.83</v>
      </c>
      <c r="I5" t="n">
        <v>40</v>
      </c>
      <c r="J5" t="n">
        <v>84.45999999999999</v>
      </c>
      <c r="K5" t="n">
        <v>35.1</v>
      </c>
      <c r="L5" t="n">
        <v>4</v>
      </c>
      <c r="M5" t="n">
        <v>27</v>
      </c>
      <c r="N5" t="n">
        <v>10.36</v>
      </c>
      <c r="O5" t="n">
        <v>10650.22</v>
      </c>
      <c r="P5" t="n">
        <v>212.54</v>
      </c>
      <c r="Q5" t="n">
        <v>1259.35</v>
      </c>
      <c r="R5" t="n">
        <v>171.66</v>
      </c>
      <c r="S5" t="n">
        <v>88.58</v>
      </c>
      <c r="T5" t="n">
        <v>30548.6</v>
      </c>
      <c r="U5" t="n">
        <v>0.52</v>
      </c>
      <c r="V5" t="n">
        <v>0.73</v>
      </c>
      <c r="W5" t="n">
        <v>4.08</v>
      </c>
      <c r="X5" t="n">
        <v>1.8</v>
      </c>
      <c r="Y5" t="n">
        <v>1</v>
      </c>
      <c r="Z5" t="n">
        <v>10</v>
      </c>
      <c r="AA5" t="n">
        <v>332.5988051301786</v>
      </c>
      <c r="AB5" t="n">
        <v>455.0763584028095</v>
      </c>
      <c r="AC5" t="n">
        <v>411.6445094605251</v>
      </c>
      <c r="AD5" t="n">
        <v>332598.8051301786</v>
      </c>
      <c r="AE5" t="n">
        <v>455076.3584028095</v>
      </c>
      <c r="AF5" t="n">
        <v>1.593435843155158e-05</v>
      </c>
      <c r="AG5" t="n">
        <v>15.04166666666667</v>
      </c>
      <c r="AH5" t="n">
        <v>411644.5094605251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2.7832</v>
      </c>
      <c r="E6" t="n">
        <v>35.93</v>
      </c>
      <c r="F6" t="n">
        <v>33.4</v>
      </c>
      <c r="G6" t="n">
        <v>54.16</v>
      </c>
      <c r="H6" t="n">
        <v>1.02</v>
      </c>
      <c r="I6" t="n">
        <v>37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211.5</v>
      </c>
      <c r="Q6" t="n">
        <v>1259.46</v>
      </c>
      <c r="R6" t="n">
        <v>166.19</v>
      </c>
      <c r="S6" t="n">
        <v>88.58</v>
      </c>
      <c r="T6" t="n">
        <v>27828.14</v>
      </c>
      <c r="U6" t="n">
        <v>0.53</v>
      </c>
      <c r="V6" t="n">
        <v>0.74</v>
      </c>
      <c r="W6" t="n">
        <v>4.11</v>
      </c>
      <c r="X6" t="n">
        <v>1.67</v>
      </c>
      <c r="Y6" t="n">
        <v>1</v>
      </c>
      <c r="Z6" t="n">
        <v>10</v>
      </c>
      <c r="AA6" t="n">
        <v>331.4467884526801</v>
      </c>
      <c r="AB6" t="n">
        <v>453.5001183612673</v>
      </c>
      <c r="AC6" t="n">
        <v>410.2187035562808</v>
      </c>
      <c r="AD6" t="n">
        <v>331446.7884526801</v>
      </c>
      <c r="AE6" t="n">
        <v>453500.1183612673</v>
      </c>
      <c r="AF6" t="n">
        <v>1.6011447175498e-05</v>
      </c>
      <c r="AG6" t="n">
        <v>14.97083333333333</v>
      </c>
      <c r="AH6" t="n">
        <v>410218.7035562808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1.7656</v>
      </c>
      <c r="E2" t="n">
        <v>56.64</v>
      </c>
      <c r="F2" t="n">
        <v>47.38</v>
      </c>
      <c r="G2" t="n">
        <v>8.75</v>
      </c>
      <c r="H2" t="n">
        <v>0.16</v>
      </c>
      <c r="I2" t="n">
        <v>325</v>
      </c>
      <c r="J2" t="n">
        <v>107.41</v>
      </c>
      <c r="K2" t="n">
        <v>41.65</v>
      </c>
      <c r="L2" t="n">
        <v>1</v>
      </c>
      <c r="M2" t="n">
        <v>323</v>
      </c>
      <c r="N2" t="n">
        <v>14.77</v>
      </c>
      <c r="O2" t="n">
        <v>13481.73</v>
      </c>
      <c r="P2" t="n">
        <v>444.14</v>
      </c>
      <c r="Q2" t="n">
        <v>1259.51</v>
      </c>
      <c r="R2" t="n">
        <v>640.87</v>
      </c>
      <c r="S2" t="n">
        <v>88.58</v>
      </c>
      <c r="T2" t="n">
        <v>263729.29</v>
      </c>
      <c r="U2" t="n">
        <v>0.14</v>
      </c>
      <c r="V2" t="n">
        <v>0.52</v>
      </c>
      <c r="W2" t="n">
        <v>4.58</v>
      </c>
      <c r="X2" t="n">
        <v>15.64</v>
      </c>
      <c r="Y2" t="n">
        <v>1</v>
      </c>
      <c r="Z2" t="n">
        <v>10</v>
      </c>
      <c r="AA2" t="n">
        <v>687.0097347399029</v>
      </c>
      <c r="AB2" t="n">
        <v>939.9970278015498</v>
      </c>
      <c r="AC2" t="n">
        <v>850.2850307622838</v>
      </c>
      <c r="AD2" t="n">
        <v>687009.7347399029</v>
      </c>
      <c r="AE2" t="n">
        <v>939997.0278015499</v>
      </c>
      <c r="AF2" t="n">
        <v>8.796218238307712e-06</v>
      </c>
      <c r="AG2" t="n">
        <v>23.6</v>
      </c>
      <c r="AH2" t="n">
        <v>850285.0307622838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2.3678</v>
      </c>
      <c r="E3" t="n">
        <v>42.23</v>
      </c>
      <c r="F3" t="n">
        <v>37.44</v>
      </c>
      <c r="G3" t="n">
        <v>18.12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340.94</v>
      </c>
      <c r="Q3" t="n">
        <v>1259.44</v>
      </c>
      <c r="R3" t="n">
        <v>304.35</v>
      </c>
      <c r="S3" t="n">
        <v>88.58</v>
      </c>
      <c r="T3" t="n">
        <v>96472.05</v>
      </c>
      <c r="U3" t="n">
        <v>0.29</v>
      </c>
      <c r="V3" t="n">
        <v>0.66</v>
      </c>
      <c r="W3" t="n">
        <v>4.22</v>
      </c>
      <c r="X3" t="n">
        <v>5.71</v>
      </c>
      <c r="Y3" t="n">
        <v>1</v>
      </c>
      <c r="Z3" t="n">
        <v>10</v>
      </c>
      <c r="AA3" t="n">
        <v>456.7501352729452</v>
      </c>
      <c r="AB3" t="n">
        <v>624.9456854742696</v>
      </c>
      <c r="AC3" t="n">
        <v>565.3017463693827</v>
      </c>
      <c r="AD3" t="n">
        <v>456750.1352729452</v>
      </c>
      <c r="AE3" t="n">
        <v>624945.6854742696</v>
      </c>
      <c r="AF3" t="n">
        <v>1.179637831029961e-05</v>
      </c>
      <c r="AG3" t="n">
        <v>17.59583333333333</v>
      </c>
      <c r="AH3" t="n">
        <v>565301.7463693827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2.571</v>
      </c>
      <c r="E4" t="n">
        <v>38.9</v>
      </c>
      <c r="F4" t="n">
        <v>35.17</v>
      </c>
      <c r="G4" t="n">
        <v>27.77</v>
      </c>
      <c r="H4" t="n">
        <v>0.48</v>
      </c>
      <c r="I4" t="n">
        <v>76</v>
      </c>
      <c r="J4" t="n">
        <v>109.96</v>
      </c>
      <c r="K4" t="n">
        <v>41.65</v>
      </c>
      <c r="L4" t="n">
        <v>3</v>
      </c>
      <c r="M4" t="n">
        <v>74</v>
      </c>
      <c r="N4" t="n">
        <v>15.31</v>
      </c>
      <c r="O4" t="n">
        <v>13795.21</v>
      </c>
      <c r="P4" t="n">
        <v>310.47</v>
      </c>
      <c r="Q4" t="n">
        <v>1259.35</v>
      </c>
      <c r="R4" t="n">
        <v>227.27</v>
      </c>
      <c r="S4" t="n">
        <v>88.58</v>
      </c>
      <c r="T4" t="n">
        <v>58172.53</v>
      </c>
      <c r="U4" t="n">
        <v>0.39</v>
      </c>
      <c r="V4" t="n">
        <v>0.7</v>
      </c>
      <c r="W4" t="n">
        <v>4.14</v>
      </c>
      <c r="X4" t="n">
        <v>3.44</v>
      </c>
      <c r="Y4" t="n">
        <v>1</v>
      </c>
      <c r="Z4" t="n">
        <v>10</v>
      </c>
      <c r="AA4" t="n">
        <v>407.5879849446826</v>
      </c>
      <c r="AB4" t="n">
        <v>557.67986251414</v>
      </c>
      <c r="AC4" t="n">
        <v>504.4556791443927</v>
      </c>
      <c r="AD4" t="n">
        <v>407587.9849446826</v>
      </c>
      <c r="AE4" t="n">
        <v>557679.8625141401</v>
      </c>
      <c r="AF4" t="n">
        <v>1.280872059962003e-05</v>
      </c>
      <c r="AG4" t="n">
        <v>16.20833333333333</v>
      </c>
      <c r="AH4" t="n">
        <v>504455.6791443927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2.6757</v>
      </c>
      <c r="E5" t="n">
        <v>37.37</v>
      </c>
      <c r="F5" t="n">
        <v>34.14</v>
      </c>
      <c r="G5" t="n">
        <v>37.93</v>
      </c>
      <c r="H5" t="n">
        <v>0.63</v>
      </c>
      <c r="I5" t="n">
        <v>54</v>
      </c>
      <c r="J5" t="n">
        <v>111.23</v>
      </c>
      <c r="K5" t="n">
        <v>41.65</v>
      </c>
      <c r="L5" t="n">
        <v>4</v>
      </c>
      <c r="M5" t="n">
        <v>52</v>
      </c>
      <c r="N5" t="n">
        <v>15.58</v>
      </c>
      <c r="O5" t="n">
        <v>13952.52</v>
      </c>
      <c r="P5" t="n">
        <v>291.17</v>
      </c>
      <c r="Q5" t="n">
        <v>1259.3</v>
      </c>
      <c r="R5" t="n">
        <v>192.93</v>
      </c>
      <c r="S5" t="n">
        <v>88.58</v>
      </c>
      <c r="T5" t="n">
        <v>41110.95</v>
      </c>
      <c r="U5" t="n">
        <v>0.46</v>
      </c>
      <c r="V5" t="n">
        <v>0.72</v>
      </c>
      <c r="W5" t="n">
        <v>4.09</v>
      </c>
      <c r="X5" t="n">
        <v>2.41</v>
      </c>
      <c r="Y5" t="n">
        <v>1</v>
      </c>
      <c r="Z5" t="n">
        <v>10</v>
      </c>
      <c r="AA5" t="n">
        <v>383.448300640438</v>
      </c>
      <c r="AB5" t="n">
        <v>524.6508814813627</v>
      </c>
      <c r="AC5" t="n">
        <v>474.5789377049176</v>
      </c>
      <c r="AD5" t="n">
        <v>383448.300640438</v>
      </c>
      <c r="AE5" t="n">
        <v>524650.8814813627</v>
      </c>
      <c r="AF5" t="n">
        <v>1.333033594259172e-05</v>
      </c>
      <c r="AG5" t="n">
        <v>15.57083333333333</v>
      </c>
      <c r="AH5" t="n">
        <v>474578.9377049176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2.7373</v>
      </c>
      <c r="E6" t="n">
        <v>36.53</v>
      </c>
      <c r="F6" t="n">
        <v>33.58</v>
      </c>
      <c r="G6" t="n">
        <v>49.15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275.26</v>
      </c>
      <c r="Q6" t="n">
        <v>1259.34</v>
      </c>
      <c r="R6" t="n">
        <v>174.08</v>
      </c>
      <c r="S6" t="n">
        <v>88.58</v>
      </c>
      <c r="T6" t="n">
        <v>31752.93</v>
      </c>
      <c r="U6" t="n">
        <v>0.51</v>
      </c>
      <c r="V6" t="n">
        <v>0.73</v>
      </c>
      <c r="W6" t="n">
        <v>4.07</v>
      </c>
      <c r="X6" t="n">
        <v>1.86</v>
      </c>
      <c r="Y6" t="n">
        <v>1</v>
      </c>
      <c r="Z6" t="n">
        <v>10</v>
      </c>
      <c r="AA6" t="n">
        <v>373.8939154965462</v>
      </c>
      <c r="AB6" t="n">
        <v>511.5781502177661</v>
      </c>
      <c r="AC6" t="n">
        <v>462.7538495654251</v>
      </c>
      <c r="AD6" t="n">
        <v>373893.9154965462</v>
      </c>
      <c r="AE6" t="n">
        <v>511578.1502177661</v>
      </c>
      <c r="AF6" t="n">
        <v>1.363722710903925e-05</v>
      </c>
      <c r="AG6" t="n">
        <v>15.22083333333333</v>
      </c>
      <c r="AH6" t="n">
        <v>462753.8495654251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2.7797</v>
      </c>
      <c r="E7" t="n">
        <v>35.98</v>
      </c>
      <c r="F7" t="n">
        <v>33.21</v>
      </c>
      <c r="G7" t="n">
        <v>60.37</v>
      </c>
      <c r="H7" t="n">
        <v>0.93</v>
      </c>
      <c r="I7" t="n">
        <v>33</v>
      </c>
      <c r="J7" t="n">
        <v>113.79</v>
      </c>
      <c r="K7" t="n">
        <v>41.65</v>
      </c>
      <c r="L7" t="n">
        <v>6</v>
      </c>
      <c r="M7" t="n">
        <v>30</v>
      </c>
      <c r="N7" t="n">
        <v>16.14</v>
      </c>
      <c r="O7" t="n">
        <v>14268.39</v>
      </c>
      <c r="P7" t="n">
        <v>261.24</v>
      </c>
      <c r="Q7" t="n">
        <v>1259.32</v>
      </c>
      <c r="R7" t="n">
        <v>160.95</v>
      </c>
      <c r="S7" t="n">
        <v>88.58</v>
      </c>
      <c r="T7" t="n">
        <v>25228.25</v>
      </c>
      <c r="U7" t="n">
        <v>0.55</v>
      </c>
      <c r="V7" t="n">
        <v>0.74</v>
      </c>
      <c r="W7" t="n">
        <v>4.07</v>
      </c>
      <c r="X7" t="n">
        <v>1.48</v>
      </c>
      <c r="Y7" t="n">
        <v>1</v>
      </c>
      <c r="Z7" t="n">
        <v>10</v>
      </c>
      <c r="AA7" t="n">
        <v>357.1793156329605</v>
      </c>
      <c r="AB7" t="n">
        <v>488.708497288305</v>
      </c>
      <c r="AC7" t="n">
        <v>442.0668442137923</v>
      </c>
      <c r="AD7" t="n">
        <v>357179.3156329605</v>
      </c>
      <c r="AE7" t="n">
        <v>488708.497288305</v>
      </c>
      <c r="AF7" t="n">
        <v>1.384846388594469e-05</v>
      </c>
      <c r="AG7" t="n">
        <v>14.99166666666667</v>
      </c>
      <c r="AH7" t="n">
        <v>442066.8442137922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2.8062</v>
      </c>
      <c r="E8" t="n">
        <v>35.64</v>
      </c>
      <c r="F8" t="n">
        <v>32.98</v>
      </c>
      <c r="G8" t="n">
        <v>70.66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12</v>
      </c>
      <c r="N8" t="n">
        <v>16.43</v>
      </c>
      <c r="O8" t="n">
        <v>14426.96</v>
      </c>
      <c r="P8" t="n">
        <v>248.18</v>
      </c>
      <c r="Q8" t="n">
        <v>1259.29</v>
      </c>
      <c r="R8" t="n">
        <v>152.97</v>
      </c>
      <c r="S8" t="n">
        <v>88.58</v>
      </c>
      <c r="T8" t="n">
        <v>21265.37</v>
      </c>
      <c r="U8" t="n">
        <v>0.58</v>
      </c>
      <c r="V8" t="n">
        <v>0.75</v>
      </c>
      <c r="W8" t="n">
        <v>4.07</v>
      </c>
      <c r="X8" t="n">
        <v>1.25</v>
      </c>
      <c r="Y8" t="n">
        <v>1</v>
      </c>
      <c r="Z8" t="n">
        <v>10</v>
      </c>
      <c r="AA8" t="n">
        <v>351.4590989722</v>
      </c>
      <c r="AB8" t="n">
        <v>480.8818444949039</v>
      </c>
      <c r="AC8" t="n">
        <v>434.9871561782172</v>
      </c>
      <c r="AD8" t="n">
        <v>351459.0989722</v>
      </c>
      <c r="AE8" t="n">
        <v>480881.8444949039</v>
      </c>
      <c r="AF8" t="n">
        <v>1.398048687151059e-05</v>
      </c>
      <c r="AG8" t="n">
        <v>14.85</v>
      </c>
      <c r="AH8" t="n">
        <v>434987.1561782171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2.8114</v>
      </c>
      <c r="E9" t="n">
        <v>35.57</v>
      </c>
      <c r="F9" t="n">
        <v>32.93</v>
      </c>
      <c r="G9" t="n">
        <v>73.18000000000001</v>
      </c>
      <c r="H9" t="n">
        <v>1.21</v>
      </c>
      <c r="I9" t="n">
        <v>27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249.39</v>
      </c>
      <c r="Q9" t="n">
        <v>1259.3</v>
      </c>
      <c r="R9" t="n">
        <v>150.87</v>
      </c>
      <c r="S9" t="n">
        <v>88.58</v>
      </c>
      <c r="T9" t="n">
        <v>20219.57</v>
      </c>
      <c r="U9" t="n">
        <v>0.59</v>
      </c>
      <c r="V9" t="n">
        <v>0.75</v>
      </c>
      <c r="W9" t="n">
        <v>4.08</v>
      </c>
      <c r="X9" t="n">
        <v>1.21</v>
      </c>
      <c r="Y9" t="n">
        <v>1</v>
      </c>
      <c r="Z9" t="n">
        <v>10</v>
      </c>
      <c r="AA9" t="n">
        <v>351.5097812314636</v>
      </c>
      <c r="AB9" t="n">
        <v>480.9511901979719</v>
      </c>
      <c r="AC9" t="n">
        <v>435.0498836247117</v>
      </c>
      <c r="AD9" t="n">
        <v>351509.7812314637</v>
      </c>
      <c r="AE9" t="n">
        <v>480951.1901979719</v>
      </c>
      <c r="AF9" t="n">
        <v>1.400639326867824e-05</v>
      </c>
      <c r="AG9" t="n">
        <v>14.82083333333333</v>
      </c>
      <c r="AH9" t="n">
        <v>435049.8836247117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2.2473</v>
      </c>
      <c r="E2" t="n">
        <v>44.5</v>
      </c>
      <c r="F2" t="n">
        <v>40.19</v>
      </c>
      <c r="G2" t="n">
        <v>13.32</v>
      </c>
      <c r="H2" t="n">
        <v>0.28</v>
      </c>
      <c r="I2" t="n">
        <v>181</v>
      </c>
      <c r="J2" t="n">
        <v>61.76</v>
      </c>
      <c r="K2" t="n">
        <v>28.92</v>
      </c>
      <c r="L2" t="n">
        <v>1</v>
      </c>
      <c r="M2" t="n">
        <v>179</v>
      </c>
      <c r="N2" t="n">
        <v>6.84</v>
      </c>
      <c r="O2" t="n">
        <v>7851.41</v>
      </c>
      <c r="P2" t="n">
        <v>248.42</v>
      </c>
      <c r="Q2" t="n">
        <v>1259.54</v>
      </c>
      <c r="R2" t="n">
        <v>397.81</v>
      </c>
      <c r="S2" t="n">
        <v>88.58</v>
      </c>
      <c r="T2" t="n">
        <v>142919.1</v>
      </c>
      <c r="U2" t="n">
        <v>0.22</v>
      </c>
      <c r="V2" t="n">
        <v>0.61</v>
      </c>
      <c r="W2" t="n">
        <v>4.3</v>
      </c>
      <c r="X2" t="n">
        <v>8.460000000000001</v>
      </c>
      <c r="Y2" t="n">
        <v>1</v>
      </c>
      <c r="Z2" t="n">
        <v>10</v>
      </c>
      <c r="AA2" t="n">
        <v>429.4226330911931</v>
      </c>
      <c r="AB2" t="n">
        <v>587.554991384887</v>
      </c>
      <c r="AC2" t="n">
        <v>531.4795676457223</v>
      </c>
      <c r="AD2" t="n">
        <v>429422.633091193</v>
      </c>
      <c r="AE2" t="n">
        <v>587554.991384887</v>
      </c>
      <c r="AF2" t="n">
        <v>1.480780197519223e-05</v>
      </c>
      <c r="AG2" t="n">
        <v>18.54166666666667</v>
      </c>
      <c r="AH2" t="n">
        <v>531479.5676457223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2.6448</v>
      </c>
      <c r="E3" t="n">
        <v>37.81</v>
      </c>
      <c r="F3" t="n">
        <v>35.01</v>
      </c>
      <c r="G3" t="n">
        <v>29.18</v>
      </c>
      <c r="H3" t="n">
        <v>0.55</v>
      </c>
      <c r="I3" t="n">
        <v>72</v>
      </c>
      <c r="J3" t="n">
        <v>62.92</v>
      </c>
      <c r="K3" t="n">
        <v>28.92</v>
      </c>
      <c r="L3" t="n">
        <v>2</v>
      </c>
      <c r="M3" t="n">
        <v>68</v>
      </c>
      <c r="N3" t="n">
        <v>7</v>
      </c>
      <c r="O3" t="n">
        <v>7994.37</v>
      </c>
      <c r="P3" t="n">
        <v>196.68</v>
      </c>
      <c r="Q3" t="n">
        <v>1259.34</v>
      </c>
      <c r="R3" t="n">
        <v>222.43</v>
      </c>
      <c r="S3" t="n">
        <v>88.58</v>
      </c>
      <c r="T3" t="n">
        <v>55772.84</v>
      </c>
      <c r="U3" t="n">
        <v>0.4</v>
      </c>
      <c r="V3" t="n">
        <v>0.7</v>
      </c>
      <c r="W3" t="n">
        <v>4.12</v>
      </c>
      <c r="X3" t="n">
        <v>3.29</v>
      </c>
      <c r="Y3" t="n">
        <v>1</v>
      </c>
      <c r="Z3" t="n">
        <v>10</v>
      </c>
      <c r="AA3" t="n">
        <v>335.2544091582108</v>
      </c>
      <c r="AB3" t="n">
        <v>458.7098729909443</v>
      </c>
      <c r="AC3" t="n">
        <v>414.9312465160381</v>
      </c>
      <c r="AD3" t="n">
        <v>335254.4091582108</v>
      </c>
      <c r="AE3" t="n">
        <v>458709.8729909444</v>
      </c>
      <c r="AF3" t="n">
        <v>1.742699001645905e-05</v>
      </c>
      <c r="AG3" t="n">
        <v>15.75416666666667</v>
      </c>
      <c r="AH3" t="n">
        <v>414931.2465160381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2.7314</v>
      </c>
      <c r="E4" t="n">
        <v>36.61</v>
      </c>
      <c r="F4" t="n">
        <v>34.09</v>
      </c>
      <c r="G4" t="n">
        <v>39.34</v>
      </c>
      <c r="H4" t="n">
        <v>0.8100000000000001</v>
      </c>
      <c r="I4" t="n">
        <v>52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181.68</v>
      </c>
      <c r="Q4" t="n">
        <v>1259.4</v>
      </c>
      <c r="R4" t="n">
        <v>189.09</v>
      </c>
      <c r="S4" t="n">
        <v>88.58</v>
      </c>
      <c r="T4" t="n">
        <v>39204.64</v>
      </c>
      <c r="U4" t="n">
        <v>0.47</v>
      </c>
      <c r="V4" t="n">
        <v>0.72</v>
      </c>
      <c r="W4" t="n">
        <v>4.15</v>
      </c>
      <c r="X4" t="n">
        <v>2.37</v>
      </c>
      <c r="Y4" t="n">
        <v>1</v>
      </c>
      <c r="Z4" t="n">
        <v>10</v>
      </c>
      <c r="AA4" t="n">
        <v>325.6895724322956</v>
      </c>
      <c r="AB4" t="n">
        <v>445.6228414117319</v>
      </c>
      <c r="AC4" t="n">
        <v>403.0932228629816</v>
      </c>
      <c r="AD4" t="n">
        <v>325689.5724322955</v>
      </c>
      <c r="AE4" t="n">
        <v>445622.841411732</v>
      </c>
      <c r="AF4" t="n">
        <v>1.799761060607843e-05</v>
      </c>
      <c r="AG4" t="n">
        <v>15.25416666666667</v>
      </c>
      <c r="AH4" t="n">
        <v>403093.2228629816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2.7319</v>
      </c>
      <c r="E5" t="n">
        <v>36.6</v>
      </c>
      <c r="F5" t="n">
        <v>34.09</v>
      </c>
      <c r="G5" t="n">
        <v>39.33</v>
      </c>
      <c r="H5" t="n">
        <v>1.07</v>
      </c>
      <c r="I5" t="n">
        <v>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184.55</v>
      </c>
      <c r="Q5" t="n">
        <v>1259.36</v>
      </c>
      <c r="R5" t="n">
        <v>188.9</v>
      </c>
      <c r="S5" t="n">
        <v>88.58</v>
      </c>
      <c r="T5" t="n">
        <v>39107.31</v>
      </c>
      <c r="U5" t="n">
        <v>0.47</v>
      </c>
      <c r="V5" t="n">
        <v>0.72</v>
      </c>
      <c r="W5" t="n">
        <v>4.15</v>
      </c>
      <c r="X5" t="n">
        <v>2.36</v>
      </c>
      <c r="Y5" t="n">
        <v>1</v>
      </c>
      <c r="Z5" t="n">
        <v>10</v>
      </c>
      <c r="AA5" t="n">
        <v>326.5857639084367</v>
      </c>
      <c r="AB5" t="n">
        <v>446.8490501265658</v>
      </c>
      <c r="AC5" t="n">
        <v>404.2024039390664</v>
      </c>
      <c r="AD5" t="n">
        <v>326585.7639084366</v>
      </c>
      <c r="AE5" t="n">
        <v>446849.0501265659</v>
      </c>
      <c r="AF5" t="n">
        <v>1.800090518223097e-05</v>
      </c>
      <c r="AG5" t="n">
        <v>15.25</v>
      </c>
      <c r="AH5" t="n">
        <v>404202.4039390663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1.2418</v>
      </c>
      <c r="E2" t="n">
        <v>80.53</v>
      </c>
      <c r="F2" t="n">
        <v>59.38</v>
      </c>
      <c r="G2" t="n">
        <v>6.43</v>
      </c>
      <c r="H2" t="n">
        <v>0.11</v>
      </c>
      <c r="I2" t="n">
        <v>554</v>
      </c>
      <c r="J2" t="n">
        <v>167.88</v>
      </c>
      <c r="K2" t="n">
        <v>51.39</v>
      </c>
      <c r="L2" t="n">
        <v>1</v>
      </c>
      <c r="M2" t="n">
        <v>552</v>
      </c>
      <c r="N2" t="n">
        <v>30.49</v>
      </c>
      <c r="O2" t="n">
        <v>20939.59</v>
      </c>
      <c r="P2" t="n">
        <v>752.5</v>
      </c>
      <c r="Q2" t="n">
        <v>1259.87</v>
      </c>
      <c r="R2" t="n">
        <v>1050.55</v>
      </c>
      <c r="S2" t="n">
        <v>88.58</v>
      </c>
      <c r="T2" t="n">
        <v>467422.25</v>
      </c>
      <c r="U2" t="n">
        <v>0.08</v>
      </c>
      <c r="V2" t="n">
        <v>0.41</v>
      </c>
      <c r="W2" t="n">
        <v>4.93</v>
      </c>
      <c r="X2" t="n">
        <v>27.64</v>
      </c>
      <c r="Y2" t="n">
        <v>1</v>
      </c>
      <c r="Z2" t="n">
        <v>10</v>
      </c>
      <c r="AA2" t="n">
        <v>1299.277928762481</v>
      </c>
      <c r="AB2" t="n">
        <v>1777.729382229594</v>
      </c>
      <c r="AC2" t="n">
        <v>1608.065385048459</v>
      </c>
      <c r="AD2" t="n">
        <v>1299277.928762481</v>
      </c>
      <c r="AE2" t="n">
        <v>1777729.382229594</v>
      </c>
      <c r="AF2" t="n">
        <v>4.994587297242746e-06</v>
      </c>
      <c r="AG2" t="n">
        <v>33.55416666666667</v>
      </c>
      <c r="AH2" t="n">
        <v>1608065.385048459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2.0435</v>
      </c>
      <c r="E3" t="n">
        <v>48.94</v>
      </c>
      <c r="F3" t="n">
        <v>40.33</v>
      </c>
      <c r="G3" t="n">
        <v>13.15</v>
      </c>
      <c r="H3" t="n">
        <v>0.21</v>
      </c>
      <c r="I3" t="n">
        <v>184</v>
      </c>
      <c r="J3" t="n">
        <v>169.33</v>
      </c>
      <c r="K3" t="n">
        <v>51.39</v>
      </c>
      <c r="L3" t="n">
        <v>2</v>
      </c>
      <c r="M3" t="n">
        <v>182</v>
      </c>
      <c r="N3" t="n">
        <v>30.94</v>
      </c>
      <c r="O3" t="n">
        <v>21118.46</v>
      </c>
      <c r="P3" t="n">
        <v>504.82</v>
      </c>
      <c r="Q3" t="n">
        <v>1259.6</v>
      </c>
      <c r="R3" t="n">
        <v>402.68</v>
      </c>
      <c r="S3" t="n">
        <v>88.58</v>
      </c>
      <c r="T3" t="n">
        <v>145338.82</v>
      </c>
      <c r="U3" t="n">
        <v>0.22</v>
      </c>
      <c r="V3" t="n">
        <v>0.61</v>
      </c>
      <c r="W3" t="n">
        <v>4.3</v>
      </c>
      <c r="X3" t="n">
        <v>8.59</v>
      </c>
      <c r="Y3" t="n">
        <v>1</v>
      </c>
      <c r="Z3" t="n">
        <v>10</v>
      </c>
      <c r="AA3" t="n">
        <v>631.3349418081979</v>
      </c>
      <c r="AB3" t="n">
        <v>863.8203199138766</v>
      </c>
      <c r="AC3" t="n">
        <v>781.3785209607289</v>
      </c>
      <c r="AD3" t="n">
        <v>631334.9418081979</v>
      </c>
      <c r="AE3" t="n">
        <v>863820.3199138766</v>
      </c>
      <c r="AF3" t="n">
        <v>8.21906840225121e-06</v>
      </c>
      <c r="AG3" t="n">
        <v>20.39166666666667</v>
      </c>
      <c r="AH3" t="n">
        <v>781378.5209607289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2.3268</v>
      </c>
      <c r="E4" t="n">
        <v>42.98</v>
      </c>
      <c r="F4" t="n">
        <v>36.84</v>
      </c>
      <c r="G4" t="n">
        <v>19.92</v>
      </c>
      <c r="H4" t="n">
        <v>0.31</v>
      </c>
      <c r="I4" t="n">
        <v>111</v>
      </c>
      <c r="J4" t="n">
        <v>170.79</v>
      </c>
      <c r="K4" t="n">
        <v>51.39</v>
      </c>
      <c r="L4" t="n">
        <v>3</v>
      </c>
      <c r="M4" t="n">
        <v>109</v>
      </c>
      <c r="N4" t="n">
        <v>31.4</v>
      </c>
      <c r="O4" t="n">
        <v>21297.94</v>
      </c>
      <c r="P4" t="n">
        <v>455.35</v>
      </c>
      <c r="Q4" t="n">
        <v>1259.44</v>
      </c>
      <c r="R4" t="n">
        <v>284.41</v>
      </c>
      <c r="S4" t="n">
        <v>88.58</v>
      </c>
      <c r="T4" t="n">
        <v>86568.67999999999</v>
      </c>
      <c r="U4" t="n">
        <v>0.31</v>
      </c>
      <c r="V4" t="n">
        <v>0.67</v>
      </c>
      <c r="W4" t="n">
        <v>4.19</v>
      </c>
      <c r="X4" t="n">
        <v>5.11</v>
      </c>
      <c r="Y4" t="n">
        <v>1</v>
      </c>
      <c r="Z4" t="n">
        <v>10</v>
      </c>
      <c r="AA4" t="n">
        <v>534.9869344168127</v>
      </c>
      <c r="AB4" t="n">
        <v>731.9927256268877</v>
      </c>
      <c r="AC4" t="n">
        <v>662.1323672512998</v>
      </c>
      <c r="AD4" t="n">
        <v>534986.9344168127</v>
      </c>
      <c r="AE4" t="n">
        <v>731992.7256268878</v>
      </c>
      <c r="AF4" t="n">
        <v>9.35851644646837e-06</v>
      </c>
      <c r="AG4" t="n">
        <v>17.90833333333333</v>
      </c>
      <c r="AH4" t="n">
        <v>662132.3672512998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2.476</v>
      </c>
      <c r="E5" t="n">
        <v>40.39</v>
      </c>
      <c r="F5" t="n">
        <v>35.34</v>
      </c>
      <c r="G5" t="n">
        <v>26.84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77</v>
      </c>
      <c r="N5" t="n">
        <v>31.86</v>
      </c>
      <c r="O5" t="n">
        <v>21478.05</v>
      </c>
      <c r="P5" t="n">
        <v>431.19</v>
      </c>
      <c r="Q5" t="n">
        <v>1259.4</v>
      </c>
      <c r="R5" t="n">
        <v>233.34</v>
      </c>
      <c r="S5" t="n">
        <v>88.58</v>
      </c>
      <c r="T5" t="n">
        <v>61192.59</v>
      </c>
      <c r="U5" t="n">
        <v>0.38</v>
      </c>
      <c r="V5" t="n">
        <v>0.7</v>
      </c>
      <c r="W5" t="n">
        <v>4.14</v>
      </c>
      <c r="X5" t="n">
        <v>3.61</v>
      </c>
      <c r="Y5" t="n">
        <v>1</v>
      </c>
      <c r="Z5" t="n">
        <v>10</v>
      </c>
      <c r="AA5" t="n">
        <v>487.8590253417988</v>
      </c>
      <c r="AB5" t="n">
        <v>667.5102412938436</v>
      </c>
      <c r="AC5" t="n">
        <v>603.8040007212661</v>
      </c>
      <c r="AD5" t="n">
        <v>487859.0253417988</v>
      </c>
      <c r="AE5" t="n">
        <v>667510.2412938436</v>
      </c>
      <c r="AF5" t="n">
        <v>9.958606980168337e-06</v>
      </c>
      <c r="AG5" t="n">
        <v>16.82916666666667</v>
      </c>
      <c r="AH5" t="n">
        <v>603804.0007212661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2.5681</v>
      </c>
      <c r="E6" t="n">
        <v>38.94</v>
      </c>
      <c r="F6" t="n">
        <v>34.5</v>
      </c>
      <c r="G6" t="n">
        <v>33.93</v>
      </c>
      <c r="H6" t="n">
        <v>0.51</v>
      </c>
      <c r="I6" t="n">
        <v>61</v>
      </c>
      <c r="J6" t="n">
        <v>173.71</v>
      </c>
      <c r="K6" t="n">
        <v>51.39</v>
      </c>
      <c r="L6" t="n">
        <v>5</v>
      </c>
      <c r="M6" t="n">
        <v>59</v>
      </c>
      <c r="N6" t="n">
        <v>32.32</v>
      </c>
      <c r="O6" t="n">
        <v>21658.78</v>
      </c>
      <c r="P6" t="n">
        <v>415.28</v>
      </c>
      <c r="Q6" t="n">
        <v>1259.45</v>
      </c>
      <c r="R6" t="n">
        <v>204.86</v>
      </c>
      <c r="S6" t="n">
        <v>88.58</v>
      </c>
      <c r="T6" t="n">
        <v>47041.03</v>
      </c>
      <c r="U6" t="n">
        <v>0.43</v>
      </c>
      <c r="V6" t="n">
        <v>0.71</v>
      </c>
      <c r="W6" t="n">
        <v>4.11</v>
      </c>
      <c r="X6" t="n">
        <v>2.77</v>
      </c>
      <c r="Y6" t="n">
        <v>1</v>
      </c>
      <c r="Z6" t="n">
        <v>10</v>
      </c>
      <c r="AA6" t="n">
        <v>462.5087692549843</v>
      </c>
      <c r="AB6" t="n">
        <v>632.8249025414963</v>
      </c>
      <c r="AC6" t="n">
        <v>572.4289820182643</v>
      </c>
      <c r="AD6" t="n">
        <v>462508.7692549843</v>
      </c>
      <c r="AE6" t="n">
        <v>632824.9025414963</v>
      </c>
      <c r="AF6" t="n">
        <v>1.032903820103809e-05</v>
      </c>
      <c r="AG6" t="n">
        <v>16.225</v>
      </c>
      <c r="AH6" t="n">
        <v>572428.9820182642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2.6293</v>
      </c>
      <c r="E7" t="n">
        <v>38.03</v>
      </c>
      <c r="F7" t="n">
        <v>33.97</v>
      </c>
      <c r="G7" t="n">
        <v>40.76</v>
      </c>
      <c r="H7" t="n">
        <v>0.61</v>
      </c>
      <c r="I7" t="n">
        <v>50</v>
      </c>
      <c r="J7" t="n">
        <v>175.18</v>
      </c>
      <c r="K7" t="n">
        <v>51.39</v>
      </c>
      <c r="L7" t="n">
        <v>6</v>
      </c>
      <c r="M7" t="n">
        <v>48</v>
      </c>
      <c r="N7" t="n">
        <v>32.79</v>
      </c>
      <c r="O7" t="n">
        <v>21840.16</v>
      </c>
      <c r="P7" t="n">
        <v>403.06</v>
      </c>
      <c r="Q7" t="n">
        <v>1259.3</v>
      </c>
      <c r="R7" t="n">
        <v>186.91</v>
      </c>
      <c r="S7" t="n">
        <v>88.58</v>
      </c>
      <c r="T7" t="n">
        <v>38124.83</v>
      </c>
      <c r="U7" t="n">
        <v>0.47</v>
      </c>
      <c r="V7" t="n">
        <v>0.72</v>
      </c>
      <c r="W7" t="n">
        <v>4.09</v>
      </c>
      <c r="X7" t="n">
        <v>2.24</v>
      </c>
      <c r="Y7" t="n">
        <v>1</v>
      </c>
      <c r="Z7" t="n">
        <v>10</v>
      </c>
      <c r="AA7" t="n">
        <v>452.1557305749064</v>
      </c>
      <c r="AB7" t="n">
        <v>618.6594182755827</v>
      </c>
      <c r="AC7" t="n">
        <v>559.6154316893072</v>
      </c>
      <c r="AD7" t="n">
        <v>452155.7305749065</v>
      </c>
      <c r="AE7" t="n">
        <v>618659.4182755826</v>
      </c>
      <c r="AF7" t="n">
        <v>1.057518793738151e-05</v>
      </c>
      <c r="AG7" t="n">
        <v>15.84583333333333</v>
      </c>
      <c r="AH7" t="n">
        <v>559615.4316893072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2.6722</v>
      </c>
      <c r="E8" t="n">
        <v>37.42</v>
      </c>
      <c r="F8" t="n">
        <v>33.63</v>
      </c>
      <c r="G8" t="n">
        <v>48.04</v>
      </c>
      <c r="H8" t="n">
        <v>0.7</v>
      </c>
      <c r="I8" t="n">
        <v>42</v>
      </c>
      <c r="J8" t="n">
        <v>176.66</v>
      </c>
      <c r="K8" t="n">
        <v>51.39</v>
      </c>
      <c r="L8" t="n">
        <v>7</v>
      </c>
      <c r="M8" t="n">
        <v>40</v>
      </c>
      <c r="N8" t="n">
        <v>33.27</v>
      </c>
      <c r="O8" t="n">
        <v>22022.17</v>
      </c>
      <c r="P8" t="n">
        <v>393.06</v>
      </c>
      <c r="Q8" t="n">
        <v>1259.32</v>
      </c>
      <c r="R8" t="n">
        <v>175.35</v>
      </c>
      <c r="S8" t="n">
        <v>88.58</v>
      </c>
      <c r="T8" t="n">
        <v>32383.83</v>
      </c>
      <c r="U8" t="n">
        <v>0.51</v>
      </c>
      <c r="V8" t="n">
        <v>0.73</v>
      </c>
      <c r="W8" t="n">
        <v>4.08</v>
      </c>
      <c r="X8" t="n">
        <v>1.9</v>
      </c>
      <c r="Y8" t="n">
        <v>1</v>
      </c>
      <c r="Z8" t="n">
        <v>10</v>
      </c>
      <c r="AA8" t="n">
        <v>435.2088258736919</v>
      </c>
      <c r="AB8" t="n">
        <v>595.4719156187116</v>
      </c>
      <c r="AC8" t="n">
        <v>538.6409117421435</v>
      </c>
      <c r="AD8" t="n">
        <v>435208.8258736919</v>
      </c>
      <c r="AE8" t="n">
        <v>595471.9156187116</v>
      </c>
      <c r="AF8" t="n">
        <v>1.074773407609282e-05</v>
      </c>
      <c r="AG8" t="n">
        <v>15.59166666666667</v>
      </c>
      <c r="AH8" t="n">
        <v>538640.9117421436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2.7062</v>
      </c>
      <c r="E9" t="n">
        <v>36.95</v>
      </c>
      <c r="F9" t="n">
        <v>33.36</v>
      </c>
      <c r="G9" t="n">
        <v>55.6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34</v>
      </c>
      <c r="N9" t="n">
        <v>33.75</v>
      </c>
      <c r="O9" t="n">
        <v>22204.83</v>
      </c>
      <c r="P9" t="n">
        <v>385.07</v>
      </c>
      <c r="Q9" t="n">
        <v>1259.4</v>
      </c>
      <c r="R9" t="n">
        <v>166.05</v>
      </c>
      <c r="S9" t="n">
        <v>88.58</v>
      </c>
      <c r="T9" t="n">
        <v>27765.62</v>
      </c>
      <c r="U9" t="n">
        <v>0.53</v>
      </c>
      <c r="V9" t="n">
        <v>0.74</v>
      </c>
      <c r="W9" t="n">
        <v>4.08</v>
      </c>
      <c r="X9" t="n">
        <v>1.63</v>
      </c>
      <c r="Y9" t="n">
        <v>1</v>
      </c>
      <c r="Z9" t="n">
        <v>10</v>
      </c>
      <c r="AA9" t="n">
        <v>429.4594298103835</v>
      </c>
      <c r="AB9" t="n">
        <v>587.6053382794402</v>
      </c>
      <c r="AC9" t="n">
        <v>531.5251095033216</v>
      </c>
      <c r="AD9" t="n">
        <v>429459.4298103835</v>
      </c>
      <c r="AE9" t="n">
        <v>587605.3382794402</v>
      </c>
      <c r="AF9" t="n">
        <v>1.088448392961694e-05</v>
      </c>
      <c r="AG9" t="n">
        <v>15.39583333333333</v>
      </c>
      <c r="AH9" t="n">
        <v>531525.1095033216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2.7362</v>
      </c>
      <c r="E10" t="n">
        <v>36.55</v>
      </c>
      <c r="F10" t="n">
        <v>33.12</v>
      </c>
      <c r="G10" t="n">
        <v>64.11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376.14</v>
      </c>
      <c r="Q10" t="n">
        <v>1259.35</v>
      </c>
      <c r="R10" t="n">
        <v>158.69</v>
      </c>
      <c r="S10" t="n">
        <v>88.58</v>
      </c>
      <c r="T10" t="n">
        <v>24110.51</v>
      </c>
      <c r="U10" t="n">
        <v>0.5600000000000001</v>
      </c>
      <c r="V10" t="n">
        <v>0.74</v>
      </c>
      <c r="W10" t="n">
        <v>4.05</v>
      </c>
      <c r="X10" t="n">
        <v>1.4</v>
      </c>
      <c r="Y10" t="n">
        <v>1</v>
      </c>
      <c r="Z10" t="n">
        <v>10</v>
      </c>
      <c r="AA10" t="n">
        <v>423.9906176165865</v>
      </c>
      <c r="AB10" t="n">
        <v>580.1226681689208</v>
      </c>
      <c r="AC10" t="n">
        <v>524.7565749261568</v>
      </c>
      <c r="AD10" t="n">
        <v>423990.6176165864</v>
      </c>
      <c r="AE10" t="n">
        <v>580122.6681689208</v>
      </c>
      <c r="AF10" t="n">
        <v>1.10051455650794e-05</v>
      </c>
      <c r="AG10" t="n">
        <v>15.22916666666667</v>
      </c>
      <c r="AH10" t="n">
        <v>524756.5749261568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2.7543</v>
      </c>
      <c r="E11" t="n">
        <v>36.31</v>
      </c>
      <c r="F11" t="n">
        <v>32.98</v>
      </c>
      <c r="G11" t="n">
        <v>70.68000000000001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366.31</v>
      </c>
      <c r="Q11" t="n">
        <v>1259.34</v>
      </c>
      <c r="R11" t="n">
        <v>153.61</v>
      </c>
      <c r="S11" t="n">
        <v>88.58</v>
      </c>
      <c r="T11" t="n">
        <v>21583.85</v>
      </c>
      <c r="U11" t="n">
        <v>0.58</v>
      </c>
      <c r="V11" t="n">
        <v>0.75</v>
      </c>
      <c r="W11" t="n">
        <v>4.06</v>
      </c>
      <c r="X11" t="n">
        <v>1.26</v>
      </c>
      <c r="Y11" t="n">
        <v>1</v>
      </c>
      <c r="Z11" t="n">
        <v>10</v>
      </c>
      <c r="AA11" t="n">
        <v>409.7137275375881</v>
      </c>
      <c r="AB11" t="n">
        <v>560.5883973108977</v>
      </c>
      <c r="AC11" t="n">
        <v>507.086627462302</v>
      </c>
      <c r="AD11" t="n">
        <v>409713.7275375881</v>
      </c>
      <c r="AE11" t="n">
        <v>560588.3973108977</v>
      </c>
      <c r="AF11" t="n">
        <v>1.107794475180842e-05</v>
      </c>
      <c r="AG11" t="n">
        <v>15.12916666666667</v>
      </c>
      <c r="AH11" t="n">
        <v>507086.627462302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2.7742</v>
      </c>
      <c r="E12" t="n">
        <v>36.05</v>
      </c>
      <c r="F12" t="n">
        <v>32.83</v>
      </c>
      <c r="G12" t="n">
        <v>78.78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359.49</v>
      </c>
      <c r="Q12" t="n">
        <v>1259.29</v>
      </c>
      <c r="R12" t="n">
        <v>148.66</v>
      </c>
      <c r="S12" t="n">
        <v>88.58</v>
      </c>
      <c r="T12" t="n">
        <v>19121.87</v>
      </c>
      <c r="U12" t="n">
        <v>0.6</v>
      </c>
      <c r="V12" t="n">
        <v>0.75</v>
      </c>
      <c r="W12" t="n">
        <v>4.04</v>
      </c>
      <c r="X12" t="n">
        <v>1.1</v>
      </c>
      <c r="Y12" t="n">
        <v>1</v>
      </c>
      <c r="Z12" t="n">
        <v>10</v>
      </c>
      <c r="AA12" t="n">
        <v>405.9457812454281</v>
      </c>
      <c r="AB12" t="n">
        <v>555.4329269639061</v>
      </c>
      <c r="AC12" t="n">
        <v>502.423187969479</v>
      </c>
      <c r="AD12" t="n">
        <v>405945.7812454281</v>
      </c>
      <c r="AE12" t="n">
        <v>555432.926963906</v>
      </c>
      <c r="AF12" t="n">
        <v>1.115798363666519e-05</v>
      </c>
      <c r="AG12" t="n">
        <v>15.02083333333333</v>
      </c>
      <c r="AH12" t="n">
        <v>502423.1879694791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2.7934</v>
      </c>
      <c r="E13" t="n">
        <v>35.8</v>
      </c>
      <c r="F13" t="n">
        <v>32.68</v>
      </c>
      <c r="G13" t="n">
        <v>89.13</v>
      </c>
      <c r="H13" t="n">
        <v>1.16</v>
      </c>
      <c r="I13" t="n">
        <v>22</v>
      </c>
      <c r="J13" t="n">
        <v>184.12</v>
      </c>
      <c r="K13" t="n">
        <v>51.39</v>
      </c>
      <c r="L13" t="n">
        <v>12</v>
      </c>
      <c r="M13" t="n">
        <v>20</v>
      </c>
      <c r="N13" t="n">
        <v>35.73</v>
      </c>
      <c r="O13" t="n">
        <v>22942.24</v>
      </c>
      <c r="P13" t="n">
        <v>351.19</v>
      </c>
      <c r="Q13" t="n">
        <v>1259.29</v>
      </c>
      <c r="R13" t="n">
        <v>143.5</v>
      </c>
      <c r="S13" t="n">
        <v>88.58</v>
      </c>
      <c r="T13" t="n">
        <v>16559.07</v>
      </c>
      <c r="U13" t="n">
        <v>0.62</v>
      </c>
      <c r="V13" t="n">
        <v>0.75</v>
      </c>
      <c r="W13" t="n">
        <v>4.04</v>
      </c>
      <c r="X13" t="n">
        <v>0.96</v>
      </c>
      <c r="Y13" t="n">
        <v>1</v>
      </c>
      <c r="Z13" t="n">
        <v>10</v>
      </c>
      <c r="AA13" t="n">
        <v>401.7129245788984</v>
      </c>
      <c r="AB13" t="n">
        <v>549.6413457323033</v>
      </c>
      <c r="AC13" t="n">
        <v>497.1843471220852</v>
      </c>
      <c r="AD13" t="n">
        <v>401712.9245788984</v>
      </c>
      <c r="AE13" t="n">
        <v>549641.3457323033</v>
      </c>
      <c r="AF13" t="n">
        <v>1.123520708336116e-05</v>
      </c>
      <c r="AG13" t="n">
        <v>14.91666666666667</v>
      </c>
      <c r="AH13" t="n">
        <v>497184.3471220852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2.8069</v>
      </c>
      <c r="E14" t="n">
        <v>35.63</v>
      </c>
      <c r="F14" t="n">
        <v>32.58</v>
      </c>
      <c r="G14" t="n">
        <v>97.73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343.29</v>
      </c>
      <c r="Q14" t="n">
        <v>1259.29</v>
      </c>
      <c r="R14" t="n">
        <v>139.89</v>
      </c>
      <c r="S14" t="n">
        <v>88.58</v>
      </c>
      <c r="T14" t="n">
        <v>14760.93</v>
      </c>
      <c r="U14" t="n">
        <v>0.63</v>
      </c>
      <c r="V14" t="n">
        <v>0.76</v>
      </c>
      <c r="W14" t="n">
        <v>4.04</v>
      </c>
      <c r="X14" t="n">
        <v>0.85</v>
      </c>
      <c r="Y14" t="n">
        <v>1</v>
      </c>
      <c r="Z14" t="n">
        <v>10</v>
      </c>
      <c r="AA14" t="n">
        <v>398.2127046219376</v>
      </c>
      <c r="AB14" t="n">
        <v>544.8521903683834</v>
      </c>
      <c r="AC14" t="n">
        <v>492.8522620244762</v>
      </c>
      <c r="AD14" t="n">
        <v>398212.7046219376</v>
      </c>
      <c r="AE14" t="n">
        <v>544852.1903683834</v>
      </c>
      <c r="AF14" t="n">
        <v>1.128950481931927e-05</v>
      </c>
      <c r="AG14" t="n">
        <v>14.84583333333333</v>
      </c>
      <c r="AH14" t="n">
        <v>492852.2620244762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2.8108</v>
      </c>
      <c r="E15" t="n">
        <v>35.58</v>
      </c>
      <c r="F15" t="n">
        <v>32.56</v>
      </c>
      <c r="G15" t="n">
        <v>102.82</v>
      </c>
      <c r="H15" t="n">
        <v>1.33</v>
      </c>
      <c r="I15" t="n">
        <v>19</v>
      </c>
      <c r="J15" t="n">
        <v>187.14</v>
      </c>
      <c r="K15" t="n">
        <v>51.39</v>
      </c>
      <c r="L15" t="n">
        <v>14</v>
      </c>
      <c r="M15" t="n">
        <v>17</v>
      </c>
      <c r="N15" t="n">
        <v>36.75</v>
      </c>
      <c r="O15" t="n">
        <v>23314.98</v>
      </c>
      <c r="P15" t="n">
        <v>337.15</v>
      </c>
      <c r="Q15" t="n">
        <v>1259.29</v>
      </c>
      <c r="R15" t="n">
        <v>139.42</v>
      </c>
      <c r="S15" t="n">
        <v>88.58</v>
      </c>
      <c r="T15" t="n">
        <v>14534.8</v>
      </c>
      <c r="U15" t="n">
        <v>0.64</v>
      </c>
      <c r="V15" t="n">
        <v>0.76</v>
      </c>
      <c r="W15" t="n">
        <v>4.04</v>
      </c>
      <c r="X15" t="n">
        <v>0.83</v>
      </c>
      <c r="Y15" t="n">
        <v>1</v>
      </c>
      <c r="Z15" t="n">
        <v>10</v>
      </c>
      <c r="AA15" t="n">
        <v>396.030751695943</v>
      </c>
      <c r="AB15" t="n">
        <v>541.8667461140682</v>
      </c>
      <c r="AC15" t="n">
        <v>490.1517443796954</v>
      </c>
      <c r="AD15" t="n">
        <v>396030.7516959429</v>
      </c>
      <c r="AE15" t="n">
        <v>541866.7461140682</v>
      </c>
      <c r="AF15" t="n">
        <v>1.130519083192939e-05</v>
      </c>
      <c r="AG15" t="n">
        <v>14.825</v>
      </c>
      <c r="AH15" t="n">
        <v>490151.7443796954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2.8246</v>
      </c>
      <c r="E16" t="n">
        <v>35.4</v>
      </c>
      <c r="F16" t="n">
        <v>32.45</v>
      </c>
      <c r="G16" t="n">
        <v>114.55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11</v>
      </c>
      <c r="N16" t="n">
        <v>37.27</v>
      </c>
      <c r="O16" t="n">
        <v>23502.4</v>
      </c>
      <c r="P16" t="n">
        <v>328.24</v>
      </c>
      <c r="Q16" t="n">
        <v>1259.34</v>
      </c>
      <c r="R16" t="n">
        <v>135.7</v>
      </c>
      <c r="S16" t="n">
        <v>88.58</v>
      </c>
      <c r="T16" t="n">
        <v>12684.65</v>
      </c>
      <c r="U16" t="n">
        <v>0.65</v>
      </c>
      <c r="V16" t="n">
        <v>0.76</v>
      </c>
      <c r="W16" t="n">
        <v>4.04</v>
      </c>
      <c r="X16" t="n">
        <v>0.73</v>
      </c>
      <c r="Y16" t="n">
        <v>1</v>
      </c>
      <c r="Z16" t="n">
        <v>10</v>
      </c>
      <c r="AA16" t="n">
        <v>392.2300297842036</v>
      </c>
      <c r="AB16" t="n">
        <v>536.6664307184096</v>
      </c>
      <c r="AC16" t="n">
        <v>485.44773978671</v>
      </c>
      <c r="AD16" t="n">
        <v>392230.0297842036</v>
      </c>
      <c r="AE16" t="n">
        <v>536666.4307184096</v>
      </c>
      <c r="AF16" t="n">
        <v>1.136069518424212e-05</v>
      </c>
      <c r="AG16" t="n">
        <v>14.75</v>
      </c>
      <c r="AH16" t="n">
        <v>485447.73978671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2.8243</v>
      </c>
      <c r="E17" t="n">
        <v>35.41</v>
      </c>
      <c r="F17" t="n">
        <v>32.46</v>
      </c>
      <c r="G17" t="n">
        <v>114.56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324.79</v>
      </c>
      <c r="Q17" t="n">
        <v>1259.29</v>
      </c>
      <c r="R17" t="n">
        <v>135.49</v>
      </c>
      <c r="S17" t="n">
        <v>88.58</v>
      </c>
      <c r="T17" t="n">
        <v>12579.56</v>
      </c>
      <c r="U17" t="n">
        <v>0.65</v>
      </c>
      <c r="V17" t="n">
        <v>0.76</v>
      </c>
      <c r="W17" t="n">
        <v>4.05</v>
      </c>
      <c r="X17" t="n">
        <v>0.73</v>
      </c>
      <c r="Y17" t="n">
        <v>1</v>
      </c>
      <c r="Z17" t="n">
        <v>10</v>
      </c>
      <c r="AA17" t="n">
        <v>391.2042673647264</v>
      </c>
      <c r="AB17" t="n">
        <v>535.2629373226368</v>
      </c>
      <c r="AC17" t="n">
        <v>484.1781938308145</v>
      </c>
      <c r="AD17" t="n">
        <v>391204.2673647264</v>
      </c>
      <c r="AE17" t="n">
        <v>535262.9373226368</v>
      </c>
      <c r="AF17" t="n">
        <v>1.135948856788749e-05</v>
      </c>
      <c r="AG17" t="n">
        <v>14.75416666666666</v>
      </c>
      <c r="AH17" t="n">
        <v>484178.1938308144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2.8297</v>
      </c>
      <c r="E18" t="n">
        <v>35.34</v>
      </c>
      <c r="F18" t="n">
        <v>32.43</v>
      </c>
      <c r="G18" t="n">
        <v>121.59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326.77</v>
      </c>
      <c r="Q18" t="n">
        <v>1259.29</v>
      </c>
      <c r="R18" t="n">
        <v>134.18</v>
      </c>
      <c r="S18" t="n">
        <v>88.58</v>
      </c>
      <c r="T18" t="n">
        <v>11926.71</v>
      </c>
      <c r="U18" t="n">
        <v>0.66</v>
      </c>
      <c r="V18" t="n">
        <v>0.76</v>
      </c>
      <c r="W18" t="n">
        <v>4.05</v>
      </c>
      <c r="X18" t="n">
        <v>0.7</v>
      </c>
      <c r="Y18" t="n">
        <v>1</v>
      </c>
      <c r="Z18" t="n">
        <v>10</v>
      </c>
      <c r="AA18" t="n">
        <v>391.4372363326504</v>
      </c>
      <c r="AB18" t="n">
        <v>535.5816957424159</v>
      </c>
      <c r="AC18" t="n">
        <v>484.4665303943901</v>
      </c>
      <c r="AD18" t="n">
        <v>391437.2363326504</v>
      </c>
      <c r="AE18" t="n">
        <v>535581.695742416</v>
      </c>
      <c r="AF18" t="n">
        <v>1.138120766227074e-05</v>
      </c>
      <c r="AG18" t="n">
        <v>14.725</v>
      </c>
      <c r="AH18" t="n">
        <v>484466.5303943901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2.3729</v>
      </c>
      <c r="E2" t="n">
        <v>42.14</v>
      </c>
      <c r="F2" t="n">
        <v>38.59</v>
      </c>
      <c r="G2" t="n">
        <v>15.64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146</v>
      </c>
      <c r="N2" t="n">
        <v>5.51</v>
      </c>
      <c r="O2" t="n">
        <v>6564.78</v>
      </c>
      <c r="P2" t="n">
        <v>203.33</v>
      </c>
      <c r="Q2" t="n">
        <v>1259.41</v>
      </c>
      <c r="R2" t="n">
        <v>343.04</v>
      </c>
      <c r="S2" t="n">
        <v>88.58</v>
      </c>
      <c r="T2" t="n">
        <v>115696.77</v>
      </c>
      <c r="U2" t="n">
        <v>0.26</v>
      </c>
      <c r="V2" t="n">
        <v>0.64</v>
      </c>
      <c r="W2" t="n">
        <v>4.26</v>
      </c>
      <c r="X2" t="n">
        <v>6.86</v>
      </c>
      <c r="Y2" t="n">
        <v>1</v>
      </c>
      <c r="Z2" t="n">
        <v>10</v>
      </c>
      <c r="AA2" t="n">
        <v>377.0509149143851</v>
      </c>
      <c r="AB2" t="n">
        <v>515.8976960982379</v>
      </c>
      <c r="AC2" t="n">
        <v>466.6611440495853</v>
      </c>
      <c r="AD2" t="n">
        <v>377050.9149143851</v>
      </c>
      <c r="AE2" t="n">
        <v>515897.6960982379</v>
      </c>
      <c r="AF2" t="n">
        <v>1.710800551761104e-05</v>
      </c>
      <c r="AG2" t="n">
        <v>17.55833333333333</v>
      </c>
      <c r="AH2" t="n">
        <v>466661.1440495853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2.6846</v>
      </c>
      <c r="E3" t="n">
        <v>37.25</v>
      </c>
      <c r="F3" t="n">
        <v>34.71</v>
      </c>
      <c r="G3" t="n">
        <v>32.04</v>
      </c>
      <c r="H3" t="n">
        <v>0.66</v>
      </c>
      <c r="I3" t="n">
        <v>65</v>
      </c>
      <c r="J3" t="n">
        <v>52.47</v>
      </c>
      <c r="K3" t="n">
        <v>24.83</v>
      </c>
      <c r="L3" t="n">
        <v>2</v>
      </c>
      <c r="M3" t="n">
        <v>16</v>
      </c>
      <c r="N3" t="n">
        <v>5.64</v>
      </c>
      <c r="O3" t="n">
        <v>6705.1</v>
      </c>
      <c r="P3" t="n">
        <v>163.06</v>
      </c>
      <c r="Q3" t="n">
        <v>1259.46</v>
      </c>
      <c r="R3" t="n">
        <v>209.67</v>
      </c>
      <c r="S3" t="n">
        <v>88.58</v>
      </c>
      <c r="T3" t="n">
        <v>49426.92</v>
      </c>
      <c r="U3" t="n">
        <v>0.42</v>
      </c>
      <c r="V3" t="n">
        <v>0.71</v>
      </c>
      <c r="W3" t="n">
        <v>4.18</v>
      </c>
      <c r="X3" t="n">
        <v>2.98</v>
      </c>
      <c r="Y3" t="n">
        <v>1</v>
      </c>
      <c r="Z3" t="n">
        <v>10</v>
      </c>
      <c r="AA3" t="n">
        <v>316.9715275275199</v>
      </c>
      <c r="AB3" t="n">
        <v>433.6944277600214</v>
      </c>
      <c r="AC3" t="n">
        <v>392.3032402685565</v>
      </c>
      <c r="AD3" t="n">
        <v>316971.5275275199</v>
      </c>
      <c r="AE3" t="n">
        <v>433694.4277600214</v>
      </c>
      <c r="AF3" t="n">
        <v>1.935528324521834e-05</v>
      </c>
      <c r="AG3" t="n">
        <v>15.52083333333333</v>
      </c>
      <c r="AH3" t="n">
        <v>392303.2402685565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2.6891</v>
      </c>
      <c r="E4" t="n">
        <v>37.19</v>
      </c>
      <c r="F4" t="n">
        <v>34.66</v>
      </c>
      <c r="G4" t="n">
        <v>32.49</v>
      </c>
      <c r="H4" t="n">
        <v>0.97</v>
      </c>
      <c r="I4" t="n">
        <v>64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165.18</v>
      </c>
      <c r="Q4" t="n">
        <v>1259.34</v>
      </c>
      <c r="R4" t="n">
        <v>207.23</v>
      </c>
      <c r="S4" t="n">
        <v>88.58</v>
      </c>
      <c r="T4" t="n">
        <v>48214.57</v>
      </c>
      <c r="U4" t="n">
        <v>0.43</v>
      </c>
      <c r="V4" t="n">
        <v>0.71</v>
      </c>
      <c r="W4" t="n">
        <v>4.2</v>
      </c>
      <c r="X4" t="n">
        <v>2.93</v>
      </c>
      <c r="Y4" t="n">
        <v>1</v>
      </c>
      <c r="Z4" t="n">
        <v>10</v>
      </c>
      <c r="AA4" t="n">
        <v>317.3402267310521</v>
      </c>
      <c r="AB4" t="n">
        <v>434.198898276155</v>
      </c>
      <c r="AC4" t="n">
        <v>392.7595648266592</v>
      </c>
      <c r="AD4" t="n">
        <v>317340.2267310521</v>
      </c>
      <c r="AE4" t="n">
        <v>434198.8982761551</v>
      </c>
      <c r="AF4" t="n">
        <v>1.938772710076608e-05</v>
      </c>
      <c r="AG4" t="n">
        <v>15.49583333333333</v>
      </c>
      <c r="AH4" t="n">
        <v>392759.5648266592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1.5285</v>
      </c>
      <c r="E2" t="n">
        <v>65.42</v>
      </c>
      <c r="F2" t="n">
        <v>51.97</v>
      </c>
      <c r="G2" t="n">
        <v>7.53</v>
      </c>
      <c r="H2" t="n">
        <v>0.13</v>
      </c>
      <c r="I2" t="n">
        <v>414</v>
      </c>
      <c r="J2" t="n">
        <v>133.21</v>
      </c>
      <c r="K2" t="n">
        <v>46.47</v>
      </c>
      <c r="L2" t="n">
        <v>1</v>
      </c>
      <c r="M2" t="n">
        <v>412</v>
      </c>
      <c r="N2" t="n">
        <v>20.75</v>
      </c>
      <c r="O2" t="n">
        <v>16663.42</v>
      </c>
      <c r="P2" t="n">
        <v>564.8099999999999</v>
      </c>
      <c r="Q2" t="n">
        <v>1259.96</v>
      </c>
      <c r="R2" t="n">
        <v>796.86</v>
      </c>
      <c r="S2" t="n">
        <v>88.58</v>
      </c>
      <c r="T2" t="n">
        <v>341280.08</v>
      </c>
      <c r="U2" t="n">
        <v>0.11</v>
      </c>
      <c r="V2" t="n">
        <v>0.47</v>
      </c>
      <c r="W2" t="n">
        <v>4.74</v>
      </c>
      <c r="X2" t="n">
        <v>20.23</v>
      </c>
      <c r="Y2" t="n">
        <v>1</v>
      </c>
      <c r="Z2" t="n">
        <v>10</v>
      </c>
      <c r="AA2" t="n">
        <v>901.7422662006248</v>
      </c>
      <c r="AB2" t="n">
        <v>1233.803550676803</v>
      </c>
      <c r="AC2" t="n">
        <v>1116.051071454368</v>
      </c>
      <c r="AD2" t="n">
        <v>901742.2662006249</v>
      </c>
      <c r="AE2" t="n">
        <v>1233803.550676803</v>
      </c>
      <c r="AF2" t="n">
        <v>6.850275143994791e-06</v>
      </c>
      <c r="AG2" t="n">
        <v>27.25833333333334</v>
      </c>
      <c r="AH2" t="n">
        <v>1116051.071454368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2.2244</v>
      </c>
      <c r="E3" t="n">
        <v>44.96</v>
      </c>
      <c r="F3" t="n">
        <v>38.69</v>
      </c>
      <c r="G3" t="n">
        <v>15.48</v>
      </c>
      <c r="H3" t="n">
        <v>0.26</v>
      </c>
      <c r="I3" t="n">
        <v>150</v>
      </c>
      <c r="J3" t="n">
        <v>134.55</v>
      </c>
      <c r="K3" t="n">
        <v>46.47</v>
      </c>
      <c r="L3" t="n">
        <v>2</v>
      </c>
      <c r="M3" t="n">
        <v>148</v>
      </c>
      <c r="N3" t="n">
        <v>21.09</v>
      </c>
      <c r="O3" t="n">
        <v>16828.84</v>
      </c>
      <c r="P3" t="n">
        <v>412.48</v>
      </c>
      <c r="Q3" t="n">
        <v>1259.41</v>
      </c>
      <c r="R3" t="n">
        <v>347.45</v>
      </c>
      <c r="S3" t="n">
        <v>88.58</v>
      </c>
      <c r="T3" t="n">
        <v>117895.42</v>
      </c>
      <c r="U3" t="n">
        <v>0.25</v>
      </c>
      <c r="V3" t="n">
        <v>0.64</v>
      </c>
      <c r="W3" t="n">
        <v>4.24</v>
      </c>
      <c r="X3" t="n">
        <v>6.96</v>
      </c>
      <c r="Y3" t="n">
        <v>1</v>
      </c>
      <c r="Z3" t="n">
        <v>10</v>
      </c>
      <c r="AA3" t="n">
        <v>531.128431480221</v>
      </c>
      <c r="AB3" t="n">
        <v>726.7133516839075</v>
      </c>
      <c r="AC3" t="n">
        <v>657.3568493477895</v>
      </c>
      <c r="AD3" t="n">
        <v>531128.431480221</v>
      </c>
      <c r="AE3" t="n">
        <v>726713.3516839074</v>
      </c>
      <c r="AF3" t="n">
        <v>9.969088668826964e-06</v>
      </c>
      <c r="AG3" t="n">
        <v>18.73333333333333</v>
      </c>
      <c r="AH3" t="n">
        <v>657356.8493477895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2.459</v>
      </c>
      <c r="E4" t="n">
        <v>40.67</v>
      </c>
      <c r="F4" t="n">
        <v>35.98</v>
      </c>
      <c r="G4" t="n">
        <v>23.47</v>
      </c>
      <c r="H4" t="n">
        <v>0.39</v>
      </c>
      <c r="I4" t="n">
        <v>92</v>
      </c>
      <c r="J4" t="n">
        <v>135.9</v>
      </c>
      <c r="K4" t="n">
        <v>46.47</v>
      </c>
      <c r="L4" t="n">
        <v>3</v>
      </c>
      <c r="M4" t="n">
        <v>90</v>
      </c>
      <c r="N4" t="n">
        <v>21.43</v>
      </c>
      <c r="O4" t="n">
        <v>16994.64</v>
      </c>
      <c r="P4" t="n">
        <v>376.22</v>
      </c>
      <c r="Q4" t="n">
        <v>1259.39</v>
      </c>
      <c r="R4" t="n">
        <v>254.93</v>
      </c>
      <c r="S4" t="n">
        <v>88.58</v>
      </c>
      <c r="T4" t="n">
        <v>71920.85000000001</v>
      </c>
      <c r="U4" t="n">
        <v>0.35</v>
      </c>
      <c r="V4" t="n">
        <v>0.68</v>
      </c>
      <c r="W4" t="n">
        <v>4.17</v>
      </c>
      <c r="X4" t="n">
        <v>4.25</v>
      </c>
      <c r="Y4" t="n">
        <v>1</v>
      </c>
      <c r="Z4" t="n">
        <v>10</v>
      </c>
      <c r="AA4" t="n">
        <v>459.8109644646751</v>
      </c>
      <c r="AB4" t="n">
        <v>629.1336470086479</v>
      </c>
      <c r="AC4" t="n">
        <v>569.0900147327611</v>
      </c>
      <c r="AD4" t="n">
        <v>459810.9644646751</v>
      </c>
      <c r="AE4" t="n">
        <v>629133.6470086479</v>
      </c>
      <c r="AF4" t="n">
        <v>1.10204949814087e-05</v>
      </c>
      <c r="AG4" t="n">
        <v>16.94583333333334</v>
      </c>
      <c r="AH4" t="n">
        <v>569090.0147327611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2.5913</v>
      </c>
      <c r="E5" t="n">
        <v>38.59</v>
      </c>
      <c r="F5" t="n">
        <v>34.64</v>
      </c>
      <c r="G5" t="n">
        <v>31.98</v>
      </c>
      <c r="H5" t="n">
        <v>0.52</v>
      </c>
      <c r="I5" t="n">
        <v>65</v>
      </c>
      <c r="J5" t="n">
        <v>137.25</v>
      </c>
      <c r="K5" t="n">
        <v>46.47</v>
      </c>
      <c r="L5" t="n">
        <v>4</v>
      </c>
      <c r="M5" t="n">
        <v>63</v>
      </c>
      <c r="N5" t="n">
        <v>21.78</v>
      </c>
      <c r="O5" t="n">
        <v>17160.92</v>
      </c>
      <c r="P5" t="n">
        <v>354.42</v>
      </c>
      <c r="Q5" t="n">
        <v>1259.41</v>
      </c>
      <c r="R5" t="n">
        <v>209.63</v>
      </c>
      <c r="S5" t="n">
        <v>88.58</v>
      </c>
      <c r="T5" t="n">
        <v>49409.36</v>
      </c>
      <c r="U5" t="n">
        <v>0.42</v>
      </c>
      <c r="V5" t="n">
        <v>0.71</v>
      </c>
      <c r="W5" t="n">
        <v>4.11</v>
      </c>
      <c r="X5" t="n">
        <v>2.91</v>
      </c>
      <c r="Y5" t="n">
        <v>1</v>
      </c>
      <c r="Z5" t="n">
        <v>10</v>
      </c>
      <c r="AA5" t="n">
        <v>429.6045663019034</v>
      </c>
      <c r="AB5" t="n">
        <v>587.803920430108</v>
      </c>
      <c r="AC5" t="n">
        <v>531.7047392522413</v>
      </c>
      <c r="AD5" t="n">
        <v>429604.5663019035</v>
      </c>
      <c r="AE5" t="n">
        <v>587803.920430108</v>
      </c>
      <c r="AF5" t="n">
        <v>1.161342360525594e-05</v>
      </c>
      <c r="AG5" t="n">
        <v>16.07916666666667</v>
      </c>
      <c r="AH5" t="n">
        <v>531704.7392522413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2.6644</v>
      </c>
      <c r="E6" t="n">
        <v>37.53</v>
      </c>
      <c r="F6" t="n">
        <v>33.99</v>
      </c>
      <c r="G6" t="n">
        <v>40.79</v>
      </c>
      <c r="H6" t="n">
        <v>0.64</v>
      </c>
      <c r="I6" t="n">
        <v>50</v>
      </c>
      <c r="J6" t="n">
        <v>138.6</v>
      </c>
      <c r="K6" t="n">
        <v>46.47</v>
      </c>
      <c r="L6" t="n">
        <v>5</v>
      </c>
      <c r="M6" t="n">
        <v>48</v>
      </c>
      <c r="N6" t="n">
        <v>22.13</v>
      </c>
      <c r="O6" t="n">
        <v>17327.69</v>
      </c>
      <c r="P6" t="n">
        <v>339.59</v>
      </c>
      <c r="Q6" t="n">
        <v>1259.36</v>
      </c>
      <c r="R6" t="n">
        <v>187.6</v>
      </c>
      <c r="S6" t="n">
        <v>88.58</v>
      </c>
      <c r="T6" t="n">
        <v>38469.24</v>
      </c>
      <c r="U6" t="n">
        <v>0.47</v>
      </c>
      <c r="V6" t="n">
        <v>0.72</v>
      </c>
      <c r="W6" t="n">
        <v>4.09</v>
      </c>
      <c r="X6" t="n">
        <v>2.26</v>
      </c>
      <c r="Y6" t="n">
        <v>1</v>
      </c>
      <c r="Z6" t="n">
        <v>10</v>
      </c>
      <c r="AA6" t="n">
        <v>408.7492753399196</v>
      </c>
      <c r="AB6" t="n">
        <v>559.2687912654197</v>
      </c>
      <c r="AC6" t="n">
        <v>505.8929627657257</v>
      </c>
      <c r="AD6" t="n">
        <v>408749.2753399196</v>
      </c>
      <c r="AE6" t="n">
        <v>559268.7912654197</v>
      </c>
      <c r="AF6" t="n">
        <v>1.194103571714735e-05</v>
      </c>
      <c r="AG6" t="n">
        <v>15.6375</v>
      </c>
      <c r="AH6" t="n">
        <v>505892.9627657257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2.7127</v>
      </c>
      <c r="E7" t="n">
        <v>36.86</v>
      </c>
      <c r="F7" t="n">
        <v>33.57</v>
      </c>
      <c r="G7" t="n">
        <v>49.12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</v>
      </c>
      <c r="Q7" t="n">
        <v>1259.3</v>
      </c>
      <c r="R7" t="n">
        <v>173.67</v>
      </c>
      <c r="S7" t="n">
        <v>88.58</v>
      </c>
      <c r="T7" t="n">
        <v>31549.7</v>
      </c>
      <c r="U7" t="n">
        <v>0.51</v>
      </c>
      <c r="V7" t="n">
        <v>0.73</v>
      </c>
      <c r="W7" t="n">
        <v>4.07</v>
      </c>
      <c r="X7" t="n">
        <v>1.84</v>
      </c>
      <c r="Y7" t="n">
        <v>1</v>
      </c>
      <c r="Z7" t="n">
        <v>10</v>
      </c>
      <c r="AA7" t="n">
        <v>400.8077510519647</v>
      </c>
      <c r="AB7" t="n">
        <v>548.4028473793149</v>
      </c>
      <c r="AC7" t="n">
        <v>496.0640493136628</v>
      </c>
      <c r="AD7" t="n">
        <v>400807.7510519646</v>
      </c>
      <c r="AE7" t="n">
        <v>548402.8473793149</v>
      </c>
      <c r="AF7" t="n">
        <v>1.215750172267888e-05</v>
      </c>
      <c r="AG7" t="n">
        <v>15.35833333333333</v>
      </c>
      <c r="AH7" t="n">
        <v>496064.0493136628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2.7506</v>
      </c>
      <c r="E8" t="n">
        <v>36.36</v>
      </c>
      <c r="F8" t="n">
        <v>33.25</v>
      </c>
      <c r="G8" t="n">
        <v>58.68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316.34</v>
      </c>
      <c r="Q8" t="n">
        <v>1259.32</v>
      </c>
      <c r="R8" t="n">
        <v>162.64</v>
      </c>
      <c r="S8" t="n">
        <v>88.58</v>
      </c>
      <c r="T8" t="n">
        <v>26067.98</v>
      </c>
      <c r="U8" t="n">
        <v>0.54</v>
      </c>
      <c r="V8" t="n">
        <v>0.74</v>
      </c>
      <c r="W8" t="n">
        <v>4.06</v>
      </c>
      <c r="X8" t="n">
        <v>1.52</v>
      </c>
      <c r="Y8" t="n">
        <v>1</v>
      </c>
      <c r="Z8" t="n">
        <v>10</v>
      </c>
      <c r="AA8" t="n">
        <v>384.8731087452306</v>
      </c>
      <c r="AB8" t="n">
        <v>526.6003667884372</v>
      </c>
      <c r="AC8" t="n">
        <v>476.3423668704047</v>
      </c>
      <c r="AD8" t="n">
        <v>384873.1087452306</v>
      </c>
      <c r="AE8" t="n">
        <v>526600.3667884372</v>
      </c>
      <c r="AF8" t="n">
        <v>1.232735807070466e-05</v>
      </c>
      <c r="AG8" t="n">
        <v>15.15</v>
      </c>
      <c r="AH8" t="n">
        <v>476342.3668704047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2.7801</v>
      </c>
      <c r="E9" t="n">
        <v>35.97</v>
      </c>
      <c r="F9" t="n">
        <v>33</v>
      </c>
      <c r="G9" t="n">
        <v>68.28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306.06</v>
      </c>
      <c r="Q9" t="n">
        <v>1259.3</v>
      </c>
      <c r="R9" t="n">
        <v>154.33</v>
      </c>
      <c r="S9" t="n">
        <v>88.58</v>
      </c>
      <c r="T9" t="n">
        <v>21936.92</v>
      </c>
      <c r="U9" t="n">
        <v>0.57</v>
      </c>
      <c r="V9" t="n">
        <v>0.75</v>
      </c>
      <c r="W9" t="n">
        <v>4.05</v>
      </c>
      <c r="X9" t="n">
        <v>1.27</v>
      </c>
      <c r="Y9" t="n">
        <v>1</v>
      </c>
      <c r="Z9" t="n">
        <v>10</v>
      </c>
      <c r="AA9" t="n">
        <v>379.3746915596601</v>
      </c>
      <c r="AB9" t="n">
        <v>519.0771898220934</v>
      </c>
      <c r="AC9" t="n">
        <v>469.5371913548835</v>
      </c>
      <c r="AD9" t="n">
        <v>379374.6915596601</v>
      </c>
      <c r="AE9" t="n">
        <v>519077.1898220934</v>
      </c>
      <c r="AF9" t="n">
        <v>1.245956815689887e-05</v>
      </c>
      <c r="AG9" t="n">
        <v>14.9875</v>
      </c>
      <c r="AH9" t="n">
        <v>469537.1913548835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2.802</v>
      </c>
      <c r="E10" t="n">
        <v>35.69</v>
      </c>
      <c r="F10" t="n">
        <v>32.83</v>
      </c>
      <c r="G10" t="n">
        <v>78.79000000000001</v>
      </c>
      <c r="H10" t="n">
        <v>1.11</v>
      </c>
      <c r="I10" t="n">
        <v>25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292.16</v>
      </c>
      <c r="Q10" t="n">
        <v>1259.3</v>
      </c>
      <c r="R10" t="n">
        <v>148.41</v>
      </c>
      <c r="S10" t="n">
        <v>88.58</v>
      </c>
      <c r="T10" t="n">
        <v>18998.24</v>
      </c>
      <c r="U10" t="n">
        <v>0.6</v>
      </c>
      <c r="V10" t="n">
        <v>0.75</v>
      </c>
      <c r="W10" t="n">
        <v>4.05</v>
      </c>
      <c r="X10" t="n">
        <v>1.1</v>
      </c>
      <c r="Y10" t="n">
        <v>1</v>
      </c>
      <c r="Z10" t="n">
        <v>10</v>
      </c>
      <c r="AA10" t="n">
        <v>373.522192801951</v>
      </c>
      <c r="AB10" t="n">
        <v>511.069542827773</v>
      </c>
      <c r="AC10" t="n">
        <v>462.2937829508979</v>
      </c>
      <c r="AD10" t="n">
        <v>373522.192801951</v>
      </c>
      <c r="AE10" t="n">
        <v>511069.542827773</v>
      </c>
      <c r="AF10" t="n">
        <v>1.255771733953118e-05</v>
      </c>
      <c r="AG10" t="n">
        <v>14.87083333333333</v>
      </c>
      <c r="AH10" t="n">
        <v>462293.7829508979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2.82</v>
      </c>
      <c r="E11" t="n">
        <v>35.46</v>
      </c>
      <c r="F11" t="n">
        <v>32.68</v>
      </c>
      <c r="G11" t="n">
        <v>89.13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285.06</v>
      </c>
      <c r="Q11" t="n">
        <v>1259.34</v>
      </c>
      <c r="R11" t="n">
        <v>143.01</v>
      </c>
      <c r="S11" t="n">
        <v>88.58</v>
      </c>
      <c r="T11" t="n">
        <v>16314.55</v>
      </c>
      <c r="U11" t="n">
        <v>0.62</v>
      </c>
      <c r="V11" t="n">
        <v>0.75</v>
      </c>
      <c r="W11" t="n">
        <v>4.05</v>
      </c>
      <c r="X11" t="n">
        <v>0.96</v>
      </c>
      <c r="Y11" t="n">
        <v>1</v>
      </c>
      <c r="Z11" t="n">
        <v>10</v>
      </c>
      <c r="AA11" t="n">
        <v>370.0966645001947</v>
      </c>
      <c r="AB11" t="n">
        <v>506.3825838816671</v>
      </c>
      <c r="AC11" t="n">
        <v>458.0541407884202</v>
      </c>
      <c r="AD11" t="n">
        <v>370096.6645001947</v>
      </c>
      <c r="AE11" t="n">
        <v>506382.5838816671</v>
      </c>
      <c r="AF11" t="n">
        <v>1.263838790059883e-05</v>
      </c>
      <c r="AG11" t="n">
        <v>14.775</v>
      </c>
      <c r="AH11" t="n">
        <v>458054.1407884202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2.8232</v>
      </c>
      <c r="E12" t="n">
        <v>35.42</v>
      </c>
      <c r="F12" t="n">
        <v>32.67</v>
      </c>
      <c r="G12" t="n">
        <v>93.34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281.5</v>
      </c>
      <c r="Q12" t="n">
        <v>1259.48</v>
      </c>
      <c r="R12" t="n">
        <v>142.21</v>
      </c>
      <c r="S12" t="n">
        <v>88.58</v>
      </c>
      <c r="T12" t="n">
        <v>15916.83</v>
      </c>
      <c r="U12" t="n">
        <v>0.62</v>
      </c>
      <c r="V12" t="n">
        <v>0.75</v>
      </c>
      <c r="W12" t="n">
        <v>4.07</v>
      </c>
      <c r="X12" t="n">
        <v>0.9399999999999999</v>
      </c>
      <c r="Y12" t="n">
        <v>1</v>
      </c>
      <c r="Z12" t="n">
        <v>10</v>
      </c>
      <c r="AA12" t="n">
        <v>368.8137479878952</v>
      </c>
      <c r="AB12" t="n">
        <v>504.6272409112568</v>
      </c>
      <c r="AC12" t="n">
        <v>456.4663252874666</v>
      </c>
      <c r="AD12" t="n">
        <v>368813.7479878952</v>
      </c>
      <c r="AE12" t="n">
        <v>504627.2409112568</v>
      </c>
      <c r="AF12" t="n">
        <v>1.265272933367752e-05</v>
      </c>
      <c r="AG12" t="n">
        <v>14.75833333333333</v>
      </c>
      <c r="AH12" t="n">
        <v>456466.3252874666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32.67</v>
      </c>
      <c r="G13" t="n">
        <v>93.33</v>
      </c>
      <c r="H13" t="n">
        <v>1.43</v>
      </c>
      <c r="I13" t="n">
        <v>21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283.41</v>
      </c>
      <c r="Q13" t="n">
        <v>1259.32</v>
      </c>
      <c r="R13" t="n">
        <v>142.06</v>
      </c>
      <c r="S13" t="n">
        <v>88.58</v>
      </c>
      <c r="T13" t="n">
        <v>15842.27</v>
      </c>
      <c r="U13" t="n">
        <v>0.62</v>
      </c>
      <c r="V13" t="n">
        <v>0.75</v>
      </c>
      <c r="W13" t="n">
        <v>4.07</v>
      </c>
      <c r="X13" t="n">
        <v>0.9399999999999999</v>
      </c>
      <c r="Y13" t="n">
        <v>1</v>
      </c>
      <c r="Z13" t="n">
        <v>10</v>
      </c>
      <c r="AA13" t="n">
        <v>369.3924386424427</v>
      </c>
      <c r="AB13" t="n">
        <v>505.4190309948387</v>
      </c>
      <c r="AC13" t="n">
        <v>457.1825480367557</v>
      </c>
      <c r="AD13" t="n">
        <v>369392.4386424427</v>
      </c>
      <c r="AE13" t="n">
        <v>505419.0309948387</v>
      </c>
      <c r="AF13" t="n">
        <v>1.265362567324494e-05</v>
      </c>
      <c r="AG13" t="n">
        <v>14.75833333333333</v>
      </c>
      <c r="AH13" t="n">
        <v>457182.5480367558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1.3822</v>
      </c>
      <c r="E2" t="n">
        <v>72.34999999999999</v>
      </c>
      <c r="F2" t="n">
        <v>55.4</v>
      </c>
      <c r="G2" t="n">
        <v>6.93</v>
      </c>
      <c r="H2" t="n">
        <v>0.12</v>
      </c>
      <c r="I2" t="n">
        <v>480</v>
      </c>
      <c r="J2" t="n">
        <v>150.44</v>
      </c>
      <c r="K2" t="n">
        <v>49.1</v>
      </c>
      <c r="L2" t="n">
        <v>1</v>
      </c>
      <c r="M2" t="n">
        <v>478</v>
      </c>
      <c r="N2" t="n">
        <v>25.34</v>
      </c>
      <c r="O2" t="n">
        <v>18787.76</v>
      </c>
      <c r="P2" t="n">
        <v>653.09</v>
      </c>
      <c r="Q2" t="n">
        <v>1260.04</v>
      </c>
      <c r="R2" t="n">
        <v>914.52</v>
      </c>
      <c r="S2" t="n">
        <v>88.58</v>
      </c>
      <c r="T2" t="n">
        <v>399777.56</v>
      </c>
      <c r="U2" t="n">
        <v>0.1</v>
      </c>
      <c r="V2" t="n">
        <v>0.44</v>
      </c>
      <c r="W2" t="n">
        <v>4.82</v>
      </c>
      <c r="X2" t="n">
        <v>23.66</v>
      </c>
      <c r="Y2" t="n">
        <v>1</v>
      </c>
      <c r="Z2" t="n">
        <v>10</v>
      </c>
      <c r="AA2" t="n">
        <v>1076.210822354687</v>
      </c>
      <c r="AB2" t="n">
        <v>1472.519126216261</v>
      </c>
      <c r="AC2" t="n">
        <v>1331.983967503754</v>
      </c>
      <c r="AD2" t="n">
        <v>1076210.822354687</v>
      </c>
      <c r="AE2" t="n">
        <v>1472519.126216261</v>
      </c>
      <c r="AF2" t="n">
        <v>5.847160075549135e-06</v>
      </c>
      <c r="AG2" t="n">
        <v>30.14583333333333</v>
      </c>
      <c r="AH2" t="n">
        <v>1331983.967503754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2.1328</v>
      </c>
      <c r="E3" t="n">
        <v>46.89</v>
      </c>
      <c r="F3" t="n">
        <v>39.51</v>
      </c>
      <c r="G3" t="n">
        <v>14.19</v>
      </c>
      <c r="H3" t="n">
        <v>0.23</v>
      </c>
      <c r="I3" t="n">
        <v>167</v>
      </c>
      <c r="J3" t="n">
        <v>151.83</v>
      </c>
      <c r="K3" t="n">
        <v>49.1</v>
      </c>
      <c r="L3" t="n">
        <v>2</v>
      </c>
      <c r="M3" t="n">
        <v>165</v>
      </c>
      <c r="N3" t="n">
        <v>25.73</v>
      </c>
      <c r="O3" t="n">
        <v>18959.54</v>
      </c>
      <c r="P3" t="n">
        <v>458.67</v>
      </c>
      <c r="Q3" t="n">
        <v>1259.61</v>
      </c>
      <c r="R3" t="n">
        <v>374.41</v>
      </c>
      <c r="S3" t="n">
        <v>88.58</v>
      </c>
      <c r="T3" t="n">
        <v>131289.8</v>
      </c>
      <c r="U3" t="n">
        <v>0.24</v>
      </c>
      <c r="V3" t="n">
        <v>0.62</v>
      </c>
      <c r="W3" t="n">
        <v>4.29</v>
      </c>
      <c r="X3" t="n">
        <v>7.78</v>
      </c>
      <c r="Y3" t="n">
        <v>1</v>
      </c>
      <c r="Z3" t="n">
        <v>10</v>
      </c>
      <c r="AA3" t="n">
        <v>579.9263868144228</v>
      </c>
      <c r="AB3" t="n">
        <v>793.4808669860137</v>
      </c>
      <c r="AC3" t="n">
        <v>717.7521666982591</v>
      </c>
      <c r="AD3" t="n">
        <v>579926.3868144228</v>
      </c>
      <c r="AE3" t="n">
        <v>793480.8669860137</v>
      </c>
      <c r="AF3" t="n">
        <v>9.022444660057296e-06</v>
      </c>
      <c r="AG3" t="n">
        <v>19.5375</v>
      </c>
      <c r="AH3" t="n">
        <v>717752.1666982591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2.3962</v>
      </c>
      <c r="E4" t="n">
        <v>41.73</v>
      </c>
      <c r="F4" t="n">
        <v>36.37</v>
      </c>
      <c r="G4" t="n">
        <v>21.61</v>
      </c>
      <c r="H4" t="n">
        <v>0.35</v>
      </c>
      <c r="I4" t="n">
        <v>101</v>
      </c>
      <c r="J4" t="n">
        <v>153.23</v>
      </c>
      <c r="K4" t="n">
        <v>49.1</v>
      </c>
      <c r="L4" t="n">
        <v>3</v>
      </c>
      <c r="M4" t="n">
        <v>99</v>
      </c>
      <c r="N4" t="n">
        <v>26.13</v>
      </c>
      <c r="O4" t="n">
        <v>19131.85</v>
      </c>
      <c r="P4" t="n">
        <v>415.64</v>
      </c>
      <c r="Q4" t="n">
        <v>1259.36</v>
      </c>
      <c r="R4" t="n">
        <v>268.35</v>
      </c>
      <c r="S4" t="n">
        <v>88.58</v>
      </c>
      <c r="T4" t="n">
        <v>78589.02</v>
      </c>
      <c r="U4" t="n">
        <v>0.33</v>
      </c>
      <c r="V4" t="n">
        <v>0.68</v>
      </c>
      <c r="W4" t="n">
        <v>4.17</v>
      </c>
      <c r="X4" t="n">
        <v>4.64</v>
      </c>
      <c r="Y4" t="n">
        <v>1</v>
      </c>
      <c r="Z4" t="n">
        <v>10</v>
      </c>
      <c r="AA4" t="n">
        <v>496.3376855548443</v>
      </c>
      <c r="AB4" t="n">
        <v>679.1111182494218</v>
      </c>
      <c r="AC4" t="n">
        <v>614.297706262137</v>
      </c>
      <c r="AD4" t="n">
        <v>496337.6855548443</v>
      </c>
      <c r="AE4" t="n">
        <v>679111.1182494218</v>
      </c>
      <c r="AF4" t="n">
        <v>1.013671319131156e-05</v>
      </c>
      <c r="AG4" t="n">
        <v>17.3875</v>
      </c>
      <c r="AH4" t="n">
        <v>614297.706262137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2.5329</v>
      </c>
      <c r="E5" t="n">
        <v>39.48</v>
      </c>
      <c r="F5" t="n">
        <v>35</v>
      </c>
      <c r="G5" t="n">
        <v>29.17</v>
      </c>
      <c r="H5" t="n">
        <v>0.46</v>
      </c>
      <c r="I5" t="n">
        <v>72</v>
      </c>
      <c r="J5" t="n">
        <v>154.63</v>
      </c>
      <c r="K5" t="n">
        <v>49.1</v>
      </c>
      <c r="L5" t="n">
        <v>4</v>
      </c>
      <c r="M5" t="n">
        <v>70</v>
      </c>
      <c r="N5" t="n">
        <v>26.53</v>
      </c>
      <c r="O5" t="n">
        <v>19304.72</v>
      </c>
      <c r="P5" t="n">
        <v>393.18</v>
      </c>
      <c r="Q5" t="n">
        <v>1259.32</v>
      </c>
      <c r="R5" t="n">
        <v>221.75</v>
      </c>
      <c r="S5" t="n">
        <v>88.58</v>
      </c>
      <c r="T5" t="n">
        <v>55435.16</v>
      </c>
      <c r="U5" t="n">
        <v>0.4</v>
      </c>
      <c r="V5" t="n">
        <v>0.7</v>
      </c>
      <c r="W5" t="n">
        <v>4.13</v>
      </c>
      <c r="X5" t="n">
        <v>3.28</v>
      </c>
      <c r="Y5" t="n">
        <v>1</v>
      </c>
      <c r="Z5" t="n">
        <v>10</v>
      </c>
      <c r="AA5" t="n">
        <v>453.7361524790329</v>
      </c>
      <c r="AB5" t="n">
        <v>620.821821248102</v>
      </c>
      <c r="AC5" t="n">
        <v>561.5714579570811</v>
      </c>
      <c r="AD5" t="n">
        <v>453736.1524790329</v>
      </c>
      <c r="AE5" t="n">
        <v>620821.821248102</v>
      </c>
      <c r="AF5" t="n">
        <v>1.071499909952135e-05</v>
      </c>
      <c r="AG5" t="n">
        <v>16.45</v>
      </c>
      <c r="AH5" t="n">
        <v>561571.457957081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2.615</v>
      </c>
      <c r="E6" t="n">
        <v>38.24</v>
      </c>
      <c r="F6" t="n">
        <v>34.25</v>
      </c>
      <c r="G6" t="n">
        <v>36.7</v>
      </c>
      <c r="H6" t="n">
        <v>0.57</v>
      </c>
      <c r="I6" t="n">
        <v>56</v>
      </c>
      <c r="J6" t="n">
        <v>156.03</v>
      </c>
      <c r="K6" t="n">
        <v>49.1</v>
      </c>
      <c r="L6" t="n">
        <v>5</v>
      </c>
      <c r="M6" t="n">
        <v>54</v>
      </c>
      <c r="N6" t="n">
        <v>26.94</v>
      </c>
      <c r="O6" t="n">
        <v>19478.15</v>
      </c>
      <c r="P6" t="n">
        <v>378.73</v>
      </c>
      <c r="Q6" t="n">
        <v>1259.37</v>
      </c>
      <c r="R6" t="n">
        <v>196.46</v>
      </c>
      <c r="S6" t="n">
        <v>88.58</v>
      </c>
      <c r="T6" t="n">
        <v>42867.96</v>
      </c>
      <c r="U6" t="n">
        <v>0.45</v>
      </c>
      <c r="V6" t="n">
        <v>0.72</v>
      </c>
      <c r="W6" t="n">
        <v>4.1</v>
      </c>
      <c r="X6" t="n">
        <v>2.53</v>
      </c>
      <c r="Y6" t="n">
        <v>1</v>
      </c>
      <c r="Z6" t="n">
        <v>10</v>
      </c>
      <c r="AA6" t="n">
        <v>440.6794873482979</v>
      </c>
      <c r="AB6" t="n">
        <v>602.9571159968182</v>
      </c>
      <c r="AC6" t="n">
        <v>545.4117351017084</v>
      </c>
      <c r="AD6" t="n">
        <v>440679.4873482978</v>
      </c>
      <c r="AE6" t="n">
        <v>602957.1159968182</v>
      </c>
      <c r="AF6" t="n">
        <v>1.106230907072854e-05</v>
      </c>
      <c r="AG6" t="n">
        <v>15.93333333333334</v>
      </c>
      <c r="AH6" t="n">
        <v>545411.7351017083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2.6759</v>
      </c>
      <c r="E7" t="n">
        <v>37.37</v>
      </c>
      <c r="F7" t="n">
        <v>33.72</v>
      </c>
      <c r="G7" t="n">
        <v>44.96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366.11</v>
      </c>
      <c r="Q7" t="n">
        <v>1259.35</v>
      </c>
      <c r="R7" t="n">
        <v>178.55</v>
      </c>
      <c r="S7" t="n">
        <v>88.58</v>
      </c>
      <c r="T7" t="n">
        <v>33968.04</v>
      </c>
      <c r="U7" t="n">
        <v>0.5</v>
      </c>
      <c r="V7" t="n">
        <v>0.73</v>
      </c>
      <c r="W7" t="n">
        <v>4.08</v>
      </c>
      <c r="X7" t="n">
        <v>1.99</v>
      </c>
      <c r="Y7" t="n">
        <v>1</v>
      </c>
      <c r="Z7" t="n">
        <v>10</v>
      </c>
      <c r="AA7" t="n">
        <v>421.435003659765</v>
      </c>
      <c r="AB7" t="n">
        <v>576.625964407467</v>
      </c>
      <c r="AC7" t="n">
        <v>521.5935916640416</v>
      </c>
      <c r="AD7" t="n">
        <v>421435.003659765</v>
      </c>
      <c r="AE7" t="n">
        <v>576625.9644074671</v>
      </c>
      <c r="AF7" t="n">
        <v>1.131993607738528e-05</v>
      </c>
      <c r="AG7" t="n">
        <v>15.57083333333333</v>
      </c>
      <c r="AH7" t="n">
        <v>521593.5916640416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2.7137</v>
      </c>
      <c r="E8" t="n">
        <v>36.85</v>
      </c>
      <c r="F8" t="n">
        <v>33.41</v>
      </c>
      <c r="G8" t="n">
        <v>52.76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355.63</v>
      </c>
      <c r="Q8" t="n">
        <v>1259.31</v>
      </c>
      <c r="R8" t="n">
        <v>168.25</v>
      </c>
      <c r="S8" t="n">
        <v>88.58</v>
      </c>
      <c r="T8" t="n">
        <v>28855.47</v>
      </c>
      <c r="U8" t="n">
        <v>0.53</v>
      </c>
      <c r="V8" t="n">
        <v>0.74</v>
      </c>
      <c r="W8" t="n">
        <v>4.07</v>
      </c>
      <c r="X8" t="n">
        <v>1.69</v>
      </c>
      <c r="Y8" t="n">
        <v>1</v>
      </c>
      <c r="Z8" t="n">
        <v>10</v>
      </c>
      <c r="AA8" t="n">
        <v>414.7432473568753</v>
      </c>
      <c r="AB8" t="n">
        <v>567.4700082144011</v>
      </c>
      <c r="AC8" t="n">
        <v>513.3114670795765</v>
      </c>
      <c r="AD8" t="n">
        <v>414743.2473568753</v>
      </c>
      <c r="AE8" t="n">
        <v>567470.0082144011</v>
      </c>
      <c r="AF8" t="n">
        <v>1.147984249531015e-05</v>
      </c>
      <c r="AG8" t="n">
        <v>15.35416666666667</v>
      </c>
      <c r="AH8" t="n">
        <v>513311.4670795765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2.7488</v>
      </c>
      <c r="E9" t="n">
        <v>36.38</v>
      </c>
      <c r="F9" t="n">
        <v>33.13</v>
      </c>
      <c r="G9" t="n">
        <v>62.11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346.15</v>
      </c>
      <c r="Q9" t="n">
        <v>1259.32</v>
      </c>
      <c r="R9" t="n">
        <v>158.78</v>
      </c>
      <c r="S9" t="n">
        <v>88.58</v>
      </c>
      <c r="T9" t="n">
        <v>24149.58</v>
      </c>
      <c r="U9" t="n">
        <v>0.5600000000000001</v>
      </c>
      <c r="V9" t="n">
        <v>0.74</v>
      </c>
      <c r="W9" t="n">
        <v>4.05</v>
      </c>
      <c r="X9" t="n">
        <v>1.4</v>
      </c>
      <c r="Y9" t="n">
        <v>1</v>
      </c>
      <c r="Z9" t="n">
        <v>10</v>
      </c>
      <c r="AA9" t="n">
        <v>399.298357857326</v>
      </c>
      <c r="AB9" t="n">
        <v>546.3376290206825</v>
      </c>
      <c r="AC9" t="n">
        <v>494.1959324966259</v>
      </c>
      <c r="AD9" t="n">
        <v>399298.357857326</v>
      </c>
      <c r="AE9" t="n">
        <v>546337.6290206824</v>
      </c>
      <c r="AF9" t="n">
        <v>1.162832702624039e-05</v>
      </c>
      <c r="AG9" t="n">
        <v>15.15833333333333</v>
      </c>
      <c r="AH9" t="n">
        <v>494195.9324966259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2.7704</v>
      </c>
      <c r="E10" t="n">
        <v>36.1</v>
      </c>
      <c r="F10" t="n">
        <v>32.96</v>
      </c>
      <c r="G10" t="n">
        <v>70.64</v>
      </c>
      <c r="H10" t="n">
        <v>0.99</v>
      </c>
      <c r="I10" t="n">
        <v>28</v>
      </c>
      <c r="J10" t="n">
        <v>161.71</v>
      </c>
      <c r="K10" t="n">
        <v>49.1</v>
      </c>
      <c r="L10" t="n">
        <v>9</v>
      </c>
      <c r="M10" t="n">
        <v>26</v>
      </c>
      <c r="N10" t="n">
        <v>28.61</v>
      </c>
      <c r="O10" t="n">
        <v>20177.64</v>
      </c>
      <c r="P10" t="n">
        <v>336.88</v>
      </c>
      <c r="Q10" t="n">
        <v>1259.3</v>
      </c>
      <c r="R10" t="n">
        <v>152.91</v>
      </c>
      <c r="S10" t="n">
        <v>88.58</v>
      </c>
      <c r="T10" t="n">
        <v>21231.06</v>
      </c>
      <c r="U10" t="n">
        <v>0.58</v>
      </c>
      <c r="V10" t="n">
        <v>0.75</v>
      </c>
      <c r="W10" t="n">
        <v>4.06</v>
      </c>
      <c r="X10" t="n">
        <v>1.24</v>
      </c>
      <c r="Y10" t="n">
        <v>1</v>
      </c>
      <c r="Z10" t="n">
        <v>10</v>
      </c>
      <c r="AA10" t="n">
        <v>394.6892791272952</v>
      </c>
      <c r="AB10" t="n">
        <v>540.0312841640513</v>
      </c>
      <c r="AC10" t="n">
        <v>488.4914563421011</v>
      </c>
      <c r="AD10" t="n">
        <v>394689.2791272951</v>
      </c>
      <c r="AE10" t="n">
        <v>540031.2841640513</v>
      </c>
      <c r="AF10" t="n">
        <v>1.171970212219745e-05</v>
      </c>
      <c r="AG10" t="n">
        <v>15.04166666666667</v>
      </c>
      <c r="AH10" t="n">
        <v>488491.4563421011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2.7867</v>
      </c>
      <c r="E11" t="n">
        <v>35.88</v>
      </c>
      <c r="F11" t="n">
        <v>32.84</v>
      </c>
      <c r="G11" t="n">
        <v>78.83</v>
      </c>
      <c r="H11" t="n">
        <v>1.09</v>
      </c>
      <c r="I11" t="n">
        <v>25</v>
      </c>
      <c r="J11" t="n">
        <v>163.13</v>
      </c>
      <c r="K11" t="n">
        <v>49.1</v>
      </c>
      <c r="L11" t="n">
        <v>10</v>
      </c>
      <c r="M11" t="n">
        <v>23</v>
      </c>
      <c r="N11" t="n">
        <v>29.04</v>
      </c>
      <c r="O11" t="n">
        <v>20353.94</v>
      </c>
      <c r="P11" t="n">
        <v>327.3</v>
      </c>
      <c r="Q11" t="n">
        <v>1259.36</v>
      </c>
      <c r="R11" t="n">
        <v>148.63</v>
      </c>
      <c r="S11" t="n">
        <v>88.58</v>
      </c>
      <c r="T11" t="n">
        <v>19110.01</v>
      </c>
      <c r="U11" t="n">
        <v>0.6</v>
      </c>
      <c r="V11" t="n">
        <v>0.75</v>
      </c>
      <c r="W11" t="n">
        <v>4.06</v>
      </c>
      <c r="X11" t="n">
        <v>1.12</v>
      </c>
      <c r="Y11" t="n">
        <v>1</v>
      </c>
      <c r="Z11" t="n">
        <v>10</v>
      </c>
      <c r="AA11" t="n">
        <v>390.3654840922697</v>
      </c>
      <c r="AB11" t="n">
        <v>534.1152770447552</v>
      </c>
      <c r="AC11" t="n">
        <v>483.1400646391025</v>
      </c>
      <c r="AD11" t="n">
        <v>390365.4840922697</v>
      </c>
      <c r="AE11" t="n">
        <v>534115.2770447552</v>
      </c>
      <c r="AF11" t="n">
        <v>1.178865647701691e-05</v>
      </c>
      <c r="AG11" t="n">
        <v>14.95</v>
      </c>
      <c r="AH11" t="n">
        <v>483140.0646391026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2.8053</v>
      </c>
      <c r="E12" t="n">
        <v>35.65</v>
      </c>
      <c r="F12" t="n">
        <v>32.7</v>
      </c>
      <c r="G12" t="n">
        <v>89.18000000000001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319.36</v>
      </c>
      <c r="Q12" t="n">
        <v>1259.3</v>
      </c>
      <c r="R12" t="n">
        <v>143.91</v>
      </c>
      <c r="S12" t="n">
        <v>88.58</v>
      </c>
      <c r="T12" t="n">
        <v>16760.93</v>
      </c>
      <c r="U12" t="n">
        <v>0.62</v>
      </c>
      <c r="V12" t="n">
        <v>0.75</v>
      </c>
      <c r="W12" t="n">
        <v>4.05</v>
      </c>
      <c r="X12" t="n">
        <v>0.97</v>
      </c>
      <c r="Y12" t="n">
        <v>1</v>
      </c>
      <c r="Z12" t="n">
        <v>10</v>
      </c>
      <c r="AA12" t="n">
        <v>386.530003808655</v>
      </c>
      <c r="AB12" t="n">
        <v>528.8674037112656</v>
      </c>
      <c r="AC12" t="n">
        <v>478.3930409711248</v>
      </c>
      <c r="AD12" t="n">
        <v>386530.003808655</v>
      </c>
      <c r="AE12" t="n">
        <v>528867.4037112657</v>
      </c>
      <c r="AF12" t="n">
        <v>1.186734058742439e-05</v>
      </c>
      <c r="AG12" t="n">
        <v>14.85416666666667</v>
      </c>
      <c r="AH12" t="n">
        <v>478393.0409711248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2.8188</v>
      </c>
      <c r="E13" t="n">
        <v>35.48</v>
      </c>
      <c r="F13" t="n">
        <v>32.59</v>
      </c>
      <c r="G13" t="n">
        <v>97.77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16</v>
      </c>
      <c r="N13" t="n">
        <v>29.91</v>
      </c>
      <c r="O13" t="n">
        <v>20708.3</v>
      </c>
      <c r="P13" t="n">
        <v>311.11</v>
      </c>
      <c r="Q13" t="n">
        <v>1259.29</v>
      </c>
      <c r="R13" t="n">
        <v>140.2</v>
      </c>
      <c r="S13" t="n">
        <v>88.58</v>
      </c>
      <c r="T13" t="n">
        <v>14920.46</v>
      </c>
      <c r="U13" t="n">
        <v>0.63</v>
      </c>
      <c r="V13" t="n">
        <v>0.75</v>
      </c>
      <c r="W13" t="n">
        <v>4.04</v>
      </c>
      <c r="X13" t="n">
        <v>0.86</v>
      </c>
      <c r="Y13" t="n">
        <v>1</v>
      </c>
      <c r="Z13" t="n">
        <v>10</v>
      </c>
      <c r="AA13" t="n">
        <v>382.9935333327869</v>
      </c>
      <c r="AB13" t="n">
        <v>524.0286487881169</v>
      </c>
      <c r="AC13" t="n">
        <v>474.016090026606</v>
      </c>
      <c r="AD13" t="n">
        <v>382993.5333327869</v>
      </c>
      <c r="AE13" t="n">
        <v>524028.6487881169</v>
      </c>
      <c r="AF13" t="n">
        <v>1.192445002239755e-05</v>
      </c>
      <c r="AG13" t="n">
        <v>14.78333333333333</v>
      </c>
      <c r="AH13" t="n">
        <v>474016.090026606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2.8238</v>
      </c>
      <c r="E14" t="n">
        <v>35.41</v>
      </c>
      <c r="F14" t="n">
        <v>32.56</v>
      </c>
      <c r="G14" t="n">
        <v>102.81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305.14</v>
      </c>
      <c r="Q14" t="n">
        <v>1259.29</v>
      </c>
      <c r="R14" t="n">
        <v>138.81</v>
      </c>
      <c r="S14" t="n">
        <v>88.58</v>
      </c>
      <c r="T14" t="n">
        <v>14228.97</v>
      </c>
      <c r="U14" t="n">
        <v>0.64</v>
      </c>
      <c r="V14" t="n">
        <v>0.76</v>
      </c>
      <c r="W14" t="n">
        <v>4.05</v>
      </c>
      <c r="X14" t="n">
        <v>0.83</v>
      </c>
      <c r="Y14" t="n">
        <v>1</v>
      </c>
      <c r="Z14" t="n">
        <v>10</v>
      </c>
      <c r="AA14" t="n">
        <v>380.8142336889102</v>
      </c>
      <c r="AB14" t="n">
        <v>521.04683487145</v>
      </c>
      <c r="AC14" t="n">
        <v>471.3188562451438</v>
      </c>
      <c r="AD14" t="n">
        <v>380814.2336889103</v>
      </c>
      <c r="AE14" t="n">
        <v>521046.83487145</v>
      </c>
      <c r="AF14" t="n">
        <v>1.194560166498021e-05</v>
      </c>
      <c r="AG14" t="n">
        <v>14.75416666666666</v>
      </c>
      <c r="AH14" t="n">
        <v>471318.8562451437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2.8299</v>
      </c>
      <c r="E15" t="n">
        <v>35.34</v>
      </c>
      <c r="F15" t="n">
        <v>32.51</v>
      </c>
      <c r="G15" t="n">
        <v>108.37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</v>
      </c>
      <c r="N15" t="n">
        <v>30.81</v>
      </c>
      <c r="O15" t="n">
        <v>21065.06</v>
      </c>
      <c r="P15" t="n">
        <v>304.75</v>
      </c>
      <c r="Q15" t="n">
        <v>1259.29</v>
      </c>
      <c r="R15" t="n">
        <v>137.15</v>
      </c>
      <c r="S15" t="n">
        <v>88.58</v>
      </c>
      <c r="T15" t="n">
        <v>13405.39</v>
      </c>
      <c r="U15" t="n">
        <v>0.65</v>
      </c>
      <c r="V15" t="n">
        <v>0.76</v>
      </c>
      <c r="W15" t="n">
        <v>4.05</v>
      </c>
      <c r="X15" t="n">
        <v>0.79</v>
      </c>
      <c r="Y15" t="n">
        <v>1</v>
      </c>
      <c r="Z15" t="n">
        <v>10</v>
      </c>
      <c r="AA15" t="n">
        <v>380.2612737163732</v>
      </c>
      <c r="AB15" t="n">
        <v>520.2902506421525</v>
      </c>
      <c r="AC15" t="n">
        <v>470.6344793528178</v>
      </c>
      <c r="AD15" t="n">
        <v>380261.2737163733</v>
      </c>
      <c r="AE15" t="n">
        <v>520290.2506421525</v>
      </c>
      <c r="AF15" t="n">
        <v>1.197140666893105e-05</v>
      </c>
      <c r="AG15" t="n">
        <v>14.725</v>
      </c>
      <c r="AH15" t="n">
        <v>470634.4793528178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2.8297</v>
      </c>
      <c r="E16" t="n">
        <v>35.34</v>
      </c>
      <c r="F16" t="n">
        <v>32.51</v>
      </c>
      <c r="G16" t="n">
        <v>108.38</v>
      </c>
      <c r="H16" t="n">
        <v>1.56</v>
      </c>
      <c r="I16" t="n">
        <v>18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306.98</v>
      </c>
      <c r="Q16" t="n">
        <v>1259.29</v>
      </c>
      <c r="R16" t="n">
        <v>137.11</v>
      </c>
      <c r="S16" t="n">
        <v>88.58</v>
      </c>
      <c r="T16" t="n">
        <v>13383.52</v>
      </c>
      <c r="U16" t="n">
        <v>0.65</v>
      </c>
      <c r="V16" t="n">
        <v>0.76</v>
      </c>
      <c r="W16" t="n">
        <v>4.05</v>
      </c>
      <c r="X16" t="n">
        <v>0.79</v>
      </c>
      <c r="Y16" t="n">
        <v>1</v>
      </c>
      <c r="Z16" t="n">
        <v>10</v>
      </c>
      <c r="AA16" t="n">
        <v>380.9584781872571</v>
      </c>
      <c r="AB16" t="n">
        <v>521.2441965577062</v>
      </c>
      <c r="AC16" t="n">
        <v>471.4973820090627</v>
      </c>
      <c r="AD16" t="n">
        <v>380958.4781872571</v>
      </c>
      <c r="AE16" t="n">
        <v>521244.1965577063</v>
      </c>
      <c r="AF16" t="n">
        <v>1.197056060322774e-05</v>
      </c>
      <c r="AG16" t="n">
        <v>14.725</v>
      </c>
      <c r="AH16" t="n">
        <v>471497.3820090627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1.1034</v>
      </c>
      <c r="E2" t="n">
        <v>90.63</v>
      </c>
      <c r="F2" t="n">
        <v>64.27</v>
      </c>
      <c r="G2" t="n">
        <v>6.01</v>
      </c>
      <c r="H2" t="n">
        <v>0.1</v>
      </c>
      <c r="I2" t="n">
        <v>642</v>
      </c>
      <c r="J2" t="n">
        <v>185.69</v>
      </c>
      <c r="K2" t="n">
        <v>53.44</v>
      </c>
      <c r="L2" t="n">
        <v>1</v>
      </c>
      <c r="M2" t="n">
        <v>640</v>
      </c>
      <c r="N2" t="n">
        <v>36.26</v>
      </c>
      <c r="O2" t="n">
        <v>23136.14</v>
      </c>
      <c r="P2" t="n">
        <v>869.73</v>
      </c>
      <c r="Q2" t="n">
        <v>1259.92</v>
      </c>
      <c r="R2" t="n">
        <v>1217.12</v>
      </c>
      <c r="S2" t="n">
        <v>88.58</v>
      </c>
      <c r="T2" t="n">
        <v>550270.16</v>
      </c>
      <c r="U2" t="n">
        <v>0.07000000000000001</v>
      </c>
      <c r="V2" t="n">
        <v>0.38</v>
      </c>
      <c r="W2" t="n">
        <v>5.09</v>
      </c>
      <c r="X2" t="n">
        <v>32.52</v>
      </c>
      <c r="Y2" t="n">
        <v>1</v>
      </c>
      <c r="Z2" t="n">
        <v>10</v>
      </c>
      <c r="AA2" t="n">
        <v>1603.975837264428</v>
      </c>
      <c r="AB2" t="n">
        <v>2194.63050296497</v>
      </c>
      <c r="AC2" t="n">
        <v>1985.178047945248</v>
      </c>
      <c r="AD2" t="n">
        <v>1603975.837264428</v>
      </c>
      <c r="AE2" t="n">
        <v>2194630.50296497</v>
      </c>
      <c r="AF2" t="n">
        <v>4.243228016667372e-06</v>
      </c>
      <c r="AG2" t="n">
        <v>37.7625</v>
      </c>
      <c r="AH2" t="n">
        <v>1985178.047945248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1.9569</v>
      </c>
      <c r="E3" t="n">
        <v>51.1</v>
      </c>
      <c r="F3" t="n">
        <v>41.15</v>
      </c>
      <c r="G3" t="n">
        <v>12.28</v>
      </c>
      <c r="H3" t="n">
        <v>0.19</v>
      </c>
      <c r="I3" t="n">
        <v>201</v>
      </c>
      <c r="J3" t="n">
        <v>187.21</v>
      </c>
      <c r="K3" t="n">
        <v>53.44</v>
      </c>
      <c r="L3" t="n">
        <v>2</v>
      </c>
      <c r="M3" t="n">
        <v>199</v>
      </c>
      <c r="N3" t="n">
        <v>36.77</v>
      </c>
      <c r="O3" t="n">
        <v>23322.88</v>
      </c>
      <c r="P3" t="n">
        <v>551.29</v>
      </c>
      <c r="Q3" t="n">
        <v>1259.61</v>
      </c>
      <c r="R3" t="n">
        <v>429.85</v>
      </c>
      <c r="S3" t="n">
        <v>88.58</v>
      </c>
      <c r="T3" t="n">
        <v>158838.4</v>
      </c>
      <c r="U3" t="n">
        <v>0.21</v>
      </c>
      <c r="V3" t="n">
        <v>0.6</v>
      </c>
      <c r="W3" t="n">
        <v>4.35</v>
      </c>
      <c r="X3" t="n">
        <v>9.42</v>
      </c>
      <c r="Y3" t="n">
        <v>1</v>
      </c>
      <c r="Z3" t="n">
        <v>10</v>
      </c>
      <c r="AA3" t="n">
        <v>695.6434704012696</v>
      </c>
      <c r="AB3" t="n">
        <v>951.8100858269669</v>
      </c>
      <c r="AC3" t="n">
        <v>860.970667109486</v>
      </c>
      <c r="AD3" t="n">
        <v>695643.4704012696</v>
      </c>
      <c r="AE3" t="n">
        <v>951810.0858269669</v>
      </c>
      <c r="AF3" t="n">
        <v>7.525442183991645e-06</v>
      </c>
      <c r="AG3" t="n">
        <v>21.29166666666667</v>
      </c>
      <c r="AH3" t="n">
        <v>860970.6671094861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2.2634</v>
      </c>
      <c r="E4" t="n">
        <v>44.18</v>
      </c>
      <c r="F4" t="n">
        <v>37.25</v>
      </c>
      <c r="G4" t="n">
        <v>18.62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494.02</v>
      </c>
      <c r="Q4" t="n">
        <v>1259.47</v>
      </c>
      <c r="R4" t="n">
        <v>297.57</v>
      </c>
      <c r="S4" t="n">
        <v>88.58</v>
      </c>
      <c r="T4" t="n">
        <v>93102.03</v>
      </c>
      <c r="U4" t="n">
        <v>0.3</v>
      </c>
      <c r="V4" t="n">
        <v>0.66</v>
      </c>
      <c r="W4" t="n">
        <v>4.21</v>
      </c>
      <c r="X4" t="n">
        <v>5.52</v>
      </c>
      <c r="Y4" t="n">
        <v>1</v>
      </c>
      <c r="Z4" t="n">
        <v>10</v>
      </c>
      <c r="AA4" t="n">
        <v>564.1015559461144</v>
      </c>
      <c r="AB4" t="n">
        <v>771.8286352497288</v>
      </c>
      <c r="AC4" t="n">
        <v>698.166393569787</v>
      </c>
      <c r="AD4" t="n">
        <v>564101.5559461145</v>
      </c>
      <c r="AE4" t="n">
        <v>771828.6352497288</v>
      </c>
      <c r="AF4" t="n">
        <v>8.704116633065915e-06</v>
      </c>
      <c r="AG4" t="n">
        <v>18.40833333333333</v>
      </c>
      <c r="AH4" t="n">
        <v>698166.393569787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2.4189</v>
      </c>
      <c r="E5" t="n">
        <v>41.34</v>
      </c>
      <c r="F5" t="n">
        <v>35.67</v>
      </c>
      <c r="G5" t="n">
        <v>24.89</v>
      </c>
      <c r="H5" t="n">
        <v>0.37</v>
      </c>
      <c r="I5" t="n">
        <v>86</v>
      </c>
      <c r="J5" t="n">
        <v>190.25</v>
      </c>
      <c r="K5" t="n">
        <v>53.44</v>
      </c>
      <c r="L5" t="n">
        <v>4</v>
      </c>
      <c r="M5" t="n">
        <v>84</v>
      </c>
      <c r="N5" t="n">
        <v>37.82</v>
      </c>
      <c r="O5" t="n">
        <v>23698.48</v>
      </c>
      <c r="P5" t="n">
        <v>468.08</v>
      </c>
      <c r="Q5" t="n">
        <v>1259.44</v>
      </c>
      <c r="R5" t="n">
        <v>244.44</v>
      </c>
      <c r="S5" t="n">
        <v>88.58</v>
      </c>
      <c r="T5" t="n">
        <v>66709.96000000001</v>
      </c>
      <c r="U5" t="n">
        <v>0.36</v>
      </c>
      <c r="V5" t="n">
        <v>0.6899999999999999</v>
      </c>
      <c r="W5" t="n">
        <v>4.15</v>
      </c>
      <c r="X5" t="n">
        <v>3.94</v>
      </c>
      <c r="Y5" t="n">
        <v>1</v>
      </c>
      <c r="Z5" t="n">
        <v>10</v>
      </c>
      <c r="AA5" t="n">
        <v>522.4615317993978</v>
      </c>
      <c r="AB5" t="n">
        <v>714.8549171839766</v>
      </c>
      <c r="AC5" t="n">
        <v>646.6301671931149</v>
      </c>
      <c r="AD5" t="n">
        <v>522461.5317993978</v>
      </c>
      <c r="AE5" t="n">
        <v>714854.9171839766</v>
      </c>
      <c r="AF5" t="n">
        <v>9.302106443281408e-06</v>
      </c>
      <c r="AG5" t="n">
        <v>17.225</v>
      </c>
      <c r="AH5" t="n">
        <v>646630.1671931149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2.5209</v>
      </c>
      <c r="E6" t="n">
        <v>39.67</v>
      </c>
      <c r="F6" t="n">
        <v>34.74</v>
      </c>
      <c r="G6" t="n">
        <v>31.58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450.95</v>
      </c>
      <c r="Q6" t="n">
        <v>1259.4</v>
      </c>
      <c r="R6" t="n">
        <v>212.89</v>
      </c>
      <c r="S6" t="n">
        <v>88.58</v>
      </c>
      <c r="T6" t="n">
        <v>51032.58</v>
      </c>
      <c r="U6" t="n">
        <v>0.42</v>
      </c>
      <c r="V6" t="n">
        <v>0.71</v>
      </c>
      <c r="W6" t="n">
        <v>4.12</v>
      </c>
      <c r="X6" t="n">
        <v>3.01</v>
      </c>
      <c r="Y6" t="n">
        <v>1</v>
      </c>
      <c r="Z6" t="n">
        <v>10</v>
      </c>
      <c r="AA6" t="n">
        <v>494.1825692600672</v>
      </c>
      <c r="AB6" t="n">
        <v>676.162393057887</v>
      </c>
      <c r="AC6" t="n">
        <v>611.6304032643204</v>
      </c>
      <c r="AD6" t="n">
        <v>494182.5692600672</v>
      </c>
      <c r="AE6" t="n">
        <v>676162.393057887</v>
      </c>
      <c r="AF6" t="n">
        <v>9.694356994033695e-06</v>
      </c>
      <c r="AG6" t="n">
        <v>16.52916666666667</v>
      </c>
      <c r="AH6" t="n">
        <v>611630.4032643205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2.5866</v>
      </c>
      <c r="E7" t="n">
        <v>38.66</v>
      </c>
      <c r="F7" t="n">
        <v>34.18</v>
      </c>
      <c r="G7" t="n">
        <v>37.98</v>
      </c>
      <c r="H7" t="n">
        <v>0.55</v>
      </c>
      <c r="I7" t="n">
        <v>54</v>
      </c>
      <c r="J7" t="n">
        <v>193.32</v>
      </c>
      <c r="K7" t="n">
        <v>53.44</v>
      </c>
      <c r="L7" t="n">
        <v>6</v>
      </c>
      <c r="M7" t="n">
        <v>52</v>
      </c>
      <c r="N7" t="n">
        <v>38.89</v>
      </c>
      <c r="O7" t="n">
        <v>24076.95</v>
      </c>
      <c r="P7" t="n">
        <v>438.95</v>
      </c>
      <c r="Q7" t="n">
        <v>1259.38</v>
      </c>
      <c r="R7" t="n">
        <v>194.14</v>
      </c>
      <c r="S7" t="n">
        <v>88.58</v>
      </c>
      <c r="T7" t="n">
        <v>41719.55</v>
      </c>
      <c r="U7" t="n">
        <v>0.46</v>
      </c>
      <c r="V7" t="n">
        <v>0.72</v>
      </c>
      <c r="W7" t="n">
        <v>4.1</v>
      </c>
      <c r="X7" t="n">
        <v>2.46</v>
      </c>
      <c r="Y7" t="n">
        <v>1</v>
      </c>
      <c r="Z7" t="n">
        <v>10</v>
      </c>
      <c r="AA7" t="n">
        <v>473.0178034320681</v>
      </c>
      <c r="AB7" t="n">
        <v>647.2038267284493</v>
      </c>
      <c r="AC7" t="n">
        <v>585.4356018617611</v>
      </c>
      <c r="AD7" t="n">
        <v>473017.8034320681</v>
      </c>
      <c r="AE7" t="n">
        <v>647203.8267284492</v>
      </c>
      <c r="AF7" t="n">
        <v>9.947012495841784e-06</v>
      </c>
      <c r="AG7" t="n">
        <v>16.10833333333333</v>
      </c>
      <c r="AH7" t="n">
        <v>585435.6018617612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2.6404</v>
      </c>
      <c r="E8" t="n">
        <v>37.87</v>
      </c>
      <c r="F8" t="n">
        <v>33.73</v>
      </c>
      <c r="G8" t="n">
        <v>44.97</v>
      </c>
      <c r="H8" t="n">
        <v>0.64</v>
      </c>
      <c r="I8" t="n">
        <v>45</v>
      </c>
      <c r="J8" t="n">
        <v>194.86</v>
      </c>
      <c r="K8" t="n">
        <v>53.44</v>
      </c>
      <c r="L8" t="n">
        <v>7</v>
      </c>
      <c r="M8" t="n">
        <v>43</v>
      </c>
      <c r="N8" t="n">
        <v>39.43</v>
      </c>
      <c r="O8" t="n">
        <v>24267.28</v>
      </c>
      <c r="P8" t="n">
        <v>428.26</v>
      </c>
      <c r="Q8" t="n">
        <v>1259.32</v>
      </c>
      <c r="R8" t="n">
        <v>178.89</v>
      </c>
      <c r="S8" t="n">
        <v>88.58</v>
      </c>
      <c r="T8" t="n">
        <v>34138.34</v>
      </c>
      <c r="U8" t="n">
        <v>0.5</v>
      </c>
      <c r="V8" t="n">
        <v>0.73</v>
      </c>
      <c r="W8" t="n">
        <v>4.08</v>
      </c>
      <c r="X8" t="n">
        <v>2</v>
      </c>
      <c r="Y8" t="n">
        <v>1</v>
      </c>
      <c r="Z8" t="n">
        <v>10</v>
      </c>
      <c r="AA8" t="n">
        <v>454.0681233186583</v>
      </c>
      <c r="AB8" t="n">
        <v>621.2760383963974</v>
      </c>
      <c r="AC8" t="n">
        <v>561.9823252582408</v>
      </c>
      <c r="AD8" t="n">
        <v>454068.1233186583</v>
      </c>
      <c r="AE8" t="n">
        <v>621276.0383963975</v>
      </c>
      <c r="AF8" t="n">
        <v>1.015390543339544e-05</v>
      </c>
      <c r="AG8" t="n">
        <v>15.77916666666667</v>
      </c>
      <c r="AH8" t="n">
        <v>561982.3252582408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2.6765</v>
      </c>
      <c r="E9" t="n">
        <v>37.36</v>
      </c>
      <c r="F9" t="n">
        <v>33.44</v>
      </c>
      <c r="G9" t="n">
        <v>51.45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419.78</v>
      </c>
      <c r="Q9" t="n">
        <v>1259.29</v>
      </c>
      <c r="R9" t="n">
        <v>169.33</v>
      </c>
      <c r="S9" t="n">
        <v>88.58</v>
      </c>
      <c r="T9" t="n">
        <v>29389.33</v>
      </c>
      <c r="U9" t="n">
        <v>0.52</v>
      </c>
      <c r="V9" t="n">
        <v>0.74</v>
      </c>
      <c r="W9" t="n">
        <v>4.07</v>
      </c>
      <c r="X9" t="n">
        <v>1.72</v>
      </c>
      <c r="Y9" t="n">
        <v>1</v>
      </c>
      <c r="Z9" t="n">
        <v>10</v>
      </c>
      <c r="AA9" t="n">
        <v>447.7336749217505</v>
      </c>
      <c r="AB9" t="n">
        <v>612.6089666436078</v>
      </c>
      <c r="AC9" t="n">
        <v>554.1424266692258</v>
      </c>
      <c r="AD9" t="n">
        <v>447733.6749217505</v>
      </c>
      <c r="AE9" t="n">
        <v>612608.9666436078</v>
      </c>
      <c r="AF9" t="n">
        <v>1.029273136361267e-05</v>
      </c>
      <c r="AG9" t="n">
        <v>15.56666666666667</v>
      </c>
      <c r="AH9" t="n">
        <v>554142.4266692258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2.7029</v>
      </c>
      <c r="E10" t="n">
        <v>37</v>
      </c>
      <c r="F10" t="n">
        <v>33.26</v>
      </c>
      <c r="G10" t="n">
        <v>58.7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412.22</v>
      </c>
      <c r="Q10" t="n">
        <v>1259.31</v>
      </c>
      <c r="R10" t="n">
        <v>163</v>
      </c>
      <c r="S10" t="n">
        <v>88.58</v>
      </c>
      <c r="T10" t="n">
        <v>26250.41</v>
      </c>
      <c r="U10" t="n">
        <v>0.54</v>
      </c>
      <c r="V10" t="n">
        <v>0.74</v>
      </c>
      <c r="W10" t="n">
        <v>4.07</v>
      </c>
      <c r="X10" t="n">
        <v>1.54</v>
      </c>
      <c r="Y10" t="n">
        <v>1</v>
      </c>
      <c r="Z10" t="n">
        <v>10</v>
      </c>
      <c r="AA10" t="n">
        <v>442.7399232152038</v>
      </c>
      <c r="AB10" t="n">
        <v>605.7762952499338</v>
      </c>
      <c r="AC10" t="n">
        <v>547.9618558436497</v>
      </c>
      <c r="AD10" t="n">
        <v>442739.9232152037</v>
      </c>
      <c r="AE10" t="n">
        <v>605776.2952499338</v>
      </c>
      <c r="AF10" t="n">
        <v>1.039425503557209e-05</v>
      </c>
      <c r="AG10" t="n">
        <v>15.41666666666667</v>
      </c>
      <c r="AH10" t="n">
        <v>547961.8558436497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2.7297</v>
      </c>
      <c r="E11" t="n">
        <v>36.63</v>
      </c>
      <c r="F11" t="n">
        <v>33.05</v>
      </c>
      <c r="G11" t="n">
        <v>66.09999999999999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404.34</v>
      </c>
      <c r="Q11" t="n">
        <v>1259.34</v>
      </c>
      <c r="R11" t="n">
        <v>155.85</v>
      </c>
      <c r="S11" t="n">
        <v>88.58</v>
      </c>
      <c r="T11" t="n">
        <v>22695.05</v>
      </c>
      <c r="U11" t="n">
        <v>0.57</v>
      </c>
      <c r="V11" t="n">
        <v>0.74</v>
      </c>
      <c r="W11" t="n">
        <v>4.06</v>
      </c>
      <c r="X11" t="n">
        <v>1.32</v>
      </c>
      <c r="Y11" t="n">
        <v>1</v>
      </c>
      <c r="Z11" t="n">
        <v>10</v>
      </c>
      <c r="AA11" t="n">
        <v>437.7453027182767</v>
      </c>
      <c r="AB11" t="n">
        <v>598.9424351389333</v>
      </c>
      <c r="AC11" t="n">
        <v>541.7802097502603</v>
      </c>
      <c r="AD11" t="n">
        <v>437745.3027182767</v>
      </c>
      <c r="AE11" t="n">
        <v>598942.4351389334</v>
      </c>
      <c r="AF11" t="n">
        <v>1.049731694498543e-05</v>
      </c>
      <c r="AG11" t="n">
        <v>15.2625</v>
      </c>
      <c r="AH11" t="n">
        <v>541780.2097502602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2.7485</v>
      </c>
      <c r="E12" t="n">
        <v>36.38</v>
      </c>
      <c r="F12" t="n">
        <v>32.91</v>
      </c>
      <c r="G12" t="n">
        <v>73.13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397.47</v>
      </c>
      <c r="Q12" t="n">
        <v>1259.36</v>
      </c>
      <c r="R12" t="n">
        <v>151.09</v>
      </c>
      <c r="S12" t="n">
        <v>88.58</v>
      </c>
      <c r="T12" t="n">
        <v>20329.45</v>
      </c>
      <c r="U12" t="n">
        <v>0.59</v>
      </c>
      <c r="V12" t="n">
        <v>0.75</v>
      </c>
      <c r="W12" t="n">
        <v>4.05</v>
      </c>
      <c r="X12" t="n">
        <v>1.18</v>
      </c>
      <c r="Y12" t="n">
        <v>1</v>
      </c>
      <c r="Z12" t="n">
        <v>10</v>
      </c>
      <c r="AA12" t="n">
        <v>424.1958654717227</v>
      </c>
      <c r="AB12" t="n">
        <v>580.4034973392145</v>
      </c>
      <c r="AC12" t="n">
        <v>525.0106021545838</v>
      </c>
      <c r="AD12" t="n">
        <v>424195.8654717227</v>
      </c>
      <c r="AE12" t="n">
        <v>580403.4973392144</v>
      </c>
      <c r="AF12" t="n">
        <v>1.056961410532017e-05</v>
      </c>
      <c r="AG12" t="n">
        <v>15.15833333333333</v>
      </c>
      <c r="AH12" t="n">
        <v>525010.6021545838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2.7596</v>
      </c>
      <c r="E13" t="n">
        <v>36.24</v>
      </c>
      <c r="F13" t="n">
        <v>32.84</v>
      </c>
      <c r="G13" t="n">
        <v>78.81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390.96</v>
      </c>
      <c r="Q13" t="n">
        <v>1259.31</v>
      </c>
      <c r="R13" t="n">
        <v>148.73</v>
      </c>
      <c r="S13" t="n">
        <v>88.58</v>
      </c>
      <c r="T13" t="n">
        <v>19157.52</v>
      </c>
      <c r="U13" t="n">
        <v>0.6</v>
      </c>
      <c r="V13" t="n">
        <v>0.75</v>
      </c>
      <c r="W13" t="n">
        <v>4.05</v>
      </c>
      <c r="X13" t="n">
        <v>1.11</v>
      </c>
      <c r="Y13" t="n">
        <v>1</v>
      </c>
      <c r="Z13" t="n">
        <v>10</v>
      </c>
      <c r="AA13" t="n">
        <v>421.1975686642878</v>
      </c>
      <c r="AB13" t="n">
        <v>576.3010953717625</v>
      </c>
      <c r="AC13" t="n">
        <v>521.2997276731481</v>
      </c>
      <c r="AD13" t="n">
        <v>421197.5686642878</v>
      </c>
      <c r="AE13" t="n">
        <v>576301.0953717625</v>
      </c>
      <c r="AF13" t="n">
        <v>1.061230019466674e-05</v>
      </c>
      <c r="AG13" t="n">
        <v>15.1</v>
      </c>
      <c r="AH13" t="n">
        <v>521299.7276731482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2.7721</v>
      </c>
      <c r="E14" t="n">
        <v>36.07</v>
      </c>
      <c r="F14" t="n">
        <v>32.75</v>
      </c>
      <c r="G14" t="n">
        <v>85.43000000000001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384.17</v>
      </c>
      <c r="Q14" t="n">
        <v>1259.3</v>
      </c>
      <c r="R14" t="n">
        <v>145.91</v>
      </c>
      <c r="S14" t="n">
        <v>88.58</v>
      </c>
      <c r="T14" t="n">
        <v>17759.92</v>
      </c>
      <c r="U14" t="n">
        <v>0.61</v>
      </c>
      <c r="V14" t="n">
        <v>0.75</v>
      </c>
      <c r="W14" t="n">
        <v>4.04</v>
      </c>
      <c r="X14" t="n">
        <v>1.02</v>
      </c>
      <c r="Y14" t="n">
        <v>1</v>
      </c>
      <c r="Z14" t="n">
        <v>10</v>
      </c>
      <c r="AA14" t="n">
        <v>417.9958134618403</v>
      </c>
      <c r="AB14" t="n">
        <v>571.9203126523033</v>
      </c>
      <c r="AC14" t="n">
        <v>517.3370407079669</v>
      </c>
      <c r="AD14" t="n">
        <v>417995.8134618403</v>
      </c>
      <c r="AE14" t="n">
        <v>571920.3126523034</v>
      </c>
      <c r="AF14" t="n">
        <v>1.066037011510207e-05</v>
      </c>
      <c r="AG14" t="n">
        <v>15.02916666666667</v>
      </c>
      <c r="AH14" t="n">
        <v>517337.0407079669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2.7853</v>
      </c>
      <c r="E15" t="n">
        <v>35.9</v>
      </c>
      <c r="F15" t="n">
        <v>32.65</v>
      </c>
      <c r="G15" t="n">
        <v>93.29000000000001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379.18</v>
      </c>
      <c r="Q15" t="n">
        <v>1259.32</v>
      </c>
      <c r="R15" t="n">
        <v>142.43</v>
      </c>
      <c r="S15" t="n">
        <v>88.58</v>
      </c>
      <c r="T15" t="n">
        <v>16026.41</v>
      </c>
      <c r="U15" t="n">
        <v>0.62</v>
      </c>
      <c r="V15" t="n">
        <v>0.75</v>
      </c>
      <c r="W15" t="n">
        <v>4.04</v>
      </c>
      <c r="X15" t="n">
        <v>0.93</v>
      </c>
      <c r="Y15" t="n">
        <v>1</v>
      </c>
      <c r="Z15" t="n">
        <v>10</v>
      </c>
      <c r="AA15" t="n">
        <v>415.2154347949415</v>
      </c>
      <c r="AB15" t="n">
        <v>568.1160758986027</v>
      </c>
      <c r="AC15" t="n">
        <v>513.8958749707597</v>
      </c>
      <c r="AD15" t="n">
        <v>415215.4347949415</v>
      </c>
      <c r="AE15" t="n">
        <v>568116.0758986027</v>
      </c>
      <c r="AF15" t="n">
        <v>1.071113195108178e-05</v>
      </c>
      <c r="AG15" t="n">
        <v>14.95833333333333</v>
      </c>
      <c r="AH15" t="n">
        <v>513895.8749707597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2.8005</v>
      </c>
      <c r="E16" t="n">
        <v>35.71</v>
      </c>
      <c r="F16" t="n">
        <v>32.53</v>
      </c>
      <c r="G16" t="n">
        <v>102.73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371.27</v>
      </c>
      <c r="Q16" t="n">
        <v>1259.32</v>
      </c>
      <c r="R16" t="n">
        <v>138.62</v>
      </c>
      <c r="S16" t="n">
        <v>88.58</v>
      </c>
      <c r="T16" t="n">
        <v>14135.32</v>
      </c>
      <c r="U16" t="n">
        <v>0.64</v>
      </c>
      <c r="V16" t="n">
        <v>0.76</v>
      </c>
      <c r="W16" t="n">
        <v>4.03</v>
      </c>
      <c r="X16" t="n">
        <v>0.8100000000000001</v>
      </c>
      <c r="Y16" t="n">
        <v>1</v>
      </c>
      <c r="Z16" t="n">
        <v>10</v>
      </c>
      <c r="AA16" t="n">
        <v>411.4788255594904</v>
      </c>
      <c r="AB16" t="n">
        <v>563.0034822950934</v>
      </c>
      <c r="AC16" t="n">
        <v>509.271220125199</v>
      </c>
      <c r="AD16" t="n">
        <v>411478.8255594904</v>
      </c>
      <c r="AE16" t="n">
        <v>563003.4822950934</v>
      </c>
      <c r="AF16" t="n">
        <v>1.076958497433114e-05</v>
      </c>
      <c r="AG16" t="n">
        <v>14.87916666666667</v>
      </c>
      <c r="AH16" t="n">
        <v>509271.220125199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2.8057</v>
      </c>
      <c r="E17" t="n">
        <v>35.64</v>
      </c>
      <c r="F17" t="n">
        <v>32.5</v>
      </c>
      <c r="G17" t="n">
        <v>108.34</v>
      </c>
      <c r="H17" t="n">
        <v>1.36</v>
      </c>
      <c r="I17" t="n">
        <v>18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365.98</v>
      </c>
      <c r="Q17" t="n">
        <v>1259.3</v>
      </c>
      <c r="R17" t="n">
        <v>137.26</v>
      </c>
      <c r="S17" t="n">
        <v>88.58</v>
      </c>
      <c r="T17" t="n">
        <v>13458.76</v>
      </c>
      <c r="U17" t="n">
        <v>0.65</v>
      </c>
      <c r="V17" t="n">
        <v>0.76</v>
      </c>
      <c r="W17" t="n">
        <v>4.04</v>
      </c>
      <c r="X17" t="n">
        <v>0.78</v>
      </c>
      <c r="Y17" t="n">
        <v>1</v>
      </c>
      <c r="Z17" t="n">
        <v>10</v>
      </c>
      <c r="AA17" t="n">
        <v>409.4313651800363</v>
      </c>
      <c r="AB17" t="n">
        <v>560.2020566763473</v>
      </c>
      <c r="AC17" t="n">
        <v>506.7371586356807</v>
      </c>
      <c r="AD17" t="n">
        <v>409431.3651800363</v>
      </c>
      <c r="AE17" t="n">
        <v>560202.0566763473</v>
      </c>
      <c r="AF17" t="n">
        <v>1.078958206123223e-05</v>
      </c>
      <c r="AG17" t="n">
        <v>14.85</v>
      </c>
      <c r="AH17" t="n">
        <v>506737.1586356807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2.8193</v>
      </c>
      <c r="E18" t="n">
        <v>35.47</v>
      </c>
      <c r="F18" t="n">
        <v>32.41</v>
      </c>
      <c r="G18" t="n">
        <v>121.52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355.8</v>
      </c>
      <c r="Q18" t="n">
        <v>1259.3</v>
      </c>
      <c r="R18" t="n">
        <v>134.01</v>
      </c>
      <c r="S18" t="n">
        <v>88.58</v>
      </c>
      <c r="T18" t="n">
        <v>11843.59</v>
      </c>
      <c r="U18" t="n">
        <v>0.66</v>
      </c>
      <c r="V18" t="n">
        <v>0.76</v>
      </c>
      <c r="W18" t="n">
        <v>4.04</v>
      </c>
      <c r="X18" t="n">
        <v>0.68</v>
      </c>
      <c r="Y18" t="n">
        <v>1</v>
      </c>
      <c r="Z18" t="n">
        <v>10</v>
      </c>
      <c r="AA18" t="n">
        <v>405.2167400535877</v>
      </c>
      <c r="AB18" t="n">
        <v>554.4354206422025</v>
      </c>
      <c r="AC18" t="n">
        <v>501.5208822511102</v>
      </c>
      <c r="AD18" t="n">
        <v>405216.7400535877</v>
      </c>
      <c r="AE18" t="n">
        <v>554435.4206422025</v>
      </c>
      <c r="AF18" t="n">
        <v>1.084188213466587e-05</v>
      </c>
      <c r="AG18" t="n">
        <v>14.77916666666667</v>
      </c>
      <c r="AH18" t="n">
        <v>501520.8822511102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2.8192</v>
      </c>
      <c r="E19" t="n">
        <v>35.47</v>
      </c>
      <c r="F19" t="n">
        <v>32.41</v>
      </c>
      <c r="G19" t="n">
        <v>121.53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10</v>
      </c>
      <c r="N19" t="n">
        <v>45.82</v>
      </c>
      <c r="O19" t="n">
        <v>26412.11</v>
      </c>
      <c r="P19" t="n">
        <v>351.5</v>
      </c>
      <c r="Q19" t="n">
        <v>1259.29</v>
      </c>
      <c r="R19" t="n">
        <v>134.18</v>
      </c>
      <c r="S19" t="n">
        <v>88.58</v>
      </c>
      <c r="T19" t="n">
        <v>11929.76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  <c r="AA19" t="n">
        <v>403.8950052981257</v>
      </c>
      <c r="AB19" t="n">
        <v>552.6269648389573</v>
      </c>
      <c r="AC19" t="n">
        <v>499.8850229315429</v>
      </c>
      <c r="AD19" t="n">
        <v>403895.0052981257</v>
      </c>
      <c r="AE19" t="n">
        <v>552626.9648389573</v>
      </c>
      <c r="AF19" t="n">
        <v>1.084149757530239e-05</v>
      </c>
      <c r="AG19" t="n">
        <v>14.77916666666667</v>
      </c>
      <c r="AH19" t="n">
        <v>499885.0229315429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2.8243</v>
      </c>
      <c r="E20" t="n">
        <v>35.41</v>
      </c>
      <c r="F20" t="n">
        <v>32.38</v>
      </c>
      <c r="G20" t="n">
        <v>129.52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350.54</v>
      </c>
      <c r="Q20" t="n">
        <v>1259.32</v>
      </c>
      <c r="R20" t="n">
        <v>132.93</v>
      </c>
      <c r="S20" t="n">
        <v>88.58</v>
      </c>
      <c r="T20" t="n">
        <v>11306.09</v>
      </c>
      <c r="U20" t="n">
        <v>0.67</v>
      </c>
      <c r="V20" t="n">
        <v>0.76</v>
      </c>
      <c r="W20" t="n">
        <v>4.04</v>
      </c>
      <c r="X20" t="n">
        <v>0.65</v>
      </c>
      <c r="Y20" t="n">
        <v>1</v>
      </c>
      <c r="Z20" t="n">
        <v>10</v>
      </c>
      <c r="AA20" t="n">
        <v>403.2161701431871</v>
      </c>
      <c r="AB20" t="n">
        <v>551.698152631877</v>
      </c>
      <c r="AC20" t="n">
        <v>499.0448552579103</v>
      </c>
      <c r="AD20" t="n">
        <v>403216.1701431871</v>
      </c>
      <c r="AE20" t="n">
        <v>551698.152631877</v>
      </c>
      <c r="AF20" t="n">
        <v>1.086111010284e-05</v>
      </c>
      <c r="AG20" t="n">
        <v>14.75416666666666</v>
      </c>
      <c r="AH20" t="n">
        <v>499044.8552579103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2.823</v>
      </c>
      <c r="E21" t="n">
        <v>35.42</v>
      </c>
      <c r="F21" t="n">
        <v>32.4</v>
      </c>
      <c r="G21" t="n">
        <v>129.58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350.97</v>
      </c>
      <c r="Q21" t="n">
        <v>1259.29</v>
      </c>
      <c r="R21" t="n">
        <v>133.36</v>
      </c>
      <c r="S21" t="n">
        <v>88.58</v>
      </c>
      <c r="T21" t="n">
        <v>11524.54</v>
      </c>
      <c r="U21" t="n">
        <v>0.66</v>
      </c>
      <c r="V21" t="n">
        <v>0.76</v>
      </c>
      <c r="W21" t="n">
        <v>4.05</v>
      </c>
      <c r="X21" t="n">
        <v>0.67</v>
      </c>
      <c r="Y21" t="n">
        <v>1</v>
      </c>
      <c r="Z21" t="n">
        <v>10</v>
      </c>
      <c r="AA21" t="n">
        <v>403.4721776295447</v>
      </c>
      <c r="AB21" t="n">
        <v>552.0484333689645</v>
      </c>
      <c r="AC21" t="n">
        <v>499.3617056930723</v>
      </c>
      <c r="AD21" t="n">
        <v>403472.1776295446</v>
      </c>
      <c r="AE21" t="n">
        <v>552048.4333689646</v>
      </c>
      <c r="AF21" t="n">
        <v>1.085611083111473e-05</v>
      </c>
      <c r="AG21" t="n">
        <v>14.75833333333333</v>
      </c>
      <c r="AH21" t="n">
        <v>499361.7056930723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2.8232</v>
      </c>
      <c r="E22" t="n">
        <v>35.42</v>
      </c>
      <c r="F22" t="n">
        <v>32.39</v>
      </c>
      <c r="G22" t="n">
        <v>129.58</v>
      </c>
      <c r="H22" t="n">
        <v>1.72</v>
      </c>
      <c r="I22" t="n">
        <v>15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353.17</v>
      </c>
      <c r="Q22" t="n">
        <v>1259.29</v>
      </c>
      <c r="R22" t="n">
        <v>133.24</v>
      </c>
      <c r="S22" t="n">
        <v>88.58</v>
      </c>
      <c r="T22" t="n">
        <v>11463.37</v>
      </c>
      <c r="U22" t="n">
        <v>0.66</v>
      </c>
      <c r="V22" t="n">
        <v>0.76</v>
      </c>
      <c r="W22" t="n">
        <v>4.05</v>
      </c>
      <c r="X22" t="n">
        <v>0.67</v>
      </c>
      <c r="Y22" t="n">
        <v>1</v>
      </c>
      <c r="Z22" t="n">
        <v>10</v>
      </c>
      <c r="AA22" t="n">
        <v>404.1170893208635</v>
      </c>
      <c r="AB22" t="n">
        <v>552.9308299965228</v>
      </c>
      <c r="AC22" t="n">
        <v>500.1598876249478</v>
      </c>
      <c r="AD22" t="n">
        <v>404117.0893208635</v>
      </c>
      <c r="AE22" t="n">
        <v>552930.8299965227</v>
      </c>
      <c r="AF22" t="n">
        <v>1.08568799498417e-05</v>
      </c>
      <c r="AG22" t="n">
        <v>14.75833333333333</v>
      </c>
      <c r="AH22" t="n">
        <v>500159.8876249478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1.6867</v>
      </c>
      <c r="E2" t="n">
        <v>59.29</v>
      </c>
      <c r="F2" t="n">
        <v>48.77</v>
      </c>
      <c r="G2" t="n">
        <v>8.289999999999999</v>
      </c>
      <c r="H2" t="n">
        <v>0.15</v>
      </c>
      <c r="I2" t="n">
        <v>353</v>
      </c>
      <c r="J2" t="n">
        <v>116.05</v>
      </c>
      <c r="K2" t="n">
        <v>43.4</v>
      </c>
      <c r="L2" t="n">
        <v>1</v>
      </c>
      <c r="M2" t="n">
        <v>351</v>
      </c>
      <c r="N2" t="n">
        <v>16.65</v>
      </c>
      <c r="O2" t="n">
        <v>14546.17</v>
      </c>
      <c r="P2" t="n">
        <v>482.38</v>
      </c>
      <c r="Q2" t="n">
        <v>1259.77</v>
      </c>
      <c r="R2" t="n">
        <v>688.65</v>
      </c>
      <c r="S2" t="n">
        <v>88.58</v>
      </c>
      <c r="T2" t="n">
        <v>287479.54</v>
      </c>
      <c r="U2" t="n">
        <v>0.13</v>
      </c>
      <c r="V2" t="n">
        <v>0.5</v>
      </c>
      <c r="W2" t="n">
        <v>4.6</v>
      </c>
      <c r="X2" t="n">
        <v>17.03</v>
      </c>
      <c r="Y2" t="n">
        <v>1</v>
      </c>
      <c r="Z2" t="n">
        <v>10</v>
      </c>
      <c r="AA2" t="n">
        <v>752.2041763390848</v>
      </c>
      <c r="AB2" t="n">
        <v>1029.198938973323</v>
      </c>
      <c r="AC2" t="n">
        <v>930.9736367274919</v>
      </c>
      <c r="AD2" t="n">
        <v>752204.1763390849</v>
      </c>
      <c r="AE2" t="n">
        <v>1029198.938973323</v>
      </c>
      <c r="AF2" t="n">
        <v>8.086210367829285e-06</v>
      </c>
      <c r="AG2" t="n">
        <v>24.70416666666667</v>
      </c>
      <c r="AH2" t="n">
        <v>930973.6367274919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2.3181</v>
      </c>
      <c r="E3" t="n">
        <v>43.14</v>
      </c>
      <c r="F3" t="n">
        <v>37.88</v>
      </c>
      <c r="G3" t="n">
        <v>17.09</v>
      </c>
      <c r="H3" t="n">
        <v>0.3</v>
      </c>
      <c r="I3" t="n">
        <v>133</v>
      </c>
      <c r="J3" t="n">
        <v>117.34</v>
      </c>
      <c r="K3" t="n">
        <v>43.4</v>
      </c>
      <c r="L3" t="n">
        <v>2</v>
      </c>
      <c r="M3" t="n">
        <v>131</v>
      </c>
      <c r="N3" t="n">
        <v>16.94</v>
      </c>
      <c r="O3" t="n">
        <v>14705.49</v>
      </c>
      <c r="P3" t="n">
        <v>365.71</v>
      </c>
      <c r="Q3" t="n">
        <v>1259.41</v>
      </c>
      <c r="R3" t="n">
        <v>319.48</v>
      </c>
      <c r="S3" t="n">
        <v>88.58</v>
      </c>
      <c r="T3" t="n">
        <v>103994.94</v>
      </c>
      <c r="U3" t="n">
        <v>0.28</v>
      </c>
      <c r="V3" t="n">
        <v>0.65</v>
      </c>
      <c r="W3" t="n">
        <v>4.22</v>
      </c>
      <c r="X3" t="n">
        <v>6.15</v>
      </c>
      <c r="Y3" t="n">
        <v>1</v>
      </c>
      <c r="Z3" t="n">
        <v>10</v>
      </c>
      <c r="AA3" t="n">
        <v>484.5708934828156</v>
      </c>
      <c r="AB3" t="n">
        <v>663.0112742222431</v>
      </c>
      <c r="AC3" t="n">
        <v>599.7344087526391</v>
      </c>
      <c r="AD3" t="n">
        <v>484570.8934828156</v>
      </c>
      <c r="AE3" t="n">
        <v>663011.2742222431</v>
      </c>
      <c r="AF3" t="n">
        <v>1.111320581826351e-05</v>
      </c>
      <c r="AG3" t="n">
        <v>17.975</v>
      </c>
      <c r="AH3" t="n">
        <v>599734.4087526391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2.535</v>
      </c>
      <c r="E4" t="n">
        <v>39.45</v>
      </c>
      <c r="F4" t="n">
        <v>35.43</v>
      </c>
      <c r="G4" t="n">
        <v>26.24</v>
      </c>
      <c r="H4" t="n">
        <v>0.45</v>
      </c>
      <c r="I4" t="n">
        <v>81</v>
      </c>
      <c r="J4" t="n">
        <v>118.63</v>
      </c>
      <c r="K4" t="n">
        <v>43.4</v>
      </c>
      <c r="L4" t="n">
        <v>3</v>
      </c>
      <c r="M4" t="n">
        <v>79</v>
      </c>
      <c r="N4" t="n">
        <v>17.23</v>
      </c>
      <c r="O4" t="n">
        <v>14865.24</v>
      </c>
      <c r="P4" t="n">
        <v>332.6</v>
      </c>
      <c r="Q4" t="n">
        <v>1259.39</v>
      </c>
      <c r="R4" t="n">
        <v>236.25</v>
      </c>
      <c r="S4" t="n">
        <v>88.58</v>
      </c>
      <c r="T4" t="n">
        <v>62638.44</v>
      </c>
      <c r="U4" t="n">
        <v>0.37</v>
      </c>
      <c r="V4" t="n">
        <v>0.6899999999999999</v>
      </c>
      <c r="W4" t="n">
        <v>4.14</v>
      </c>
      <c r="X4" t="n">
        <v>3.7</v>
      </c>
      <c r="Y4" t="n">
        <v>1</v>
      </c>
      <c r="Z4" t="n">
        <v>10</v>
      </c>
      <c r="AA4" t="n">
        <v>421.4932182998284</v>
      </c>
      <c r="AB4" t="n">
        <v>576.7056162462504</v>
      </c>
      <c r="AC4" t="n">
        <v>521.6656416431235</v>
      </c>
      <c r="AD4" t="n">
        <v>421493.2182998284</v>
      </c>
      <c r="AE4" t="n">
        <v>576705.6162462505</v>
      </c>
      <c r="AF4" t="n">
        <v>1.215304635231353e-05</v>
      </c>
      <c r="AG4" t="n">
        <v>16.4375</v>
      </c>
      <c r="AH4" t="n">
        <v>521665.6416431236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2.6458</v>
      </c>
      <c r="E5" t="n">
        <v>37.8</v>
      </c>
      <c r="F5" t="n">
        <v>34.33</v>
      </c>
      <c r="G5" t="n">
        <v>35.51</v>
      </c>
      <c r="H5" t="n">
        <v>0.59</v>
      </c>
      <c r="I5" t="n">
        <v>58</v>
      </c>
      <c r="J5" t="n">
        <v>119.93</v>
      </c>
      <c r="K5" t="n">
        <v>43.4</v>
      </c>
      <c r="L5" t="n">
        <v>4</v>
      </c>
      <c r="M5" t="n">
        <v>56</v>
      </c>
      <c r="N5" t="n">
        <v>17.53</v>
      </c>
      <c r="O5" t="n">
        <v>15025.44</v>
      </c>
      <c r="P5" t="n">
        <v>313.19</v>
      </c>
      <c r="Q5" t="n">
        <v>1259.39</v>
      </c>
      <c r="R5" t="n">
        <v>199.1</v>
      </c>
      <c r="S5" t="n">
        <v>88.58</v>
      </c>
      <c r="T5" t="n">
        <v>44177.89</v>
      </c>
      <c r="U5" t="n">
        <v>0.44</v>
      </c>
      <c r="V5" t="n">
        <v>0.72</v>
      </c>
      <c r="W5" t="n">
        <v>4.1</v>
      </c>
      <c r="X5" t="n">
        <v>2.6</v>
      </c>
      <c r="Y5" t="n">
        <v>1</v>
      </c>
      <c r="Z5" t="n">
        <v>10</v>
      </c>
      <c r="AA5" t="n">
        <v>395.9876585211021</v>
      </c>
      <c r="AB5" t="n">
        <v>541.8077841311142</v>
      </c>
      <c r="AC5" t="n">
        <v>490.098409645641</v>
      </c>
      <c r="AD5" t="n">
        <v>395987.6585211021</v>
      </c>
      <c r="AE5" t="n">
        <v>541807.7841311143</v>
      </c>
      <c r="AF5" t="n">
        <v>1.26842327569827e-05</v>
      </c>
      <c r="AG5" t="n">
        <v>15.75</v>
      </c>
      <c r="AH5" t="n">
        <v>490098.409645641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2.7132</v>
      </c>
      <c r="E6" t="n">
        <v>36.86</v>
      </c>
      <c r="F6" t="n">
        <v>33.72</v>
      </c>
      <c r="G6" t="n">
        <v>45.98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298.34</v>
      </c>
      <c r="Q6" t="n">
        <v>1259.29</v>
      </c>
      <c r="R6" t="n">
        <v>178.82</v>
      </c>
      <c r="S6" t="n">
        <v>88.58</v>
      </c>
      <c r="T6" t="n">
        <v>34107.79</v>
      </c>
      <c r="U6" t="n">
        <v>0.5</v>
      </c>
      <c r="V6" t="n">
        <v>0.73</v>
      </c>
      <c r="W6" t="n">
        <v>4.07</v>
      </c>
      <c r="X6" t="n">
        <v>1.99</v>
      </c>
      <c r="Y6" t="n">
        <v>1</v>
      </c>
      <c r="Z6" t="n">
        <v>10</v>
      </c>
      <c r="AA6" t="n">
        <v>385.947057789094</v>
      </c>
      <c r="AB6" t="n">
        <v>528.069791249539</v>
      </c>
      <c r="AC6" t="n">
        <v>477.6715515232891</v>
      </c>
      <c r="AD6" t="n">
        <v>385947.057789094</v>
      </c>
      <c r="AE6" t="n">
        <v>528069.791249539</v>
      </c>
      <c r="AF6" t="n">
        <v>1.300735517281936e-05</v>
      </c>
      <c r="AG6" t="n">
        <v>15.35833333333333</v>
      </c>
      <c r="AH6" t="n">
        <v>477671.5515232891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2.7556</v>
      </c>
      <c r="E7" t="n">
        <v>36.29</v>
      </c>
      <c r="F7" t="n">
        <v>33.35</v>
      </c>
      <c r="G7" t="n">
        <v>55.58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285.95</v>
      </c>
      <c r="Q7" t="n">
        <v>1259.43</v>
      </c>
      <c r="R7" t="n">
        <v>165.92</v>
      </c>
      <c r="S7" t="n">
        <v>88.58</v>
      </c>
      <c r="T7" t="n">
        <v>27700.32</v>
      </c>
      <c r="U7" t="n">
        <v>0.53</v>
      </c>
      <c r="V7" t="n">
        <v>0.74</v>
      </c>
      <c r="W7" t="n">
        <v>4.07</v>
      </c>
      <c r="X7" t="n">
        <v>1.62</v>
      </c>
      <c r="Y7" t="n">
        <v>1</v>
      </c>
      <c r="Z7" t="n">
        <v>10</v>
      </c>
      <c r="AA7" t="n">
        <v>369.5529395579606</v>
      </c>
      <c r="AB7" t="n">
        <v>505.638635428251</v>
      </c>
      <c r="AC7" t="n">
        <v>457.3811937312598</v>
      </c>
      <c r="AD7" t="n">
        <v>369552.9395579606</v>
      </c>
      <c r="AE7" t="n">
        <v>505638.6354282509</v>
      </c>
      <c r="AF7" t="n">
        <v>1.321062506052669e-05</v>
      </c>
      <c r="AG7" t="n">
        <v>15.12083333333333</v>
      </c>
      <c r="AH7" t="n">
        <v>457381.1937312598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2.7946</v>
      </c>
      <c r="E8" t="n">
        <v>35.78</v>
      </c>
      <c r="F8" t="n">
        <v>33.01</v>
      </c>
      <c r="G8" t="n">
        <v>68.29000000000001</v>
      </c>
      <c r="H8" t="n">
        <v>1</v>
      </c>
      <c r="I8" t="n">
        <v>29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271.04</v>
      </c>
      <c r="Q8" t="n">
        <v>1259.29</v>
      </c>
      <c r="R8" t="n">
        <v>154.56</v>
      </c>
      <c r="S8" t="n">
        <v>88.58</v>
      </c>
      <c r="T8" t="n">
        <v>22055.75</v>
      </c>
      <c r="U8" t="n">
        <v>0.57</v>
      </c>
      <c r="V8" t="n">
        <v>0.75</v>
      </c>
      <c r="W8" t="n">
        <v>4.05</v>
      </c>
      <c r="X8" t="n">
        <v>1.28</v>
      </c>
      <c r="Y8" t="n">
        <v>1</v>
      </c>
      <c r="Z8" t="n">
        <v>10</v>
      </c>
      <c r="AA8" t="n">
        <v>362.1573335860238</v>
      </c>
      <c r="AB8" t="n">
        <v>495.5196410663386</v>
      </c>
      <c r="AC8" t="n">
        <v>448.2279419891506</v>
      </c>
      <c r="AD8" t="n">
        <v>362157.3335860238</v>
      </c>
      <c r="AE8" t="n">
        <v>495519.6410663386</v>
      </c>
      <c r="AF8" t="n">
        <v>1.339759500440844e-05</v>
      </c>
      <c r="AG8" t="n">
        <v>14.90833333333333</v>
      </c>
      <c r="AH8" t="n">
        <v>448227.9419891506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2.8166</v>
      </c>
      <c r="E9" t="n">
        <v>35.5</v>
      </c>
      <c r="F9" t="n">
        <v>32.82</v>
      </c>
      <c r="G9" t="n">
        <v>78.77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259.98</v>
      </c>
      <c r="Q9" t="n">
        <v>1259.32</v>
      </c>
      <c r="R9" t="n">
        <v>147.57</v>
      </c>
      <c r="S9" t="n">
        <v>88.58</v>
      </c>
      <c r="T9" t="n">
        <v>18579.93</v>
      </c>
      <c r="U9" t="n">
        <v>0.6</v>
      </c>
      <c r="V9" t="n">
        <v>0.75</v>
      </c>
      <c r="W9" t="n">
        <v>4.07</v>
      </c>
      <c r="X9" t="n">
        <v>1.1</v>
      </c>
      <c r="Y9" t="n">
        <v>1</v>
      </c>
      <c r="Z9" t="n">
        <v>10</v>
      </c>
      <c r="AA9" t="n">
        <v>357.3158831967418</v>
      </c>
      <c r="AB9" t="n">
        <v>488.8953550540061</v>
      </c>
      <c r="AC9" t="n">
        <v>442.2358685365914</v>
      </c>
      <c r="AD9" t="n">
        <v>357315.8831967418</v>
      </c>
      <c r="AE9" t="n">
        <v>488895.3550540062</v>
      </c>
      <c r="AF9" t="n">
        <v>1.350306522916225e-05</v>
      </c>
      <c r="AG9" t="n">
        <v>14.79166666666667</v>
      </c>
      <c r="AH9" t="n">
        <v>442235.8685365914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2.8205</v>
      </c>
      <c r="E10" t="n">
        <v>35.46</v>
      </c>
      <c r="F10" t="n">
        <v>32.8</v>
      </c>
      <c r="G10" t="n">
        <v>81.98999999999999</v>
      </c>
      <c r="H10" t="n">
        <v>1.26</v>
      </c>
      <c r="I10" t="n">
        <v>24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258.48</v>
      </c>
      <c r="Q10" t="n">
        <v>1259.29</v>
      </c>
      <c r="R10" t="n">
        <v>146.27</v>
      </c>
      <c r="S10" t="n">
        <v>88.58</v>
      </c>
      <c r="T10" t="n">
        <v>17931.61</v>
      </c>
      <c r="U10" t="n">
        <v>0.61</v>
      </c>
      <c r="V10" t="n">
        <v>0.75</v>
      </c>
      <c r="W10" t="n">
        <v>4.08</v>
      </c>
      <c r="X10" t="n">
        <v>1.07</v>
      </c>
      <c r="Y10" t="n">
        <v>1</v>
      </c>
      <c r="Z10" t="n">
        <v>10</v>
      </c>
      <c r="AA10" t="n">
        <v>356.6308766634299</v>
      </c>
      <c r="AB10" t="n">
        <v>487.9580988947735</v>
      </c>
      <c r="AC10" t="n">
        <v>441.3880627897486</v>
      </c>
      <c r="AD10" t="n">
        <v>356630.8766634299</v>
      </c>
      <c r="AE10" t="n">
        <v>487958.0988947735</v>
      </c>
      <c r="AF10" t="n">
        <v>1.352176222355042e-05</v>
      </c>
      <c r="AG10" t="n">
        <v>14.775</v>
      </c>
      <c r="AH10" t="n">
        <v>441388.0627897487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2.8204</v>
      </c>
      <c r="E11" t="n">
        <v>35.46</v>
      </c>
      <c r="F11" t="n">
        <v>32.8</v>
      </c>
      <c r="G11" t="n">
        <v>82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260.99</v>
      </c>
      <c r="Q11" t="n">
        <v>1259.29</v>
      </c>
      <c r="R11" t="n">
        <v>146.22</v>
      </c>
      <c r="S11" t="n">
        <v>88.58</v>
      </c>
      <c r="T11" t="n">
        <v>17909.18</v>
      </c>
      <c r="U11" t="n">
        <v>0.61</v>
      </c>
      <c r="V11" t="n">
        <v>0.75</v>
      </c>
      <c r="W11" t="n">
        <v>4.08</v>
      </c>
      <c r="X11" t="n">
        <v>1.07</v>
      </c>
      <c r="Y11" t="n">
        <v>1</v>
      </c>
      <c r="Z11" t="n">
        <v>10</v>
      </c>
      <c r="AA11" t="n">
        <v>357.4105618001097</v>
      </c>
      <c r="AB11" t="n">
        <v>489.0248984960593</v>
      </c>
      <c r="AC11" t="n">
        <v>442.3530485343504</v>
      </c>
      <c r="AD11" t="n">
        <v>357410.5618001097</v>
      </c>
      <c r="AE11" t="n">
        <v>489024.8984960594</v>
      </c>
      <c r="AF11" t="n">
        <v>1.35212828134379e-05</v>
      </c>
      <c r="AG11" t="n">
        <v>14.775</v>
      </c>
      <c r="AH11" t="n">
        <v>442353.0485343504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1.9374</v>
      </c>
      <c r="E2" t="n">
        <v>51.62</v>
      </c>
      <c r="F2" t="n">
        <v>44.59</v>
      </c>
      <c r="G2" t="n">
        <v>9.949999999999999</v>
      </c>
      <c r="H2" t="n">
        <v>0.2</v>
      </c>
      <c r="I2" t="n">
        <v>269</v>
      </c>
      <c r="J2" t="n">
        <v>89.87</v>
      </c>
      <c r="K2" t="n">
        <v>37.55</v>
      </c>
      <c r="L2" t="n">
        <v>1</v>
      </c>
      <c r="M2" t="n">
        <v>267</v>
      </c>
      <c r="N2" t="n">
        <v>11.32</v>
      </c>
      <c r="O2" t="n">
        <v>11317.98</v>
      </c>
      <c r="P2" t="n">
        <v>368.19</v>
      </c>
      <c r="Q2" t="n">
        <v>1259.6</v>
      </c>
      <c r="R2" t="n">
        <v>546.42</v>
      </c>
      <c r="S2" t="n">
        <v>88.58</v>
      </c>
      <c r="T2" t="n">
        <v>216785.09</v>
      </c>
      <c r="U2" t="n">
        <v>0.16</v>
      </c>
      <c r="V2" t="n">
        <v>0.55</v>
      </c>
      <c r="W2" t="n">
        <v>4.48</v>
      </c>
      <c r="X2" t="n">
        <v>12.86</v>
      </c>
      <c r="Y2" t="n">
        <v>1</v>
      </c>
      <c r="Z2" t="n">
        <v>10</v>
      </c>
      <c r="AA2" t="n">
        <v>575.4520111429476</v>
      </c>
      <c r="AB2" t="n">
        <v>787.3588287967781</v>
      </c>
      <c r="AC2" t="n">
        <v>712.2144072414695</v>
      </c>
      <c r="AD2" t="n">
        <v>575452.0111429476</v>
      </c>
      <c r="AE2" t="n">
        <v>787358.8287967781</v>
      </c>
      <c r="AF2" t="n">
        <v>1.056120251022678e-05</v>
      </c>
      <c r="AG2" t="n">
        <v>21.50833333333333</v>
      </c>
      <c r="AH2" t="n">
        <v>712214.4072414695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2.4665</v>
      </c>
      <c r="E3" t="n">
        <v>40.54</v>
      </c>
      <c r="F3" t="n">
        <v>36.6</v>
      </c>
      <c r="G3" t="n">
        <v>20.72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290.1</v>
      </c>
      <c r="Q3" t="n">
        <v>1259.34</v>
      </c>
      <c r="R3" t="n">
        <v>276.38</v>
      </c>
      <c r="S3" t="n">
        <v>88.58</v>
      </c>
      <c r="T3" t="n">
        <v>82580.62</v>
      </c>
      <c r="U3" t="n">
        <v>0.32</v>
      </c>
      <c r="V3" t="n">
        <v>0.67</v>
      </c>
      <c r="W3" t="n">
        <v>4.17</v>
      </c>
      <c r="X3" t="n">
        <v>4.87</v>
      </c>
      <c r="Y3" t="n">
        <v>1</v>
      </c>
      <c r="Z3" t="n">
        <v>10</v>
      </c>
      <c r="AA3" t="n">
        <v>411.7029794339136</v>
      </c>
      <c r="AB3" t="n">
        <v>563.3101795150501</v>
      </c>
      <c r="AC3" t="n">
        <v>509.5486465929354</v>
      </c>
      <c r="AD3" t="n">
        <v>411702.9794339136</v>
      </c>
      <c r="AE3" t="n">
        <v>563310.1795150501</v>
      </c>
      <c r="AF3" t="n">
        <v>1.344544543794485e-05</v>
      </c>
      <c r="AG3" t="n">
        <v>16.89166666666667</v>
      </c>
      <c r="AH3" t="n">
        <v>509548.6465929354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2.6477</v>
      </c>
      <c r="E4" t="n">
        <v>37.77</v>
      </c>
      <c r="F4" t="n">
        <v>34.62</v>
      </c>
      <c r="G4" t="n">
        <v>32.46</v>
      </c>
      <c r="H4" t="n">
        <v>0.57</v>
      </c>
      <c r="I4" t="n">
        <v>64</v>
      </c>
      <c r="J4" t="n">
        <v>92.31999999999999</v>
      </c>
      <c r="K4" t="n">
        <v>37.55</v>
      </c>
      <c r="L4" t="n">
        <v>3</v>
      </c>
      <c r="M4" t="n">
        <v>62</v>
      </c>
      <c r="N4" t="n">
        <v>11.77</v>
      </c>
      <c r="O4" t="n">
        <v>11620.34</v>
      </c>
      <c r="P4" t="n">
        <v>261.84</v>
      </c>
      <c r="Q4" t="n">
        <v>1259.32</v>
      </c>
      <c r="R4" t="n">
        <v>208.93</v>
      </c>
      <c r="S4" t="n">
        <v>88.58</v>
      </c>
      <c r="T4" t="n">
        <v>49062.59</v>
      </c>
      <c r="U4" t="n">
        <v>0.42</v>
      </c>
      <c r="V4" t="n">
        <v>0.71</v>
      </c>
      <c r="W4" t="n">
        <v>4.12</v>
      </c>
      <c r="X4" t="n">
        <v>2.89</v>
      </c>
      <c r="Y4" t="n">
        <v>1</v>
      </c>
      <c r="Z4" t="n">
        <v>10</v>
      </c>
      <c r="AA4" t="n">
        <v>369.1264568951115</v>
      </c>
      <c r="AB4" t="n">
        <v>505.0551030338535</v>
      </c>
      <c r="AC4" t="n">
        <v>456.8533528495908</v>
      </c>
      <c r="AD4" t="n">
        <v>369126.4568951115</v>
      </c>
      <c r="AE4" t="n">
        <v>505055.1030338535</v>
      </c>
      <c r="AF4" t="n">
        <v>1.443320733267649e-05</v>
      </c>
      <c r="AG4" t="n">
        <v>15.7375</v>
      </c>
      <c r="AH4" t="n">
        <v>456853.3528495908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2.7361</v>
      </c>
      <c r="E5" t="n">
        <v>36.55</v>
      </c>
      <c r="F5" t="n">
        <v>33.76</v>
      </c>
      <c r="G5" t="n">
        <v>45.01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242.04</v>
      </c>
      <c r="Q5" t="n">
        <v>1259.32</v>
      </c>
      <c r="R5" t="n">
        <v>179.67</v>
      </c>
      <c r="S5" t="n">
        <v>88.58</v>
      </c>
      <c r="T5" t="n">
        <v>34526.31</v>
      </c>
      <c r="U5" t="n">
        <v>0.49</v>
      </c>
      <c r="V5" t="n">
        <v>0.73</v>
      </c>
      <c r="W5" t="n">
        <v>4.09</v>
      </c>
      <c r="X5" t="n">
        <v>2.03</v>
      </c>
      <c r="Y5" t="n">
        <v>1</v>
      </c>
      <c r="Z5" t="n">
        <v>10</v>
      </c>
      <c r="AA5" t="n">
        <v>356.8474239672224</v>
      </c>
      <c r="AB5" t="n">
        <v>488.2543884692153</v>
      </c>
      <c r="AC5" t="n">
        <v>441.6560749030507</v>
      </c>
      <c r="AD5" t="n">
        <v>356847.4239672225</v>
      </c>
      <c r="AE5" t="n">
        <v>488254.3884692152</v>
      </c>
      <c r="AF5" t="n">
        <v>1.491509558595617e-05</v>
      </c>
      <c r="AG5" t="n">
        <v>15.22916666666667</v>
      </c>
      <c r="AH5" t="n">
        <v>441656.0749030507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2.7849</v>
      </c>
      <c r="E6" t="n">
        <v>35.91</v>
      </c>
      <c r="F6" t="n">
        <v>33.31</v>
      </c>
      <c r="G6" t="n">
        <v>57.1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225.63</v>
      </c>
      <c r="Q6" t="n">
        <v>1259.35</v>
      </c>
      <c r="R6" t="n">
        <v>163.82</v>
      </c>
      <c r="S6" t="n">
        <v>88.58</v>
      </c>
      <c r="T6" t="n">
        <v>26651.49</v>
      </c>
      <c r="U6" t="n">
        <v>0.54</v>
      </c>
      <c r="V6" t="n">
        <v>0.74</v>
      </c>
      <c r="W6" t="n">
        <v>4.09</v>
      </c>
      <c r="X6" t="n">
        <v>1.58</v>
      </c>
      <c r="Y6" t="n">
        <v>1</v>
      </c>
      <c r="Z6" t="n">
        <v>10</v>
      </c>
      <c r="AA6" t="n">
        <v>339.3461528983315</v>
      </c>
      <c r="AB6" t="n">
        <v>464.3083772911712</v>
      </c>
      <c r="AC6" t="n">
        <v>419.9954374234015</v>
      </c>
      <c r="AD6" t="n">
        <v>339346.1528983315</v>
      </c>
      <c r="AE6" t="n">
        <v>464308.3772911712</v>
      </c>
      <c r="AF6" t="n">
        <v>1.518111534568522e-05</v>
      </c>
      <c r="AG6" t="n">
        <v>14.9625</v>
      </c>
      <c r="AH6" t="n">
        <v>419995.4374234015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2.7951</v>
      </c>
      <c r="E7" t="n">
        <v>35.78</v>
      </c>
      <c r="F7" t="n">
        <v>33.21</v>
      </c>
      <c r="G7" t="n">
        <v>60.39</v>
      </c>
      <c r="H7" t="n">
        <v>1.1</v>
      </c>
      <c r="I7" t="n">
        <v>33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224.18</v>
      </c>
      <c r="Q7" t="n">
        <v>1259.37</v>
      </c>
      <c r="R7" t="n">
        <v>159.89</v>
      </c>
      <c r="S7" t="n">
        <v>88.58</v>
      </c>
      <c r="T7" t="n">
        <v>24697.87</v>
      </c>
      <c r="U7" t="n">
        <v>0.55</v>
      </c>
      <c r="V7" t="n">
        <v>0.74</v>
      </c>
      <c r="W7" t="n">
        <v>4.11</v>
      </c>
      <c r="X7" t="n">
        <v>1.49</v>
      </c>
      <c r="Y7" t="n">
        <v>1</v>
      </c>
      <c r="Z7" t="n">
        <v>10</v>
      </c>
      <c r="AA7" t="n">
        <v>338.3034272410107</v>
      </c>
      <c r="AB7" t="n">
        <v>462.8816740450156</v>
      </c>
      <c r="AC7" t="n">
        <v>418.7048967326684</v>
      </c>
      <c r="AD7" t="n">
        <v>338303.4272410107</v>
      </c>
      <c r="AE7" t="n">
        <v>462881.6740450156</v>
      </c>
      <c r="AF7" t="n">
        <v>1.523671783644827e-05</v>
      </c>
      <c r="AG7" t="n">
        <v>14.90833333333333</v>
      </c>
      <c r="AH7" t="n">
        <v>418704.8967326684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1.0363</v>
      </c>
      <c r="E2" t="n">
        <v>96.5</v>
      </c>
      <c r="F2" t="n">
        <v>67.06999999999999</v>
      </c>
      <c r="G2" t="n">
        <v>5.82</v>
      </c>
      <c r="H2" t="n">
        <v>0.09</v>
      </c>
      <c r="I2" t="n">
        <v>692</v>
      </c>
      <c r="J2" t="n">
        <v>194.77</v>
      </c>
      <c r="K2" t="n">
        <v>54.38</v>
      </c>
      <c r="L2" t="n">
        <v>1</v>
      </c>
      <c r="M2" t="n">
        <v>690</v>
      </c>
      <c r="N2" t="n">
        <v>39.4</v>
      </c>
      <c r="O2" t="n">
        <v>24256.19</v>
      </c>
      <c r="P2" t="n">
        <v>936.14</v>
      </c>
      <c r="Q2" t="n">
        <v>1260.07</v>
      </c>
      <c r="R2" t="n">
        <v>1313.47</v>
      </c>
      <c r="S2" t="n">
        <v>88.58</v>
      </c>
      <c r="T2" t="n">
        <v>598195.62</v>
      </c>
      <c r="U2" t="n">
        <v>0.07000000000000001</v>
      </c>
      <c r="V2" t="n">
        <v>0.37</v>
      </c>
      <c r="W2" t="n">
        <v>5.17</v>
      </c>
      <c r="X2" t="n">
        <v>35.32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1.9119</v>
      </c>
      <c r="E3" t="n">
        <v>52.3</v>
      </c>
      <c r="F3" t="n">
        <v>41.62</v>
      </c>
      <c r="G3" t="n">
        <v>11.89</v>
      </c>
      <c r="H3" t="n">
        <v>0.18</v>
      </c>
      <c r="I3" t="n">
        <v>210</v>
      </c>
      <c r="J3" t="n">
        <v>196.32</v>
      </c>
      <c r="K3" t="n">
        <v>54.38</v>
      </c>
      <c r="L3" t="n">
        <v>2</v>
      </c>
      <c r="M3" t="n">
        <v>208</v>
      </c>
      <c r="N3" t="n">
        <v>39.95</v>
      </c>
      <c r="O3" t="n">
        <v>24447.22</v>
      </c>
      <c r="P3" t="n">
        <v>575.55</v>
      </c>
      <c r="Q3" t="n">
        <v>1259.46</v>
      </c>
      <c r="R3" t="n">
        <v>446.12</v>
      </c>
      <c r="S3" t="n">
        <v>88.58</v>
      </c>
      <c r="T3" t="n">
        <v>166928.41</v>
      </c>
      <c r="U3" t="n">
        <v>0.2</v>
      </c>
      <c r="V3" t="n">
        <v>0.59</v>
      </c>
      <c r="W3" t="n">
        <v>4.36</v>
      </c>
      <c r="X3" t="n">
        <v>9.890000000000001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2.2281</v>
      </c>
      <c r="E4" t="n">
        <v>44.88</v>
      </c>
      <c r="F4" t="n">
        <v>37.5</v>
      </c>
      <c r="G4" t="n">
        <v>18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514.04</v>
      </c>
      <c r="Q4" t="n">
        <v>1259.44</v>
      </c>
      <c r="R4" t="n">
        <v>307.24</v>
      </c>
      <c r="S4" t="n">
        <v>88.58</v>
      </c>
      <c r="T4" t="n">
        <v>97915.52</v>
      </c>
      <c r="U4" t="n">
        <v>0.29</v>
      </c>
      <c r="V4" t="n">
        <v>0.66</v>
      </c>
      <c r="W4" t="n">
        <v>4.2</v>
      </c>
      <c r="X4" t="n">
        <v>5.77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2.3927</v>
      </c>
      <c r="E5" t="n">
        <v>41.79</v>
      </c>
      <c r="F5" t="n">
        <v>35.82</v>
      </c>
      <c r="G5" t="n">
        <v>24.15</v>
      </c>
      <c r="H5" t="n">
        <v>0.36</v>
      </c>
      <c r="I5" t="n">
        <v>89</v>
      </c>
      <c r="J5" t="n">
        <v>199.44</v>
      </c>
      <c r="K5" t="n">
        <v>54.38</v>
      </c>
      <c r="L5" t="n">
        <v>4</v>
      </c>
      <c r="M5" t="n">
        <v>87</v>
      </c>
      <c r="N5" t="n">
        <v>41.06</v>
      </c>
      <c r="O5" t="n">
        <v>24831.54</v>
      </c>
      <c r="P5" t="n">
        <v>486.2</v>
      </c>
      <c r="Q5" t="n">
        <v>1259.45</v>
      </c>
      <c r="R5" t="n">
        <v>249.8</v>
      </c>
      <c r="S5" t="n">
        <v>88.58</v>
      </c>
      <c r="T5" t="n">
        <v>69372.87</v>
      </c>
      <c r="U5" t="n">
        <v>0.35</v>
      </c>
      <c r="V5" t="n">
        <v>0.6899999999999999</v>
      </c>
      <c r="W5" t="n">
        <v>4.14</v>
      </c>
      <c r="X5" t="n">
        <v>4.09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2.4959</v>
      </c>
      <c r="E6" t="n">
        <v>40.07</v>
      </c>
      <c r="F6" t="n">
        <v>34.87</v>
      </c>
      <c r="G6" t="n">
        <v>30.32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67</v>
      </c>
      <c r="N6" t="n">
        <v>41.63</v>
      </c>
      <c r="O6" t="n">
        <v>25024.84</v>
      </c>
      <c r="P6" t="n">
        <v>468.66</v>
      </c>
      <c r="Q6" t="n">
        <v>1259.35</v>
      </c>
      <c r="R6" t="n">
        <v>217.24</v>
      </c>
      <c r="S6" t="n">
        <v>88.58</v>
      </c>
      <c r="T6" t="n">
        <v>53191.03</v>
      </c>
      <c r="U6" t="n">
        <v>0.41</v>
      </c>
      <c r="V6" t="n">
        <v>0.71</v>
      </c>
      <c r="W6" t="n">
        <v>4.12</v>
      </c>
      <c r="X6" t="n">
        <v>3.14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2.5688</v>
      </c>
      <c r="E7" t="n">
        <v>38.93</v>
      </c>
      <c r="F7" t="n">
        <v>34.23</v>
      </c>
      <c r="G7" t="n">
        <v>36.68</v>
      </c>
      <c r="H7" t="n">
        <v>0.53</v>
      </c>
      <c r="I7" t="n">
        <v>56</v>
      </c>
      <c r="J7" t="n">
        <v>202.58</v>
      </c>
      <c r="K7" t="n">
        <v>54.38</v>
      </c>
      <c r="L7" t="n">
        <v>6</v>
      </c>
      <c r="M7" t="n">
        <v>54</v>
      </c>
      <c r="N7" t="n">
        <v>42.2</v>
      </c>
      <c r="O7" t="n">
        <v>25218.93</v>
      </c>
      <c r="P7" t="n">
        <v>455.95</v>
      </c>
      <c r="Q7" t="n">
        <v>1259.37</v>
      </c>
      <c r="R7" t="n">
        <v>196.21</v>
      </c>
      <c r="S7" t="n">
        <v>88.58</v>
      </c>
      <c r="T7" t="n">
        <v>42741.37</v>
      </c>
      <c r="U7" t="n">
        <v>0.45</v>
      </c>
      <c r="V7" t="n">
        <v>0.72</v>
      </c>
      <c r="W7" t="n">
        <v>4.09</v>
      </c>
      <c r="X7" t="n">
        <v>2.51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2.6195</v>
      </c>
      <c r="E8" t="n">
        <v>38.18</v>
      </c>
      <c r="F8" t="n">
        <v>33.83</v>
      </c>
      <c r="G8" t="n">
        <v>43.19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446.05</v>
      </c>
      <c r="Q8" t="n">
        <v>1259.3</v>
      </c>
      <c r="R8" t="n">
        <v>182.38</v>
      </c>
      <c r="S8" t="n">
        <v>88.58</v>
      </c>
      <c r="T8" t="n">
        <v>35871.55</v>
      </c>
      <c r="U8" t="n">
        <v>0.49</v>
      </c>
      <c r="V8" t="n">
        <v>0.73</v>
      </c>
      <c r="W8" t="n">
        <v>4.08</v>
      </c>
      <c r="X8" t="n">
        <v>2.1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2.6526</v>
      </c>
      <c r="E9" t="n">
        <v>37.7</v>
      </c>
      <c r="F9" t="n">
        <v>33.59</v>
      </c>
      <c r="G9" t="n">
        <v>49.15</v>
      </c>
      <c r="H9" t="n">
        <v>0.6899999999999999</v>
      </c>
      <c r="I9" t="n">
        <v>41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438.16</v>
      </c>
      <c r="Q9" t="n">
        <v>1259.3</v>
      </c>
      <c r="R9" t="n">
        <v>174.02</v>
      </c>
      <c r="S9" t="n">
        <v>88.58</v>
      </c>
      <c r="T9" t="n">
        <v>31724.97</v>
      </c>
      <c r="U9" t="n">
        <v>0.51</v>
      </c>
      <c r="V9" t="n">
        <v>0.73</v>
      </c>
      <c r="W9" t="n">
        <v>4.08</v>
      </c>
      <c r="X9" t="n">
        <v>1.86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2.6845</v>
      </c>
      <c r="E10" t="n">
        <v>37.25</v>
      </c>
      <c r="F10" t="n">
        <v>33.33</v>
      </c>
      <c r="G10" t="n">
        <v>55.56</v>
      </c>
      <c r="H10" t="n">
        <v>0.77</v>
      </c>
      <c r="I10" t="n">
        <v>36</v>
      </c>
      <c r="J10" t="n">
        <v>207.34</v>
      </c>
      <c r="K10" t="n">
        <v>54.38</v>
      </c>
      <c r="L10" t="n">
        <v>9</v>
      </c>
      <c r="M10" t="n">
        <v>34</v>
      </c>
      <c r="N10" t="n">
        <v>43.96</v>
      </c>
      <c r="O10" t="n">
        <v>25806.1</v>
      </c>
      <c r="P10" t="n">
        <v>430.62</v>
      </c>
      <c r="Q10" t="n">
        <v>1259.38</v>
      </c>
      <c r="R10" t="n">
        <v>165.56</v>
      </c>
      <c r="S10" t="n">
        <v>88.58</v>
      </c>
      <c r="T10" t="n">
        <v>27519.61</v>
      </c>
      <c r="U10" t="n">
        <v>0.54</v>
      </c>
      <c r="V10" t="n">
        <v>0.74</v>
      </c>
      <c r="W10" t="n">
        <v>4.06</v>
      </c>
      <c r="X10" t="n">
        <v>1.61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2.7092</v>
      </c>
      <c r="E11" t="n">
        <v>36.91</v>
      </c>
      <c r="F11" t="n">
        <v>33.15</v>
      </c>
      <c r="G11" t="n">
        <v>62.16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423.36</v>
      </c>
      <c r="Q11" t="n">
        <v>1259.29</v>
      </c>
      <c r="R11" t="n">
        <v>159.32</v>
      </c>
      <c r="S11" t="n">
        <v>88.58</v>
      </c>
      <c r="T11" t="n">
        <v>24417.56</v>
      </c>
      <c r="U11" t="n">
        <v>0.5600000000000001</v>
      </c>
      <c r="V11" t="n">
        <v>0.74</v>
      </c>
      <c r="W11" t="n">
        <v>4.06</v>
      </c>
      <c r="X11" t="n">
        <v>1.42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2.7279</v>
      </c>
      <c r="E12" t="n">
        <v>36.66</v>
      </c>
      <c r="F12" t="n">
        <v>33.01</v>
      </c>
      <c r="G12" t="n">
        <v>68.31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417.26</v>
      </c>
      <c r="Q12" t="n">
        <v>1259.35</v>
      </c>
      <c r="R12" t="n">
        <v>154.6</v>
      </c>
      <c r="S12" t="n">
        <v>88.58</v>
      </c>
      <c r="T12" t="n">
        <v>22070.91</v>
      </c>
      <c r="U12" t="n">
        <v>0.57</v>
      </c>
      <c r="V12" t="n">
        <v>0.75</v>
      </c>
      <c r="W12" t="n">
        <v>4.06</v>
      </c>
      <c r="X12" t="n">
        <v>1.29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2.747</v>
      </c>
      <c r="E13" t="n">
        <v>36.4</v>
      </c>
      <c r="F13" t="n">
        <v>32.88</v>
      </c>
      <c r="G13" t="n">
        <v>75.87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410.15</v>
      </c>
      <c r="Q13" t="n">
        <v>1259.39</v>
      </c>
      <c r="R13" t="n">
        <v>150.05</v>
      </c>
      <c r="S13" t="n">
        <v>88.58</v>
      </c>
      <c r="T13" t="n">
        <v>19812.99</v>
      </c>
      <c r="U13" t="n">
        <v>0.59</v>
      </c>
      <c r="V13" t="n">
        <v>0.75</v>
      </c>
      <c r="W13" t="n">
        <v>4.05</v>
      </c>
      <c r="X13" t="n">
        <v>1.15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2.7605</v>
      </c>
      <c r="E14" t="n">
        <v>36.22</v>
      </c>
      <c r="F14" t="n">
        <v>32.77</v>
      </c>
      <c r="G14" t="n">
        <v>81.94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404.32</v>
      </c>
      <c r="Q14" t="n">
        <v>1259.31</v>
      </c>
      <c r="R14" t="n">
        <v>146.69</v>
      </c>
      <c r="S14" t="n">
        <v>88.58</v>
      </c>
      <c r="T14" t="n">
        <v>18141.53</v>
      </c>
      <c r="U14" t="n">
        <v>0.6</v>
      </c>
      <c r="V14" t="n">
        <v>0.75</v>
      </c>
      <c r="W14" t="n">
        <v>4.04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2.7732</v>
      </c>
      <c r="E15" t="n">
        <v>36.06</v>
      </c>
      <c r="F15" t="n">
        <v>32.69</v>
      </c>
      <c r="G15" t="n">
        <v>89.15000000000001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397.13</v>
      </c>
      <c r="Q15" t="n">
        <v>1259.29</v>
      </c>
      <c r="R15" t="n">
        <v>143.59</v>
      </c>
      <c r="S15" t="n">
        <v>88.58</v>
      </c>
      <c r="T15" t="n">
        <v>16603.89</v>
      </c>
      <c r="U15" t="n">
        <v>0.62</v>
      </c>
      <c r="V15" t="n">
        <v>0.75</v>
      </c>
      <c r="W15" t="n">
        <v>4.04</v>
      </c>
      <c r="X15" t="n">
        <v>0.96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2.7869</v>
      </c>
      <c r="E16" t="n">
        <v>35.88</v>
      </c>
      <c r="F16" t="n">
        <v>32.59</v>
      </c>
      <c r="G16" t="n">
        <v>97.77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392.55</v>
      </c>
      <c r="Q16" t="n">
        <v>1259.3</v>
      </c>
      <c r="R16" t="n">
        <v>140.38</v>
      </c>
      <c r="S16" t="n">
        <v>88.58</v>
      </c>
      <c r="T16" t="n">
        <v>15007.31</v>
      </c>
      <c r="U16" t="n">
        <v>0.63</v>
      </c>
      <c r="V16" t="n">
        <v>0.75</v>
      </c>
      <c r="W16" t="n">
        <v>4.04</v>
      </c>
      <c r="X16" t="n">
        <v>0.86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2.794</v>
      </c>
      <c r="E17" t="n">
        <v>35.79</v>
      </c>
      <c r="F17" t="n">
        <v>32.53</v>
      </c>
      <c r="G17" t="n">
        <v>102.74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386.84</v>
      </c>
      <c r="Q17" t="n">
        <v>1259.29</v>
      </c>
      <c r="R17" t="n">
        <v>138.56</v>
      </c>
      <c r="S17" t="n">
        <v>88.58</v>
      </c>
      <c r="T17" t="n">
        <v>14105.19</v>
      </c>
      <c r="U17" t="n">
        <v>0.64</v>
      </c>
      <c r="V17" t="n">
        <v>0.76</v>
      </c>
      <c r="W17" t="n">
        <v>4.04</v>
      </c>
      <c r="X17" t="n">
        <v>0.8100000000000001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2.8061</v>
      </c>
      <c r="E18" t="n">
        <v>35.64</v>
      </c>
      <c r="F18" t="n">
        <v>32.46</v>
      </c>
      <c r="G18" t="n">
        <v>114.56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379.28</v>
      </c>
      <c r="Q18" t="n">
        <v>1259.3</v>
      </c>
      <c r="R18" t="n">
        <v>135.91</v>
      </c>
      <c r="S18" t="n">
        <v>88.58</v>
      </c>
      <c r="T18" t="n">
        <v>12786.06</v>
      </c>
      <c r="U18" t="n">
        <v>0.65</v>
      </c>
      <c r="V18" t="n">
        <v>0.76</v>
      </c>
      <c r="W18" t="n">
        <v>4.04</v>
      </c>
      <c r="X18" t="n">
        <v>0.73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2.813</v>
      </c>
      <c r="E19" t="n">
        <v>35.55</v>
      </c>
      <c r="F19" t="n">
        <v>32.41</v>
      </c>
      <c r="G19" t="n">
        <v>121.54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372.95</v>
      </c>
      <c r="Q19" t="n">
        <v>1259.29</v>
      </c>
      <c r="R19" t="n">
        <v>134.34</v>
      </c>
      <c r="S19" t="n">
        <v>88.58</v>
      </c>
      <c r="T19" t="n">
        <v>12008.64</v>
      </c>
      <c r="U19" t="n">
        <v>0.66</v>
      </c>
      <c r="V19" t="n">
        <v>0.76</v>
      </c>
      <c r="W19" t="n">
        <v>4.03</v>
      </c>
      <c r="X19" t="n">
        <v>0.68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2.8199</v>
      </c>
      <c r="E20" t="n">
        <v>35.46</v>
      </c>
      <c r="F20" t="n">
        <v>32.36</v>
      </c>
      <c r="G20" t="n">
        <v>129.45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10</v>
      </c>
      <c r="N20" t="n">
        <v>50.27</v>
      </c>
      <c r="O20" t="n">
        <v>27817.81</v>
      </c>
      <c r="P20" t="n">
        <v>366.65</v>
      </c>
      <c r="Q20" t="n">
        <v>1259.29</v>
      </c>
      <c r="R20" t="n">
        <v>132.61</v>
      </c>
      <c r="S20" t="n">
        <v>88.58</v>
      </c>
      <c r="T20" t="n">
        <v>11149.46</v>
      </c>
      <c r="U20" t="n">
        <v>0.67</v>
      </c>
      <c r="V20" t="n">
        <v>0.76</v>
      </c>
      <c r="W20" t="n">
        <v>4.03</v>
      </c>
      <c r="X20" t="n">
        <v>0.64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2.8187</v>
      </c>
      <c r="E21" t="n">
        <v>35.48</v>
      </c>
      <c r="F21" t="n">
        <v>32.38</v>
      </c>
      <c r="G21" t="n">
        <v>129.51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8</v>
      </c>
      <c r="N21" t="n">
        <v>50.95</v>
      </c>
      <c r="O21" t="n">
        <v>28023.89</v>
      </c>
      <c r="P21" t="n">
        <v>363.61</v>
      </c>
      <c r="Q21" t="n">
        <v>1259.29</v>
      </c>
      <c r="R21" t="n">
        <v>132.96</v>
      </c>
      <c r="S21" t="n">
        <v>88.58</v>
      </c>
      <c r="T21" t="n">
        <v>11321.26</v>
      </c>
      <c r="U21" t="n">
        <v>0.67</v>
      </c>
      <c r="V21" t="n">
        <v>0.76</v>
      </c>
      <c r="W21" t="n">
        <v>4.04</v>
      </c>
      <c r="X21" t="n">
        <v>0.65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2.8267</v>
      </c>
      <c r="E22" t="n">
        <v>35.38</v>
      </c>
      <c r="F22" t="n">
        <v>32.32</v>
      </c>
      <c r="G22" t="n">
        <v>138.5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362.47</v>
      </c>
      <c r="Q22" t="n">
        <v>1259.34</v>
      </c>
      <c r="R22" t="n">
        <v>130.83</v>
      </c>
      <c r="S22" t="n">
        <v>88.58</v>
      </c>
      <c r="T22" t="n">
        <v>10265.53</v>
      </c>
      <c r="U22" t="n">
        <v>0.68</v>
      </c>
      <c r="V22" t="n">
        <v>0.76</v>
      </c>
      <c r="W22" t="n">
        <v>4.04</v>
      </c>
      <c r="X22" t="n">
        <v>0.59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2.8264</v>
      </c>
      <c r="E23" t="n">
        <v>35.38</v>
      </c>
      <c r="F23" t="n">
        <v>32.32</v>
      </c>
      <c r="G23" t="n">
        <v>138.51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</v>
      </c>
      <c r="N23" t="n">
        <v>52.31</v>
      </c>
      <c r="O23" t="n">
        <v>28438.91</v>
      </c>
      <c r="P23" t="n">
        <v>364.49</v>
      </c>
      <c r="Q23" t="n">
        <v>1259.29</v>
      </c>
      <c r="R23" t="n">
        <v>130.82</v>
      </c>
      <c r="S23" t="n">
        <v>88.58</v>
      </c>
      <c r="T23" t="n">
        <v>10257.43</v>
      </c>
      <c r="U23" t="n">
        <v>0.68</v>
      </c>
      <c r="V23" t="n">
        <v>0.76</v>
      </c>
      <c r="W23" t="n">
        <v>4.04</v>
      </c>
      <c r="X23" t="n">
        <v>0.59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2.8262</v>
      </c>
      <c r="E24" t="n">
        <v>35.38</v>
      </c>
      <c r="F24" t="n">
        <v>32.32</v>
      </c>
      <c r="G24" t="n">
        <v>138.52</v>
      </c>
      <c r="H24" t="n">
        <v>1.77</v>
      </c>
      <c r="I24" t="n">
        <v>14</v>
      </c>
      <c r="J24" t="n">
        <v>230.38</v>
      </c>
      <c r="K24" t="n">
        <v>54.38</v>
      </c>
      <c r="L24" t="n">
        <v>23</v>
      </c>
      <c r="M24" t="n">
        <v>0</v>
      </c>
      <c r="N24" t="n">
        <v>53</v>
      </c>
      <c r="O24" t="n">
        <v>28647.87</v>
      </c>
      <c r="P24" t="n">
        <v>366.93</v>
      </c>
      <c r="Q24" t="n">
        <v>1259.37</v>
      </c>
      <c r="R24" t="n">
        <v>130.84</v>
      </c>
      <c r="S24" t="n">
        <v>88.58</v>
      </c>
      <c r="T24" t="n">
        <v>10267.47</v>
      </c>
      <c r="U24" t="n">
        <v>0.68</v>
      </c>
      <c r="V24" t="n">
        <v>0.76</v>
      </c>
      <c r="W24" t="n">
        <v>4.04</v>
      </c>
      <c r="X24" t="n">
        <v>0.6</v>
      </c>
      <c r="Y24" t="n">
        <v>1</v>
      </c>
      <c r="Z24" t="n">
        <v>10</v>
      </c>
    </row>
    <row r="25">
      <c r="A25" t="n">
        <v>0</v>
      </c>
      <c r="B25" t="n">
        <v>40</v>
      </c>
      <c r="C25" t="inlineStr">
        <is>
          <t xml:space="preserve">CONCLUIDO	</t>
        </is>
      </c>
      <c r="D25" t="n">
        <v>1.9374</v>
      </c>
      <c r="E25" t="n">
        <v>51.62</v>
      </c>
      <c r="F25" t="n">
        <v>44.59</v>
      </c>
      <c r="G25" t="n">
        <v>9.949999999999999</v>
      </c>
      <c r="H25" t="n">
        <v>0.2</v>
      </c>
      <c r="I25" t="n">
        <v>269</v>
      </c>
      <c r="J25" t="n">
        <v>89.87</v>
      </c>
      <c r="K25" t="n">
        <v>37.55</v>
      </c>
      <c r="L25" t="n">
        <v>1</v>
      </c>
      <c r="M25" t="n">
        <v>267</v>
      </c>
      <c r="N25" t="n">
        <v>11.32</v>
      </c>
      <c r="O25" t="n">
        <v>11317.98</v>
      </c>
      <c r="P25" t="n">
        <v>368.19</v>
      </c>
      <c r="Q25" t="n">
        <v>1259.6</v>
      </c>
      <c r="R25" t="n">
        <v>546.42</v>
      </c>
      <c r="S25" t="n">
        <v>88.58</v>
      </c>
      <c r="T25" t="n">
        <v>216785.09</v>
      </c>
      <c r="U25" t="n">
        <v>0.16</v>
      </c>
      <c r="V25" t="n">
        <v>0.55</v>
      </c>
      <c r="W25" t="n">
        <v>4.48</v>
      </c>
      <c r="X25" t="n">
        <v>12.86</v>
      </c>
      <c r="Y25" t="n">
        <v>1</v>
      </c>
      <c r="Z25" t="n">
        <v>10</v>
      </c>
    </row>
    <row r="26">
      <c r="A26" t="n">
        <v>1</v>
      </c>
      <c r="B26" t="n">
        <v>40</v>
      </c>
      <c r="C26" t="inlineStr">
        <is>
          <t xml:space="preserve">CONCLUIDO	</t>
        </is>
      </c>
      <c r="D26" t="n">
        <v>2.4665</v>
      </c>
      <c r="E26" t="n">
        <v>40.54</v>
      </c>
      <c r="F26" t="n">
        <v>36.6</v>
      </c>
      <c r="G26" t="n">
        <v>20.72</v>
      </c>
      <c r="H26" t="n">
        <v>0.39</v>
      </c>
      <c r="I26" t="n">
        <v>106</v>
      </c>
      <c r="J26" t="n">
        <v>91.09999999999999</v>
      </c>
      <c r="K26" t="n">
        <v>37.55</v>
      </c>
      <c r="L26" t="n">
        <v>2</v>
      </c>
      <c r="M26" t="n">
        <v>104</v>
      </c>
      <c r="N26" t="n">
        <v>11.54</v>
      </c>
      <c r="O26" t="n">
        <v>11468.97</v>
      </c>
      <c r="P26" t="n">
        <v>290.1</v>
      </c>
      <c r="Q26" t="n">
        <v>1259.34</v>
      </c>
      <c r="R26" t="n">
        <v>276.38</v>
      </c>
      <c r="S26" t="n">
        <v>88.58</v>
      </c>
      <c r="T26" t="n">
        <v>82580.62</v>
      </c>
      <c r="U26" t="n">
        <v>0.32</v>
      </c>
      <c r="V26" t="n">
        <v>0.67</v>
      </c>
      <c r="W26" t="n">
        <v>4.17</v>
      </c>
      <c r="X26" t="n">
        <v>4.87</v>
      </c>
      <c r="Y26" t="n">
        <v>1</v>
      </c>
      <c r="Z26" t="n">
        <v>10</v>
      </c>
    </row>
    <row r="27">
      <c r="A27" t="n">
        <v>2</v>
      </c>
      <c r="B27" t="n">
        <v>40</v>
      </c>
      <c r="C27" t="inlineStr">
        <is>
          <t xml:space="preserve">CONCLUIDO	</t>
        </is>
      </c>
      <c r="D27" t="n">
        <v>2.6477</v>
      </c>
      <c r="E27" t="n">
        <v>37.77</v>
      </c>
      <c r="F27" t="n">
        <v>34.62</v>
      </c>
      <c r="G27" t="n">
        <v>32.46</v>
      </c>
      <c r="H27" t="n">
        <v>0.57</v>
      </c>
      <c r="I27" t="n">
        <v>64</v>
      </c>
      <c r="J27" t="n">
        <v>92.31999999999999</v>
      </c>
      <c r="K27" t="n">
        <v>37.55</v>
      </c>
      <c r="L27" t="n">
        <v>3</v>
      </c>
      <c r="M27" t="n">
        <v>62</v>
      </c>
      <c r="N27" t="n">
        <v>11.77</v>
      </c>
      <c r="O27" t="n">
        <v>11620.34</v>
      </c>
      <c r="P27" t="n">
        <v>261.84</v>
      </c>
      <c r="Q27" t="n">
        <v>1259.32</v>
      </c>
      <c r="R27" t="n">
        <v>208.93</v>
      </c>
      <c r="S27" t="n">
        <v>88.58</v>
      </c>
      <c r="T27" t="n">
        <v>49062.59</v>
      </c>
      <c r="U27" t="n">
        <v>0.42</v>
      </c>
      <c r="V27" t="n">
        <v>0.71</v>
      </c>
      <c r="W27" t="n">
        <v>4.12</v>
      </c>
      <c r="X27" t="n">
        <v>2.89</v>
      </c>
      <c r="Y27" t="n">
        <v>1</v>
      </c>
      <c r="Z27" t="n">
        <v>10</v>
      </c>
    </row>
    <row r="28">
      <c r="A28" t="n">
        <v>3</v>
      </c>
      <c r="B28" t="n">
        <v>40</v>
      </c>
      <c r="C28" t="inlineStr">
        <is>
          <t xml:space="preserve">CONCLUIDO	</t>
        </is>
      </c>
      <c r="D28" t="n">
        <v>2.7361</v>
      </c>
      <c r="E28" t="n">
        <v>36.55</v>
      </c>
      <c r="F28" t="n">
        <v>33.76</v>
      </c>
      <c r="G28" t="n">
        <v>45.01</v>
      </c>
      <c r="H28" t="n">
        <v>0.75</v>
      </c>
      <c r="I28" t="n">
        <v>45</v>
      </c>
      <c r="J28" t="n">
        <v>93.55</v>
      </c>
      <c r="K28" t="n">
        <v>37.55</v>
      </c>
      <c r="L28" t="n">
        <v>4</v>
      </c>
      <c r="M28" t="n">
        <v>43</v>
      </c>
      <c r="N28" t="n">
        <v>12</v>
      </c>
      <c r="O28" t="n">
        <v>11772.07</v>
      </c>
      <c r="P28" t="n">
        <v>242.04</v>
      </c>
      <c r="Q28" t="n">
        <v>1259.32</v>
      </c>
      <c r="R28" t="n">
        <v>179.67</v>
      </c>
      <c r="S28" t="n">
        <v>88.58</v>
      </c>
      <c r="T28" t="n">
        <v>34526.31</v>
      </c>
      <c r="U28" t="n">
        <v>0.49</v>
      </c>
      <c r="V28" t="n">
        <v>0.73</v>
      </c>
      <c r="W28" t="n">
        <v>4.09</v>
      </c>
      <c r="X28" t="n">
        <v>2.03</v>
      </c>
      <c r="Y28" t="n">
        <v>1</v>
      </c>
      <c r="Z28" t="n">
        <v>10</v>
      </c>
    </row>
    <row r="29">
      <c r="A29" t="n">
        <v>4</v>
      </c>
      <c r="B29" t="n">
        <v>40</v>
      </c>
      <c r="C29" t="inlineStr">
        <is>
          <t xml:space="preserve">CONCLUIDO	</t>
        </is>
      </c>
      <c r="D29" t="n">
        <v>2.7849</v>
      </c>
      <c r="E29" t="n">
        <v>35.91</v>
      </c>
      <c r="F29" t="n">
        <v>33.31</v>
      </c>
      <c r="G29" t="n">
        <v>57.1</v>
      </c>
      <c r="H29" t="n">
        <v>0.93</v>
      </c>
      <c r="I29" t="n">
        <v>35</v>
      </c>
      <c r="J29" t="n">
        <v>94.79000000000001</v>
      </c>
      <c r="K29" t="n">
        <v>37.55</v>
      </c>
      <c r="L29" t="n">
        <v>5</v>
      </c>
      <c r="M29" t="n">
        <v>18</v>
      </c>
      <c r="N29" t="n">
        <v>12.23</v>
      </c>
      <c r="O29" t="n">
        <v>11924.18</v>
      </c>
      <c r="P29" t="n">
        <v>225.63</v>
      </c>
      <c r="Q29" t="n">
        <v>1259.35</v>
      </c>
      <c r="R29" t="n">
        <v>163.82</v>
      </c>
      <c r="S29" t="n">
        <v>88.58</v>
      </c>
      <c r="T29" t="n">
        <v>26651.49</v>
      </c>
      <c r="U29" t="n">
        <v>0.54</v>
      </c>
      <c r="V29" t="n">
        <v>0.74</v>
      </c>
      <c r="W29" t="n">
        <v>4.09</v>
      </c>
      <c r="X29" t="n">
        <v>1.58</v>
      </c>
      <c r="Y29" t="n">
        <v>1</v>
      </c>
      <c r="Z29" t="n">
        <v>10</v>
      </c>
    </row>
    <row r="30">
      <c r="A30" t="n">
        <v>5</v>
      </c>
      <c r="B30" t="n">
        <v>40</v>
      </c>
      <c r="C30" t="inlineStr">
        <is>
          <t xml:space="preserve">CONCLUIDO	</t>
        </is>
      </c>
      <c r="D30" t="n">
        <v>2.7951</v>
      </c>
      <c r="E30" t="n">
        <v>35.78</v>
      </c>
      <c r="F30" t="n">
        <v>33.21</v>
      </c>
      <c r="G30" t="n">
        <v>60.39</v>
      </c>
      <c r="H30" t="n">
        <v>1.1</v>
      </c>
      <c r="I30" t="n">
        <v>33</v>
      </c>
      <c r="J30" t="n">
        <v>96.02</v>
      </c>
      <c r="K30" t="n">
        <v>37.55</v>
      </c>
      <c r="L30" t="n">
        <v>6</v>
      </c>
      <c r="M30" t="n">
        <v>0</v>
      </c>
      <c r="N30" t="n">
        <v>12.47</v>
      </c>
      <c r="O30" t="n">
        <v>12076.67</v>
      </c>
      <c r="P30" t="n">
        <v>224.18</v>
      </c>
      <c r="Q30" t="n">
        <v>1259.37</v>
      </c>
      <c r="R30" t="n">
        <v>159.89</v>
      </c>
      <c r="S30" t="n">
        <v>88.58</v>
      </c>
      <c r="T30" t="n">
        <v>24697.87</v>
      </c>
      <c r="U30" t="n">
        <v>0.55</v>
      </c>
      <c r="V30" t="n">
        <v>0.74</v>
      </c>
      <c r="W30" t="n">
        <v>4.11</v>
      </c>
      <c r="X30" t="n">
        <v>1.49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2.1389</v>
      </c>
      <c r="E31" t="n">
        <v>46.75</v>
      </c>
      <c r="F31" t="n">
        <v>41.63</v>
      </c>
      <c r="G31" t="n">
        <v>11.84</v>
      </c>
      <c r="H31" t="n">
        <v>0.24</v>
      </c>
      <c r="I31" t="n">
        <v>211</v>
      </c>
      <c r="J31" t="n">
        <v>71.52</v>
      </c>
      <c r="K31" t="n">
        <v>32.27</v>
      </c>
      <c r="L31" t="n">
        <v>1</v>
      </c>
      <c r="M31" t="n">
        <v>209</v>
      </c>
      <c r="N31" t="n">
        <v>8.25</v>
      </c>
      <c r="O31" t="n">
        <v>9054.6</v>
      </c>
      <c r="P31" t="n">
        <v>289.31</v>
      </c>
      <c r="Q31" t="n">
        <v>1259.59</v>
      </c>
      <c r="R31" t="n">
        <v>445.98</v>
      </c>
      <c r="S31" t="n">
        <v>88.58</v>
      </c>
      <c r="T31" t="n">
        <v>166855.67</v>
      </c>
      <c r="U31" t="n">
        <v>0.2</v>
      </c>
      <c r="V31" t="n">
        <v>0.59</v>
      </c>
      <c r="W31" t="n">
        <v>4.37</v>
      </c>
      <c r="X31" t="n">
        <v>9.890000000000001</v>
      </c>
      <c r="Y31" t="n">
        <v>1</v>
      </c>
      <c r="Z31" t="n">
        <v>10</v>
      </c>
    </row>
    <row r="32">
      <c r="A32" t="n">
        <v>1</v>
      </c>
      <c r="B32" t="n">
        <v>30</v>
      </c>
      <c r="C32" t="inlineStr">
        <is>
          <t xml:space="preserve">CONCLUIDO	</t>
        </is>
      </c>
      <c r="D32" t="n">
        <v>2.578</v>
      </c>
      <c r="E32" t="n">
        <v>38.79</v>
      </c>
      <c r="F32" t="n">
        <v>35.62</v>
      </c>
      <c r="G32" t="n">
        <v>25.15</v>
      </c>
      <c r="H32" t="n">
        <v>0.48</v>
      </c>
      <c r="I32" t="n">
        <v>85</v>
      </c>
      <c r="J32" t="n">
        <v>72.7</v>
      </c>
      <c r="K32" t="n">
        <v>32.27</v>
      </c>
      <c r="L32" t="n">
        <v>2</v>
      </c>
      <c r="M32" t="n">
        <v>83</v>
      </c>
      <c r="N32" t="n">
        <v>8.43</v>
      </c>
      <c r="O32" t="n">
        <v>9200.25</v>
      </c>
      <c r="P32" t="n">
        <v>231.55</v>
      </c>
      <c r="Q32" t="n">
        <v>1259.42</v>
      </c>
      <c r="R32" t="n">
        <v>242.8</v>
      </c>
      <c r="S32" t="n">
        <v>88.58</v>
      </c>
      <c r="T32" t="n">
        <v>65894.28999999999</v>
      </c>
      <c r="U32" t="n">
        <v>0.36</v>
      </c>
      <c r="V32" t="n">
        <v>0.6899999999999999</v>
      </c>
      <c r="W32" t="n">
        <v>4.15</v>
      </c>
      <c r="X32" t="n">
        <v>3.89</v>
      </c>
      <c r="Y32" t="n">
        <v>1</v>
      </c>
      <c r="Z32" t="n">
        <v>10</v>
      </c>
    </row>
    <row r="33">
      <c r="A33" t="n">
        <v>2</v>
      </c>
      <c r="B33" t="n">
        <v>30</v>
      </c>
      <c r="C33" t="inlineStr">
        <is>
          <t xml:space="preserve">CONCLUIDO	</t>
        </is>
      </c>
      <c r="D33" t="n">
        <v>2.7315</v>
      </c>
      <c r="E33" t="n">
        <v>36.61</v>
      </c>
      <c r="F33" t="n">
        <v>33.99</v>
      </c>
      <c r="G33" t="n">
        <v>40.79</v>
      </c>
      <c r="H33" t="n">
        <v>0.71</v>
      </c>
      <c r="I33" t="n">
        <v>50</v>
      </c>
      <c r="J33" t="n">
        <v>73.88</v>
      </c>
      <c r="K33" t="n">
        <v>32.27</v>
      </c>
      <c r="L33" t="n">
        <v>3</v>
      </c>
      <c r="M33" t="n">
        <v>43</v>
      </c>
      <c r="N33" t="n">
        <v>8.609999999999999</v>
      </c>
      <c r="O33" t="n">
        <v>9346.23</v>
      </c>
      <c r="P33" t="n">
        <v>202.94</v>
      </c>
      <c r="Q33" t="n">
        <v>1259.35</v>
      </c>
      <c r="R33" t="n">
        <v>187.42</v>
      </c>
      <c r="S33" t="n">
        <v>88.58</v>
      </c>
      <c r="T33" t="n">
        <v>38376.19</v>
      </c>
      <c r="U33" t="n">
        <v>0.47</v>
      </c>
      <c r="V33" t="n">
        <v>0.72</v>
      </c>
      <c r="W33" t="n">
        <v>4.09</v>
      </c>
      <c r="X33" t="n">
        <v>2.26</v>
      </c>
      <c r="Y33" t="n">
        <v>1</v>
      </c>
      <c r="Z33" t="n">
        <v>10</v>
      </c>
    </row>
    <row r="34">
      <c r="A34" t="n">
        <v>3</v>
      </c>
      <c r="B34" t="n">
        <v>30</v>
      </c>
      <c r="C34" t="inlineStr">
        <is>
          <t xml:space="preserve">CONCLUIDO	</t>
        </is>
      </c>
      <c r="D34" t="n">
        <v>2.7622</v>
      </c>
      <c r="E34" t="n">
        <v>36.2</v>
      </c>
      <c r="F34" t="n">
        <v>33.69</v>
      </c>
      <c r="G34" t="n">
        <v>47.01</v>
      </c>
      <c r="H34" t="n">
        <v>0.93</v>
      </c>
      <c r="I34" t="n">
        <v>43</v>
      </c>
      <c r="J34" t="n">
        <v>75.06999999999999</v>
      </c>
      <c r="K34" t="n">
        <v>32.27</v>
      </c>
      <c r="L34" t="n">
        <v>4</v>
      </c>
      <c r="M34" t="n">
        <v>0</v>
      </c>
      <c r="N34" t="n">
        <v>8.800000000000001</v>
      </c>
      <c r="O34" t="n">
        <v>9492.549999999999</v>
      </c>
      <c r="P34" t="n">
        <v>197.64</v>
      </c>
      <c r="Q34" t="n">
        <v>1259.48</v>
      </c>
      <c r="R34" t="n">
        <v>175.62</v>
      </c>
      <c r="S34" t="n">
        <v>88.58</v>
      </c>
      <c r="T34" t="n">
        <v>32513.83</v>
      </c>
      <c r="U34" t="n">
        <v>0.5</v>
      </c>
      <c r="V34" t="n">
        <v>0.73</v>
      </c>
      <c r="W34" t="n">
        <v>4.13</v>
      </c>
      <c r="X34" t="n">
        <v>1.96</v>
      </c>
      <c r="Y34" t="n">
        <v>1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2.5124</v>
      </c>
      <c r="E35" t="n">
        <v>39.8</v>
      </c>
      <c r="F35" t="n">
        <v>36.87</v>
      </c>
      <c r="G35" t="n">
        <v>19.93</v>
      </c>
      <c r="H35" t="n">
        <v>0.43</v>
      </c>
      <c r="I35" t="n">
        <v>111</v>
      </c>
      <c r="J35" t="n">
        <v>39.78</v>
      </c>
      <c r="K35" t="n">
        <v>19.54</v>
      </c>
      <c r="L35" t="n">
        <v>1</v>
      </c>
      <c r="M35" t="n">
        <v>99</v>
      </c>
      <c r="N35" t="n">
        <v>4.24</v>
      </c>
      <c r="O35" t="n">
        <v>5140</v>
      </c>
      <c r="P35" t="n">
        <v>150.81</v>
      </c>
      <c r="Q35" t="n">
        <v>1259.41</v>
      </c>
      <c r="R35" t="n">
        <v>284.74</v>
      </c>
      <c r="S35" t="n">
        <v>88.58</v>
      </c>
      <c r="T35" t="n">
        <v>86734.89</v>
      </c>
      <c r="U35" t="n">
        <v>0.31</v>
      </c>
      <c r="V35" t="n">
        <v>0.67</v>
      </c>
      <c r="W35" t="n">
        <v>4.21</v>
      </c>
      <c r="X35" t="n">
        <v>5.14</v>
      </c>
      <c r="Y35" t="n">
        <v>1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2.6101</v>
      </c>
      <c r="E36" t="n">
        <v>38.31</v>
      </c>
      <c r="F36" t="n">
        <v>35.67</v>
      </c>
      <c r="G36" t="n">
        <v>25.18</v>
      </c>
      <c r="H36" t="n">
        <v>0.84</v>
      </c>
      <c r="I36" t="n">
        <v>85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142.12</v>
      </c>
      <c r="Q36" t="n">
        <v>1259.67</v>
      </c>
      <c r="R36" t="n">
        <v>240.68</v>
      </c>
      <c r="S36" t="n">
        <v>88.58</v>
      </c>
      <c r="T36" t="n">
        <v>64832.47</v>
      </c>
      <c r="U36" t="n">
        <v>0.37</v>
      </c>
      <c r="V36" t="n">
        <v>0.6899999999999999</v>
      </c>
      <c r="W36" t="n">
        <v>4.26</v>
      </c>
      <c r="X36" t="n">
        <v>3.94</v>
      </c>
      <c r="Y36" t="n">
        <v>1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1.455</v>
      </c>
      <c r="E37" t="n">
        <v>68.73</v>
      </c>
      <c r="F37" t="n">
        <v>53.62</v>
      </c>
      <c r="G37" t="n">
        <v>7.21</v>
      </c>
      <c r="H37" t="n">
        <v>0.12</v>
      </c>
      <c r="I37" t="n">
        <v>446</v>
      </c>
      <c r="J37" t="n">
        <v>141.81</v>
      </c>
      <c r="K37" t="n">
        <v>47.83</v>
      </c>
      <c r="L37" t="n">
        <v>1</v>
      </c>
      <c r="M37" t="n">
        <v>444</v>
      </c>
      <c r="N37" t="n">
        <v>22.98</v>
      </c>
      <c r="O37" t="n">
        <v>17723.39</v>
      </c>
      <c r="P37" t="n">
        <v>607.7</v>
      </c>
      <c r="Q37" t="n">
        <v>1259.84</v>
      </c>
      <c r="R37" t="n">
        <v>853.74</v>
      </c>
      <c r="S37" t="n">
        <v>88.58</v>
      </c>
      <c r="T37" t="n">
        <v>369556.18</v>
      </c>
      <c r="U37" t="n">
        <v>0.1</v>
      </c>
      <c r="V37" t="n">
        <v>0.46</v>
      </c>
      <c r="W37" t="n">
        <v>4.76</v>
      </c>
      <c r="X37" t="n">
        <v>21.88</v>
      </c>
      <c r="Y37" t="n">
        <v>1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2.1769</v>
      </c>
      <c r="E38" t="n">
        <v>45.94</v>
      </c>
      <c r="F38" t="n">
        <v>39.11</v>
      </c>
      <c r="G38" t="n">
        <v>14.76</v>
      </c>
      <c r="H38" t="n">
        <v>0.25</v>
      </c>
      <c r="I38" t="n">
        <v>159</v>
      </c>
      <c r="J38" t="n">
        <v>143.17</v>
      </c>
      <c r="K38" t="n">
        <v>47.83</v>
      </c>
      <c r="L38" t="n">
        <v>2</v>
      </c>
      <c r="M38" t="n">
        <v>157</v>
      </c>
      <c r="N38" t="n">
        <v>23.34</v>
      </c>
      <c r="O38" t="n">
        <v>17891.86</v>
      </c>
      <c r="P38" t="n">
        <v>435.92</v>
      </c>
      <c r="Q38" t="n">
        <v>1259.5</v>
      </c>
      <c r="R38" t="n">
        <v>360.98</v>
      </c>
      <c r="S38" t="n">
        <v>88.58</v>
      </c>
      <c r="T38" t="n">
        <v>124615.71</v>
      </c>
      <c r="U38" t="n">
        <v>0.25</v>
      </c>
      <c r="V38" t="n">
        <v>0.63</v>
      </c>
      <c r="W38" t="n">
        <v>4.27</v>
      </c>
      <c r="X38" t="n">
        <v>7.38</v>
      </c>
      <c r="Y38" t="n">
        <v>1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2.4342</v>
      </c>
      <c r="E39" t="n">
        <v>41.08</v>
      </c>
      <c r="F39" t="n">
        <v>36.08</v>
      </c>
      <c r="G39" t="n">
        <v>22.55</v>
      </c>
      <c r="H39" t="n">
        <v>0.37</v>
      </c>
      <c r="I39" t="n">
        <v>96</v>
      </c>
      <c r="J39" t="n">
        <v>144.54</v>
      </c>
      <c r="K39" t="n">
        <v>47.83</v>
      </c>
      <c r="L39" t="n">
        <v>3</v>
      </c>
      <c r="M39" t="n">
        <v>94</v>
      </c>
      <c r="N39" t="n">
        <v>23.71</v>
      </c>
      <c r="O39" t="n">
        <v>18060.85</v>
      </c>
      <c r="P39" t="n">
        <v>394.84</v>
      </c>
      <c r="Q39" t="n">
        <v>1259.5</v>
      </c>
      <c r="R39" t="n">
        <v>258.61</v>
      </c>
      <c r="S39" t="n">
        <v>88.58</v>
      </c>
      <c r="T39" t="n">
        <v>73740.92999999999</v>
      </c>
      <c r="U39" t="n">
        <v>0.34</v>
      </c>
      <c r="V39" t="n">
        <v>0.68</v>
      </c>
      <c r="W39" t="n">
        <v>4.16</v>
      </c>
      <c r="X39" t="n">
        <v>4.35</v>
      </c>
      <c r="Y39" t="n">
        <v>1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2.5587</v>
      </c>
      <c r="E40" t="n">
        <v>39.08</v>
      </c>
      <c r="F40" t="n">
        <v>34.86</v>
      </c>
      <c r="G40" t="n">
        <v>30.31</v>
      </c>
      <c r="H40" t="n">
        <v>0.49</v>
      </c>
      <c r="I40" t="n">
        <v>69</v>
      </c>
      <c r="J40" t="n">
        <v>145.92</v>
      </c>
      <c r="K40" t="n">
        <v>47.83</v>
      </c>
      <c r="L40" t="n">
        <v>4</v>
      </c>
      <c r="M40" t="n">
        <v>67</v>
      </c>
      <c r="N40" t="n">
        <v>24.09</v>
      </c>
      <c r="O40" t="n">
        <v>18230.35</v>
      </c>
      <c r="P40" t="n">
        <v>374.71</v>
      </c>
      <c r="Q40" t="n">
        <v>1259.34</v>
      </c>
      <c r="R40" t="n">
        <v>216.94</v>
      </c>
      <c r="S40" t="n">
        <v>88.58</v>
      </c>
      <c r="T40" t="n">
        <v>53042.71</v>
      </c>
      <c r="U40" t="n">
        <v>0.41</v>
      </c>
      <c r="V40" t="n">
        <v>0.71</v>
      </c>
      <c r="W40" t="n">
        <v>4.12</v>
      </c>
      <c r="X40" t="n">
        <v>3.13</v>
      </c>
      <c r="Y40" t="n">
        <v>1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2.6401</v>
      </c>
      <c r="E41" t="n">
        <v>37.88</v>
      </c>
      <c r="F41" t="n">
        <v>34.12</v>
      </c>
      <c r="G41" t="n">
        <v>38.62</v>
      </c>
      <c r="H41" t="n">
        <v>0.6</v>
      </c>
      <c r="I41" t="n">
        <v>53</v>
      </c>
      <c r="J41" t="n">
        <v>147.3</v>
      </c>
      <c r="K41" t="n">
        <v>47.83</v>
      </c>
      <c r="L41" t="n">
        <v>5</v>
      </c>
      <c r="M41" t="n">
        <v>51</v>
      </c>
      <c r="N41" t="n">
        <v>24.47</v>
      </c>
      <c r="O41" t="n">
        <v>18400.38</v>
      </c>
      <c r="P41" t="n">
        <v>359.28</v>
      </c>
      <c r="Q41" t="n">
        <v>1259.29</v>
      </c>
      <c r="R41" t="n">
        <v>191.8</v>
      </c>
      <c r="S41" t="n">
        <v>88.58</v>
      </c>
      <c r="T41" t="n">
        <v>40550.99</v>
      </c>
      <c r="U41" t="n">
        <v>0.46</v>
      </c>
      <c r="V41" t="n">
        <v>0.72</v>
      </c>
      <c r="W41" t="n">
        <v>4.1</v>
      </c>
      <c r="X41" t="n">
        <v>2.39</v>
      </c>
      <c r="Y41" t="n">
        <v>1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2.6943</v>
      </c>
      <c r="E42" t="n">
        <v>37.12</v>
      </c>
      <c r="F42" t="n">
        <v>33.64</v>
      </c>
      <c r="G42" t="n">
        <v>46.95</v>
      </c>
      <c r="H42" t="n">
        <v>0.71</v>
      </c>
      <c r="I42" t="n">
        <v>43</v>
      </c>
      <c r="J42" t="n">
        <v>148.68</v>
      </c>
      <c r="K42" t="n">
        <v>47.83</v>
      </c>
      <c r="L42" t="n">
        <v>6</v>
      </c>
      <c r="M42" t="n">
        <v>41</v>
      </c>
      <c r="N42" t="n">
        <v>24.85</v>
      </c>
      <c r="O42" t="n">
        <v>18570.94</v>
      </c>
      <c r="P42" t="n">
        <v>347.17</v>
      </c>
      <c r="Q42" t="n">
        <v>1259.29</v>
      </c>
      <c r="R42" t="n">
        <v>176.35</v>
      </c>
      <c r="S42" t="n">
        <v>88.58</v>
      </c>
      <c r="T42" t="n">
        <v>32876.69</v>
      </c>
      <c r="U42" t="n">
        <v>0.5</v>
      </c>
      <c r="V42" t="n">
        <v>0.73</v>
      </c>
      <c r="W42" t="n">
        <v>4.07</v>
      </c>
      <c r="X42" t="n">
        <v>1.92</v>
      </c>
      <c r="Y42" t="n">
        <v>1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2.7312</v>
      </c>
      <c r="E43" t="n">
        <v>36.61</v>
      </c>
      <c r="F43" t="n">
        <v>33.35</v>
      </c>
      <c r="G43" t="n">
        <v>55.58</v>
      </c>
      <c r="H43" t="n">
        <v>0.83</v>
      </c>
      <c r="I43" t="n">
        <v>36</v>
      </c>
      <c r="J43" t="n">
        <v>150.07</v>
      </c>
      <c r="K43" t="n">
        <v>47.83</v>
      </c>
      <c r="L43" t="n">
        <v>7</v>
      </c>
      <c r="M43" t="n">
        <v>34</v>
      </c>
      <c r="N43" t="n">
        <v>25.24</v>
      </c>
      <c r="O43" t="n">
        <v>18742.03</v>
      </c>
      <c r="P43" t="n">
        <v>337.23</v>
      </c>
      <c r="Q43" t="n">
        <v>1259.32</v>
      </c>
      <c r="R43" t="n">
        <v>165.7</v>
      </c>
      <c r="S43" t="n">
        <v>88.58</v>
      </c>
      <c r="T43" t="n">
        <v>27589.93</v>
      </c>
      <c r="U43" t="n">
        <v>0.53</v>
      </c>
      <c r="V43" t="n">
        <v>0.74</v>
      </c>
      <c r="W43" t="n">
        <v>4.07</v>
      </c>
      <c r="X43" t="n">
        <v>1.62</v>
      </c>
      <c r="Y43" t="n">
        <v>1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2.7612</v>
      </c>
      <c r="E44" t="n">
        <v>36.22</v>
      </c>
      <c r="F44" t="n">
        <v>33.09</v>
      </c>
      <c r="G44" t="n">
        <v>64.05</v>
      </c>
      <c r="H44" t="n">
        <v>0.9399999999999999</v>
      </c>
      <c r="I44" t="n">
        <v>31</v>
      </c>
      <c r="J44" t="n">
        <v>151.46</v>
      </c>
      <c r="K44" t="n">
        <v>47.83</v>
      </c>
      <c r="L44" t="n">
        <v>8</v>
      </c>
      <c r="M44" t="n">
        <v>29</v>
      </c>
      <c r="N44" t="n">
        <v>25.63</v>
      </c>
      <c r="O44" t="n">
        <v>18913.66</v>
      </c>
      <c r="P44" t="n">
        <v>325.88</v>
      </c>
      <c r="Q44" t="n">
        <v>1259.33</v>
      </c>
      <c r="R44" t="n">
        <v>157.43</v>
      </c>
      <c r="S44" t="n">
        <v>88.58</v>
      </c>
      <c r="T44" t="n">
        <v>23476.64</v>
      </c>
      <c r="U44" t="n">
        <v>0.5600000000000001</v>
      </c>
      <c r="V44" t="n">
        <v>0.74</v>
      </c>
      <c r="W44" t="n">
        <v>4.05</v>
      </c>
      <c r="X44" t="n">
        <v>1.36</v>
      </c>
      <c r="Y44" t="n">
        <v>1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2.7843</v>
      </c>
      <c r="E45" t="n">
        <v>35.92</v>
      </c>
      <c r="F45" t="n">
        <v>32.91</v>
      </c>
      <c r="G45" t="n">
        <v>73.13</v>
      </c>
      <c r="H45" t="n">
        <v>1.04</v>
      </c>
      <c r="I45" t="n">
        <v>27</v>
      </c>
      <c r="J45" t="n">
        <v>152.85</v>
      </c>
      <c r="K45" t="n">
        <v>47.83</v>
      </c>
      <c r="L45" t="n">
        <v>9</v>
      </c>
      <c r="M45" t="n">
        <v>25</v>
      </c>
      <c r="N45" t="n">
        <v>26.03</v>
      </c>
      <c r="O45" t="n">
        <v>19085.83</v>
      </c>
      <c r="P45" t="n">
        <v>316.72</v>
      </c>
      <c r="Q45" t="n">
        <v>1259.33</v>
      </c>
      <c r="R45" t="n">
        <v>151.08</v>
      </c>
      <c r="S45" t="n">
        <v>88.58</v>
      </c>
      <c r="T45" t="n">
        <v>20321.77</v>
      </c>
      <c r="U45" t="n">
        <v>0.59</v>
      </c>
      <c r="V45" t="n">
        <v>0.75</v>
      </c>
      <c r="W45" t="n">
        <v>4.05</v>
      </c>
      <c r="X45" t="n">
        <v>1.18</v>
      </c>
      <c r="Y45" t="n">
        <v>1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2.807</v>
      </c>
      <c r="E46" t="n">
        <v>35.63</v>
      </c>
      <c r="F46" t="n">
        <v>32.73</v>
      </c>
      <c r="G46" t="n">
        <v>85.39</v>
      </c>
      <c r="H46" t="n">
        <v>1.15</v>
      </c>
      <c r="I46" t="n">
        <v>23</v>
      </c>
      <c r="J46" t="n">
        <v>154.25</v>
      </c>
      <c r="K46" t="n">
        <v>47.83</v>
      </c>
      <c r="L46" t="n">
        <v>10</v>
      </c>
      <c r="M46" t="n">
        <v>21</v>
      </c>
      <c r="N46" t="n">
        <v>26.43</v>
      </c>
      <c r="O46" t="n">
        <v>19258.55</v>
      </c>
      <c r="P46" t="n">
        <v>305.88</v>
      </c>
      <c r="Q46" t="n">
        <v>1259.3</v>
      </c>
      <c r="R46" t="n">
        <v>145.01</v>
      </c>
      <c r="S46" t="n">
        <v>88.58</v>
      </c>
      <c r="T46" t="n">
        <v>17306.85</v>
      </c>
      <c r="U46" t="n">
        <v>0.61</v>
      </c>
      <c r="V46" t="n">
        <v>0.75</v>
      </c>
      <c r="W46" t="n">
        <v>4.05</v>
      </c>
      <c r="X46" t="n">
        <v>1.01</v>
      </c>
      <c r="Y46" t="n">
        <v>1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2.8182</v>
      </c>
      <c r="E47" t="n">
        <v>35.48</v>
      </c>
      <c r="F47" t="n">
        <v>32.65</v>
      </c>
      <c r="G47" t="n">
        <v>93.28</v>
      </c>
      <c r="H47" t="n">
        <v>1.25</v>
      </c>
      <c r="I47" t="n">
        <v>21</v>
      </c>
      <c r="J47" t="n">
        <v>155.66</v>
      </c>
      <c r="K47" t="n">
        <v>47.83</v>
      </c>
      <c r="L47" t="n">
        <v>11</v>
      </c>
      <c r="M47" t="n">
        <v>13</v>
      </c>
      <c r="N47" t="n">
        <v>26.83</v>
      </c>
      <c r="O47" t="n">
        <v>19431.82</v>
      </c>
      <c r="P47" t="n">
        <v>297.04</v>
      </c>
      <c r="Q47" t="n">
        <v>1259.34</v>
      </c>
      <c r="R47" t="n">
        <v>142.06</v>
      </c>
      <c r="S47" t="n">
        <v>88.58</v>
      </c>
      <c r="T47" t="n">
        <v>15845.52</v>
      </c>
      <c r="U47" t="n">
        <v>0.62</v>
      </c>
      <c r="V47" t="n">
        <v>0.75</v>
      </c>
      <c r="W47" t="n">
        <v>4.05</v>
      </c>
      <c r="X47" t="n">
        <v>0.92</v>
      </c>
      <c r="Y47" t="n">
        <v>1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2.8234</v>
      </c>
      <c r="E48" t="n">
        <v>35.42</v>
      </c>
      <c r="F48" t="n">
        <v>32.61</v>
      </c>
      <c r="G48" t="n">
        <v>97.84</v>
      </c>
      <c r="H48" t="n">
        <v>1.35</v>
      </c>
      <c r="I48" t="n">
        <v>20</v>
      </c>
      <c r="J48" t="n">
        <v>157.07</v>
      </c>
      <c r="K48" t="n">
        <v>47.83</v>
      </c>
      <c r="L48" t="n">
        <v>12</v>
      </c>
      <c r="M48" t="n">
        <v>4</v>
      </c>
      <c r="N48" t="n">
        <v>27.24</v>
      </c>
      <c r="O48" t="n">
        <v>19605.66</v>
      </c>
      <c r="P48" t="n">
        <v>293.59</v>
      </c>
      <c r="Q48" t="n">
        <v>1259.33</v>
      </c>
      <c r="R48" t="n">
        <v>140.38</v>
      </c>
      <c r="S48" t="n">
        <v>88.58</v>
      </c>
      <c r="T48" t="n">
        <v>15006.87</v>
      </c>
      <c r="U48" t="n">
        <v>0.63</v>
      </c>
      <c r="V48" t="n">
        <v>0.75</v>
      </c>
      <c r="W48" t="n">
        <v>4.06</v>
      </c>
      <c r="X48" t="n">
        <v>0.89</v>
      </c>
      <c r="Y48" t="n">
        <v>1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2.8293</v>
      </c>
      <c r="E49" t="n">
        <v>35.34</v>
      </c>
      <c r="F49" t="n">
        <v>32.57</v>
      </c>
      <c r="G49" t="n">
        <v>102.84</v>
      </c>
      <c r="H49" t="n">
        <v>1.45</v>
      </c>
      <c r="I49" t="n">
        <v>19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292.7</v>
      </c>
      <c r="Q49" t="n">
        <v>1259.29</v>
      </c>
      <c r="R49" t="n">
        <v>138.78</v>
      </c>
      <c r="S49" t="n">
        <v>88.58</v>
      </c>
      <c r="T49" t="n">
        <v>14212.61</v>
      </c>
      <c r="U49" t="n">
        <v>0.64</v>
      </c>
      <c r="V49" t="n">
        <v>0.76</v>
      </c>
      <c r="W49" t="n">
        <v>4.06</v>
      </c>
      <c r="X49" t="n">
        <v>0.84</v>
      </c>
      <c r="Y49" t="n">
        <v>1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1.1724</v>
      </c>
      <c r="E50" t="n">
        <v>85.3</v>
      </c>
      <c r="F50" t="n">
        <v>61.69</v>
      </c>
      <c r="G50" t="n">
        <v>6.21</v>
      </c>
      <c r="H50" t="n">
        <v>0.1</v>
      </c>
      <c r="I50" t="n">
        <v>596</v>
      </c>
      <c r="J50" t="n">
        <v>176.73</v>
      </c>
      <c r="K50" t="n">
        <v>52.44</v>
      </c>
      <c r="L50" t="n">
        <v>1</v>
      </c>
      <c r="M50" t="n">
        <v>594</v>
      </c>
      <c r="N50" t="n">
        <v>33.29</v>
      </c>
      <c r="O50" t="n">
        <v>22031.19</v>
      </c>
      <c r="P50" t="n">
        <v>808.4400000000001</v>
      </c>
      <c r="Q50" t="n">
        <v>1259.97</v>
      </c>
      <c r="R50" t="n">
        <v>1130.38</v>
      </c>
      <c r="S50" t="n">
        <v>88.58</v>
      </c>
      <c r="T50" t="n">
        <v>507129.1</v>
      </c>
      <c r="U50" t="n">
        <v>0.08</v>
      </c>
      <c r="V50" t="n">
        <v>0.4</v>
      </c>
      <c r="W50" t="n">
        <v>4.98</v>
      </c>
      <c r="X50" t="n">
        <v>29.94</v>
      </c>
      <c r="Y50" t="n">
        <v>1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2.0021</v>
      </c>
      <c r="E51" t="n">
        <v>49.95</v>
      </c>
      <c r="F51" t="n">
        <v>40.7</v>
      </c>
      <c r="G51" t="n">
        <v>12.72</v>
      </c>
      <c r="H51" t="n">
        <v>0.2</v>
      </c>
      <c r="I51" t="n">
        <v>192</v>
      </c>
      <c r="J51" t="n">
        <v>178.21</v>
      </c>
      <c r="K51" t="n">
        <v>52.44</v>
      </c>
      <c r="L51" t="n">
        <v>2</v>
      </c>
      <c r="M51" t="n">
        <v>190</v>
      </c>
      <c r="N51" t="n">
        <v>33.77</v>
      </c>
      <c r="O51" t="n">
        <v>22213.89</v>
      </c>
      <c r="P51" t="n">
        <v>527.4400000000001</v>
      </c>
      <c r="Q51" t="n">
        <v>1259.6</v>
      </c>
      <c r="R51" t="n">
        <v>415.3</v>
      </c>
      <c r="S51" t="n">
        <v>88.58</v>
      </c>
      <c r="T51" t="n">
        <v>151610.69</v>
      </c>
      <c r="U51" t="n">
        <v>0.21</v>
      </c>
      <c r="V51" t="n">
        <v>0.6</v>
      </c>
      <c r="W51" t="n">
        <v>4.31</v>
      </c>
      <c r="X51" t="n">
        <v>8.970000000000001</v>
      </c>
      <c r="Y51" t="n">
        <v>1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2.2963</v>
      </c>
      <c r="E52" t="n">
        <v>43.55</v>
      </c>
      <c r="F52" t="n">
        <v>37.04</v>
      </c>
      <c r="G52" t="n">
        <v>19.32</v>
      </c>
      <c r="H52" t="n">
        <v>0.3</v>
      </c>
      <c r="I52" t="n">
        <v>115</v>
      </c>
      <c r="J52" t="n">
        <v>179.7</v>
      </c>
      <c r="K52" t="n">
        <v>52.44</v>
      </c>
      <c r="L52" t="n">
        <v>3</v>
      </c>
      <c r="M52" t="n">
        <v>113</v>
      </c>
      <c r="N52" t="n">
        <v>34.26</v>
      </c>
      <c r="O52" t="n">
        <v>22397.24</v>
      </c>
      <c r="P52" t="n">
        <v>474.52</v>
      </c>
      <c r="Q52" t="n">
        <v>1259.34</v>
      </c>
      <c r="R52" t="n">
        <v>290.63</v>
      </c>
      <c r="S52" t="n">
        <v>88.58</v>
      </c>
      <c r="T52" t="n">
        <v>89658.61</v>
      </c>
      <c r="U52" t="n">
        <v>0.3</v>
      </c>
      <c r="V52" t="n">
        <v>0.66</v>
      </c>
      <c r="W52" t="n">
        <v>4.2</v>
      </c>
      <c r="X52" t="n">
        <v>5.31</v>
      </c>
      <c r="Y52" t="n">
        <v>1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2.4511</v>
      </c>
      <c r="E53" t="n">
        <v>40.8</v>
      </c>
      <c r="F53" t="n">
        <v>35.46</v>
      </c>
      <c r="G53" t="n">
        <v>25.95</v>
      </c>
      <c r="H53" t="n">
        <v>0.39</v>
      </c>
      <c r="I53" t="n">
        <v>82</v>
      </c>
      <c r="J53" t="n">
        <v>181.19</v>
      </c>
      <c r="K53" t="n">
        <v>52.44</v>
      </c>
      <c r="L53" t="n">
        <v>4</v>
      </c>
      <c r="M53" t="n">
        <v>80</v>
      </c>
      <c r="N53" t="n">
        <v>34.75</v>
      </c>
      <c r="O53" t="n">
        <v>22581.25</v>
      </c>
      <c r="P53" t="n">
        <v>448.88</v>
      </c>
      <c r="Q53" t="n">
        <v>1259.32</v>
      </c>
      <c r="R53" t="n">
        <v>237.44</v>
      </c>
      <c r="S53" t="n">
        <v>88.58</v>
      </c>
      <c r="T53" t="n">
        <v>63227.64</v>
      </c>
      <c r="U53" t="n">
        <v>0.37</v>
      </c>
      <c r="V53" t="n">
        <v>0.6899999999999999</v>
      </c>
      <c r="W53" t="n">
        <v>4.14</v>
      </c>
      <c r="X53" t="n">
        <v>3.73</v>
      </c>
      <c r="Y53" t="n">
        <v>1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2.5417</v>
      </c>
      <c r="E54" t="n">
        <v>39.34</v>
      </c>
      <c r="F54" t="n">
        <v>34.65</v>
      </c>
      <c r="G54" t="n">
        <v>32.48</v>
      </c>
      <c r="H54" t="n">
        <v>0.49</v>
      </c>
      <c r="I54" t="n">
        <v>64</v>
      </c>
      <c r="J54" t="n">
        <v>182.69</v>
      </c>
      <c r="K54" t="n">
        <v>52.44</v>
      </c>
      <c r="L54" t="n">
        <v>5</v>
      </c>
      <c r="M54" t="n">
        <v>62</v>
      </c>
      <c r="N54" t="n">
        <v>35.25</v>
      </c>
      <c r="O54" t="n">
        <v>22766.06</v>
      </c>
      <c r="P54" t="n">
        <v>433.51</v>
      </c>
      <c r="Q54" t="n">
        <v>1259.33</v>
      </c>
      <c r="R54" t="n">
        <v>209.73</v>
      </c>
      <c r="S54" t="n">
        <v>88.58</v>
      </c>
      <c r="T54" t="n">
        <v>49464.48</v>
      </c>
      <c r="U54" t="n">
        <v>0.42</v>
      </c>
      <c r="V54" t="n">
        <v>0.71</v>
      </c>
      <c r="W54" t="n">
        <v>4.12</v>
      </c>
      <c r="X54" t="n">
        <v>2.92</v>
      </c>
      <c r="Y54" t="n">
        <v>1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2.6088</v>
      </c>
      <c r="E55" t="n">
        <v>38.33</v>
      </c>
      <c r="F55" t="n">
        <v>34.06</v>
      </c>
      <c r="G55" t="n">
        <v>39.3</v>
      </c>
      <c r="H55" t="n">
        <v>0.58</v>
      </c>
      <c r="I55" t="n">
        <v>52</v>
      </c>
      <c r="J55" t="n">
        <v>184.19</v>
      </c>
      <c r="K55" t="n">
        <v>52.44</v>
      </c>
      <c r="L55" t="n">
        <v>6</v>
      </c>
      <c r="M55" t="n">
        <v>50</v>
      </c>
      <c r="N55" t="n">
        <v>35.75</v>
      </c>
      <c r="O55" t="n">
        <v>22951.43</v>
      </c>
      <c r="P55" t="n">
        <v>420.92</v>
      </c>
      <c r="Q55" t="n">
        <v>1259.33</v>
      </c>
      <c r="R55" t="n">
        <v>190.39</v>
      </c>
      <c r="S55" t="n">
        <v>88.58</v>
      </c>
      <c r="T55" t="n">
        <v>39853.71</v>
      </c>
      <c r="U55" t="n">
        <v>0.47</v>
      </c>
      <c r="V55" t="n">
        <v>0.72</v>
      </c>
      <c r="W55" t="n">
        <v>4.08</v>
      </c>
      <c r="X55" t="n">
        <v>2.34</v>
      </c>
      <c r="Y55" t="n">
        <v>1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2.6518</v>
      </c>
      <c r="E56" t="n">
        <v>37.71</v>
      </c>
      <c r="F56" t="n">
        <v>33.73</v>
      </c>
      <c r="G56" t="n">
        <v>45.99</v>
      </c>
      <c r="H56" t="n">
        <v>0.67</v>
      </c>
      <c r="I56" t="n">
        <v>44</v>
      </c>
      <c r="J56" t="n">
        <v>185.7</v>
      </c>
      <c r="K56" t="n">
        <v>52.44</v>
      </c>
      <c r="L56" t="n">
        <v>7</v>
      </c>
      <c r="M56" t="n">
        <v>42</v>
      </c>
      <c r="N56" t="n">
        <v>36.26</v>
      </c>
      <c r="O56" t="n">
        <v>23137.49</v>
      </c>
      <c r="P56" t="n">
        <v>411.87</v>
      </c>
      <c r="Q56" t="n">
        <v>1259.35</v>
      </c>
      <c r="R56" t="n">
        <v>178.47</v>
      </c>
      <c r="S56" t="n">
        <v>88.58</v>
      </c>
      <c r="T56" t="n">
        <v>33933.83</v>
      </c>
      <c r="U56" t="n">
        <v>0.5</v>
      </c>
      <c r="V56" t="n">
        <v>0.73</v>
      </c>
      <c r="W56" t="n">
        <v>4.09</v>
      </c>
      <c r="X56" t="n">
        <v>2</v>
      </c>
      <c r="Y56" t="n">
        <v>1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2.6903</v>
      </c>
      <c r="E57" t="n">
        <v>37.17</v>
      </c>
      <c r="F57" t="n">
        <v>33.4</v>
      </c>
      <c r="G57" t="n">
        <v>52.74</v>
      </c>
      <c r="H57" t="n">
        <v>0.76</v>
      </c>
      <c r="I57" t="n">
        <v>38</v>
      </c>
      <c r="J57" t="n">
        <v>187.22</v>
      </c>
      <c r="K57" t="n">
        <v>52.44</v>
      </c>
      <c r="L57" t="n">
        <v>8</v>
      </c>
      <c r="M57" t="n">
        <v>36</v>
      </c>
      <c r="N57" t="n">
        <v>36.78</v>
      </c>
      <c r="O57" t="n">
        <v>23324.24</v>
      </c>
      <c r="P57" t="n">
        <v>402.72</v>
      </c>
      <c r="Q57" t="n">
        <v>1259.32</v>
      </c>
      <c r="R57" t="n">
        <v>168.01</v>
      </c>
      <c r="S57" t="n">
        <v>88.58</v>
      </c>
      <c r="T57" t="n">
        <v>28734.09</v>
      </c>
      <c r="U57" t="n">
        <v>0.53</v>
      </c>
      <c r="V57" t="n">
        <v>0.74</v>
      </c>
      <c r="W57" t="n">
        <v>4.06</v>
      </c>
      <c r="X57" t="n">
        <v>1.67</v>
      </c>
      <c r="Y57" t="n">
        <v>1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2.717</v>
      </c>
      <c r="E58" t="n">
        <v>36.8</v>
      </c>
      <c r="F58" t="n">
        <v>33.21</v>
      </c>
      <c r="G58" t="n">
        <v>60.38</v>
      </c>
      <c r="H58" t="n">
        <v>0.85</v>
      </c>
      <c r="I58" t="n">
        <v>33</v>
      </c>
      <c r="J58" t="n">
        <v>188.74</v>
      </c>
      <c r="K58" t="n">
        <v>52.44</v>
      </c>
      <c r="L58" t="n">
        <v>9</v>
      </c>
      <c r="M58" t="n">
        <v>31</v>
      </c>
      <c r="N58" t="n">
        <v>37.3</v>
      </c>
      <c r="O58" t="n">
        <v>23511.69</v>
      </c>
      <c r="P58" t="n">
        <v>394.99</v>
      </c>
      <c r="Q58" t="n">
        <v>1259.32</v>
      </c>
      <c r="R58" t="n">
        <v>161.09</v>
      </c>
      <c r="S58" t="n">
        <v>88.58</v>
      </c>
      <c r="T58" t="n">
        <v>25297.58</v>
      </c>
      <c r="U58" t="n">
        <v>0.55</v>
      </c>
      <c r="V58" t="n">
        <v>0.74</v>
      </c>
      <c r="W58" t="n">
        <v>4.07</v>
      </c>
      <c r="X58" t="n">
        <v>1.48</v>
      </c>
      <c r="Y58" t="n">
        <v>1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2.743</v>
      </c>
      <c r="E59" t="n">
        <v>36.46</v>
      </c>
      <c r="F59" t="n">
        <v>33</v>
      </c>
      <c r="G59" t="n">
        <v>68.29000000000001</v>
      </c>
      <c r="H59" t="n">
        <v>0.93</v>
      </c>
      <c r="I59" t="n">
        <v>29</v>
      </c>
      <c r="J59" t="n">
        <v>190.26</v>
      </c>
      <c r="K59" t="n">
        <v>52.44</v>
      </c>
      <c r="L59" t="n">
        <v>10</v>
      </c>
      <c r="M59" t="n">
        <v>27</v>
      </c>
      <c r="N59" t="n">
        <v>37.82</v>
      </c>
      <c r="O59" t="n">
        <v>23699.85</v>
      </c>
      <c r="P59" t="n">
        <v>386.61</v>
      </c>
      <c r="Q59" t="n">
        <v>1259.38</v>
      </c>
      <c r="R59" t="n">
        <v>154.27</v>
      </c>
      <c r="S59" t="n">
        <v>88.58</v>
      </c>
      <c r="T59" t="n">
        <v>21909.71</v>
      </c>
      <c r="U59" t="n">
        <v>0.57</v>
      </c>
      <c r="V59" t="n">
        <v>0.75</v>
      </c>
      <c r="W59" t="n">
        <v>4.06</v>
      </c>
      <c r="X59" t="n">
        <v>1.28</v>
      </c>
      <c r="Y59" t="n">
        <v>1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2.7615</v>
      </c>
      <c r="E60" t="n">
        <v>36.21</v>
      </c>
      <c r="F60" t="n">
        <v>32.87</v>
      </c>
      <c r="G60" t="n">
        <v>75.84999999999999</v>
      </c>
      <c r="H60" t="n">
        <v>1.02</v>
      </c>
      <c r="I60" t="n">
        <v>26</v>
      </c>
      <c r="J60" t="n">
        <v>191.79</v>
      </c>
      <c r="K60" t="n">
        <v>52.44</v>
      </c>
      <c r="L60" t="n">
        <v>11</v>
      </c>
      <c r="M60" t="n">
        <v>24</v>
      </c>
      <c r="N60" t="n">
        <v>38.35</v>
      </c>
      <c r="O60" t="n">
        <v>23888.73</v>
      </c>
      <c r="P60" t="n">
        <v>378.33</v>
      </c>
      <c r="Q60" t="n">
        <v>1259.29</v>
      </c>
      <c r="R60" t="n">
        <v>149.63</v>
      </c>
      <c r="S60" t="n">
        <v>88.58</v>
      </c>
      <c r="T60" t="n">
        <v>19605.04</v>
      </c>
      <c r="U60" t="n">
        <v>0.59</v>
      </c>
      <c r="V60" t="n">
        <v>0.75</v>
      </c>
      <c r="W60" t="n">
        <v>4.05</v>
      </c>
      <c r="X60" t="n">
        <v>1.14</v>
      </c>
      <c r="Y60" t="n">
        <v>1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2.7736</v>
      </c>
      <c r="E61" t="n">
        <v>36.05</v>
      </c>
      <c r="F61" t="n">
        <v>32.78</v>
      </c>
      <c r="G61" t="n">
        <v>81.95</v>
      </c>
      <c r="H61" t="n">
        <v>1.1</v>
      </c>
      <c r="I61" t="n">
        <v>24</v>
      </c>
      <c r="J61" t="n">
        <v>193.33</v>
      </c>
      <c r="K61" t="n">
        <v>52.44</v>
      </c>
      <c r="L61" t="n">
        <v>12</v>
      </c>
      <c r="M61" t="n">
        <v>22</v>
      </c>
      <c r="N61" t="n">
        <v>38.89</v>
      </c>
      <c r="O61" t="n">
        <v>24078.33</v>
      </c>
      <c r="P61" t="n">
        <v>373.07</v>
      </c>
      <c r="Q61" t="n">
        <v>1259.32</v>
      </c>
      <c r="R61" t="n">
        <v>146.57</v>
      </c>
      <c r="S61" t="n">
        <v>88.58</v>
      </c>
      <c r="T61" t="n">
        <v>18081.88</v>
      </c>
      <c r="U61" t="n">
        <v>0.6</v>
      </c>
      <c r="V61" t="n">
        <v>0.75</v>
      </c>
      <c r="W61" t="n">
        <v>4.05</v>
      </c>
      <c r="X61" t="n">
        <v>1.05</v>
      </c>
      <c r="Y61" t="n">
        <v>1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2.7847</v>
      </c>
      <c r="E62" t="n">
        <v>35.91</v>
      </c>
      <c r="F62" t="n">
        <v>32.71</v>
      </c>
      <c r="G62" t="n">
        <v>89.2</v>
      </c>
      <c r="H62" t="n">
        <v>1.18</v>
      </c>
      <c r="I62" t="n">
        <v>22</v>
      </c>
      <c r="J62" t="n">
        <v>194.88</v>
      </c>
      <c r="K62" t="n">
        <v>52.44</v>
      </c>
      <c r="L62" t="n">
        <v>13</v>
      </c>
      <c r="M62" t="n">
        <v>20</v>
      </c>
      <c r="N62" t="n">
        <v>39.43</v>
      </c>
      <c r="O62" t="n">
        <v>24268.67</v>
      </c>
      <c r="P62" t="n">
        <v>364.19</v>
      </c>
      <c r="Q62" t="n">
        <v>1259.29</v>
      </c>
      <c r="R62" t="n">
        <v>144.42</v>
      </c>
      <c r="S62" t="n">
        <v>88.58</v>
      </c>
      <c r="T62" t="n">
        <v>17020.14</v>
      </c>
      <c r="U62" t="n">
        <v>0.61</v>
      </c>
      <c r="V62" t="n">
        <v>0.75</v>
      </c>
      <c r="W62" t="n">
        <v>4.04</v>
      </c>
      <c r="X62" t="n">
        <v>0.98</v>
      </c>
      <c r="Y62" t="n">
        <v>1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2.7995</v>
      </c>
      <c r="E63" t="n">
        <v>35.72</v>
      </c>
      <c r="F63" t="n">
        <v>32.59</v>
      </c>
      <c r="G63" t="n">
        <v>97.77</v>
      </c>
      <c r="H63" t="n">
        <v>1.27</v>
      </c>
      <c r="I63" t="n">
        <v>20</v>
      </c>
      <c r="J63" t="n">
        <v>196.42</v>
      </c>
      <c r="K63" t="n">
        <v>52.44</v>
      </c>
      <c r="L63" t="n">
        <v>14</v>
      </c>
      <c r="M63" t="n">
        <v>18</v>
      </c>
      <c r="N63" t="n">
        <v>39.98</v>
      </c>
      <c r="O63" t="n">
        <v>24459.75</v>
      </c>
      <c r="P63" t="n">
        <v>358.81</v>
      </c>
      <c r="Q63" t="n">
        <v>1259.32</v>
      </c>
      <c r="R63" t="n">
        <v>140.21</v>
      </c>
      <c r="S63" t="n">
        <v>88.58</v>
      </c>
      <c r="T63" t="n">
        <v>14922.77</v>
      </c>
      <c r="U63" t="n">
        <v>0.63</v>
      </c>
      <c r="V63" t="n">
        <v>0.75</v>
      </c>
      <c r="W63" t="n">
        <v>4.04</v>
      </c>
      <c r="X63" t="n">
        <v>0.86</v>
      </c>
      <c r="Y63" t="n">
        <v>1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2.8122</v>
      </c>
      <c r="E64" t="n">
        <v>35.56</v>
      </c>
      <c r="F64" t="n">
        <v>32.5</v>
      </c>
      <c r="G64" t="n">
        <v>108.33</v>
      </c>
      <c r="H64" t="n">
        <v>1.35</v>
      </c>
      <c r="I64" t="n">
        <v>18</v>
      </c>
      <c r="J64" t="n">
        <v>197.98</v>
      </c>
      <c r="K64" t="n">
        <v>52.44</v>
      </c>
      <c r="L64" t="n">
        <v>15</v>
      </c>
      <c r="M64" t="n">
        <v>16</v>
      </c>
      <c r="N64" t="n">
        <v>40.54</v>
      </c>
      <c r="O64" t="n">
        <v>24651.58</v>
      </c>
      <c r="P64" t="n">
        <v>351</v>
      </c>
      <c r="Q64" t="n">
        <v>1259.33</v>
      </c>
      <c r="R64" t="n">
        <v>137.19</v>
      </c>
      <c r="S64" t="n">
        <v>88.58</v>
      </c>
      <c r="T64" t="n">
        <v>13420.86</v>
      </c>
      <c r="U64" t="n">
        <v>0.65</v>
      </c>
      <c r="V64" t="n">
        <v>0.76</v>
      </c>
      <c r="W64" t="n">
        <v>4.04</v>
      </c>
      <c r="X64" t="n">
        <v>0.77</v>
      </c>
      <c r="Y64" t="n">
        <v>1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2.8203</v>
      </c>
      <c r="E65" t="n">
        <v>35.46</v>
      </c>
      <c r="F65" t="n">
        <v>32.43</v>
      </c>
      <c r="G65" t="n">
        <v>114.47</v>
      </c>
      <c r="H65" t="n">
        <v>1.42</v>
      </c>
      <c r="I65" t="n">
        <v>17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341.35</v>
      </c>
      <c r="Q65" t="n">
        <v>1259.33</v>
      </c>
      <c r="R65" t="n">
        <v>134.85</v>
      </c>
      <c r="S65" t="n">
        <v>88.58</v>
      </c>
      <c r="T65" t="n">
        <v>12257.49</v>
      </c>
      <c r="U65" t="n">
        <v>0.66</v>
      </c>
      <c r="V65" t="n">
        <v>0.76</v>
      </c>
      <c r="W65" t="n">
        <v>4.04</v>
      </c>
      <c r="X65" t="n">
        <v>0.71</v>
      </c>
      <c r="Y65" t="n">
        <v>1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2.8246</v>
      </c>
      <c r="E66" t="n">
        <v>35.4</v>
      </c>
      <c r="F66" t="n">
        <v>32.41</v>
      </c>
      <c r="G66" t="n">
        <v>121.55</v>
      </c>
      <c r="H66" t="n">
        <v>1.5</v>
      </c>
      <c r="I66" t="n">
        <v>16</v>
      </c>
      <c r="J66" t="n">
        <v>201.11</v>
      </c>
      <c r="K66" t="n">
        <v>52.44</v>
      </c>
      <c r="L66" t="n">
        <v>17</v>
      </c>
      <c r="M66" t="n">
        <v>8</v>
      </c>
      <c r="N66" t="n">
        <v>41.67</v>
      </c>
      <c r="O66" t="n">
        <v>25037.53</v>
      </c>
      <c r="P66" t="n">
        <v>340.59</v>
      </c>
      <c r="Q66" t="n">
        <v>1259.32</v>
      </c>
      <c r="R66" t="n">
        <v>134.04</v>
      </c>
      <c r="S66" t="n">
        <v>88.58</v>
      </c>
      <c r="T66" t="n">
        <v>11860.02</v>
      </c>
      <c r="U66" t="n">
        <v>0.66</v>
      </c>
      <c r="V66" t="n">
        <v>0.76</v>
      </c>
      <c r="W66" t="n">
        <v>4.04</v>
      </c>
      <c r="X66" t="n">
        <v>0.6899999999999999</v>
      </c>
      <c r="Y66" t="n">
        <v>1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2.824</v>
      </c>
      <c r="E67" t="n">
        <v>35.41</v>
      </c>
      <c r="F67" t="n">
        <v>32.42</v>
      </c>
      <c r="G67" t="n">
        <v>121.58</v>
      </c>
      <c r="H67" t="n">
        <v>1.58</v>
      </c>
      <c r="I67" t="n">
        <v>16</v>
      </c>
      <c r="J67" t="n">
        <v>202.68</v>
      </c>
      <c r="K67" t="n">
        <v>52.44</v>
      </c>
      <c r="L67" t="n">
        <v>18</v>
      </c>
      <c r="M67" t="n">
        <v>3</v>
      </c>
      <c r="N67" t="n">
        <v>42.24</v>
      </c>
      <c r="O67" t="n">
        <v>25231.66</v>
      </c>
      <c r="P67" t="n">
        <v>338.96</v>
      </c>
      <c r="Q67" t="n">
        <v>1259.33</v>
      </c>
      <c r="R67" t="n">
        <v>134.3</v>
      </c>
      <c r="S67" t="n">
        <v>88.58</v>
      </c>
      <c r="T67" t="n">
        <v>11990.75</v>
      </c>
      <c r="U67" t="n">
        <v>0.66</v>
      </c>
      <c r="V67" t="n">
        <v>0.76</v>
      </c>
      <c r="W67" t="n">
        <v>4.04</v>
      </c>
      <c r="X67" t="n">
        <v>0.7</v>
      </c>
      <c r="Y67" t="n">
        <v>1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2.8309</v>
      </c>
      <c r="E68" t="n">
        <v>35.32</v>
      </c>
      <c r="F68" t="n">
        <v>32.37</v>
      </c>
      <c r="G68" t="n">
        <v>129.48</v>
      </c>
      <c r="H68" t="n">
        <v>1.65</v>
      </c>
      <c r="I68" t="n">
        <v>15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338.4</v>
      </c>
      <c r="Q68" t="n">
        <v>1259.32</v>
      </c>
      <c r="R68" t="n">
        <v>132.46</v>
      </c>
      <c r="S68" t="n">
        <v>88.58</v>
      </c>
      <c r="T68" t="n">
        <v>11071.22</v>
      </c>
      <c r="U68" t="n">
        <v>0.67</v>
      </c>
      <c r="V68" t="n">
        <v>0.76</v>
      </c>
      <c r="W68" t="n">
        <v>4.04</v>
      </c>
      <c r="X68" t="n">
        <v>0.64</v>
      </c>
      <c r="Y68" t="n">
        <v>1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2.4601</v>
      </c>
      <c r="E69" t="n">
        <v>40.65</v>
      </c>
      <c r="F69" t="n">
        <v>37.59</v>
      </c>
      <c r="G69" t="n">
        <v>17.76</v>
      </c>
      <c r="H69" t="n">
        <v>0.64</v>
      </c>
      <c r="I69" t="n">
        <v>127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108.32</v>
      </c>
      <c r="Q69" t="n">
        <v>1259.71</v>
      </c>
      <c r="R69" t="n">
        <v>303.83</v>
      </c>
      <c r="S69" t="n">
        <v>88.58</v>
      </c>
      <c r="T69" t="n">
        <v>96197.85000000001</v>
      </c>
      <c r="U69" t="n">
        <v>0.29</v>
      </c>
      <c r="V69" t="n">
        <v>0.65</v>
      </c>
      <c r="W69" t="n">
        <v>4.38</v>
      </c>
      <c r="X69" t="n">
        <v>5.86</v>
      </c>
      <c r="Y69" t="n">
        <v>1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1.853</v>
      </c>
      <c r="E70" t="n">
        <v>53.97</v>
      </c>
      <c r="F70" t="n">
        <v>45.89</v>
      </c>
      <c r="G70" t="n">
        <v>9.300000000000001</v>
      </c>
      <c r="H70" t="n">
        <v>0.18</v>
      </c>
      <c r="I70" t="n">
        <v>296</v>
      </c>
      <c r="J70" t="n">
        <v>98.70999999999999</v>
      </c>
      <c r="K70" t="n">
        <v>39.72</v>
      </c>
      <c r="L70" t="n">
        <v>1</v>
      </c>
      <c r="M70" t="n">
        <v>294</v>
      </c>
      <c r="N70" t="n">
        <v>12.99</v>
      </c>
      <c r="O70" t="n">
        <v>12407.75</v>
      </c>
      <c r="P70" t="n">
        <v>405.26</v>
      </c>
      <c r="Q70" t="n">
        <v>1259.65</v>
      </c>
      <c r="R70" t="n">
        <v>590.67</v>
      </c>
      <c r="S70" t="n">
        <v>88.58</v>
      </c>
      <c r="T70" t="n">
        <v>238772.11</v>
      </c>
      <c r="U70" t="n">
        <v>0.15</v>
      </c>
      <c r="V70" t="n">
        <v>0.54</v>
      </c>
      <c r="W70" t="n">
        <v>4.52</v>
      </c>
      <c r="X70" t="n">
        <v>14.16</v>
      </c>
      <c r="Y70" t="n">
        <v>1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2.4159</v>
      </c>
      <c r="E71" t="n">
        <v>41.39</v>
      </c>
      <c r="F71" t="n">
        <v>37.04</v>
      </c>
      <c r="G71" t="n">
        <v>19.33</v>
      </c>
      <c r="H71" t="n">
        <v>0.35</v>
      </c>
      <c r="I71" t="n">
        <v>115</v>
      </c>
      <c r="J71" t="n">
        <v>99.95</v>
      </c>
      <c r="K71" t="n">
        <v>39.72</v>
      </c>
      <c r="L71" t="n">
        <v>2</v>
      </c>
      <c r="M71" t="n">
        <v>113</v>
      </c>
      <c r="N71" t="n">
        <v>13.24</v>
      </c>
      <c r="O71" t="n">
        <v>12561.45</v>
      </c>
      <c r="P71" t="n">
        <v>315.93</v>
      </c>
      <c r="Q71" t="n">
        <v>1259.34</v>
      </c>
      <c r="R71" t="n">
        <v>291.02</v>
      </c>
      <c r="S71" t="n">
        <v>88.58</v>
      </c>
      <c r="T71" t="n">
        <v>89855.21000000001</v>
      </c>
      <c r="U71" t="n">
        <v>0.3</v>
      </c>
      <c r="V71" t="n">
        <v>0.66</v>
      </c>
      <c r="W71" t="n">
        <v>4.2</v>
      </c>
      <c r="X71" t="n">
        <v>5.31</v>
      </c>
      <c r="Y71" t="n">
        <v>1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2.609</v>
      </c>
      <c r="E72" t="n">
        <v>38.33</v>
      </c>
      <c r="F72" t="n">
        <v>34.9</v>
      </c>
      <c r="G72" t="n">
        <v>29.92</v>
      </c>
      <c r="H72" t="n">
        <v>0.52</v>
      </c>
      <c r="I72" t="n">
        <v>70</v>
      </c>
      <c r="J72" t="n">
        <v>101.2</v>
      </c>
      <c r="K72" t="n">
        <v>39.72</v>
      </c>
      <c r="L72" t="n">
        <v>3</v>
      </c>
      <c r="M72" t="n">
        <v>68</v>
      </c>
      <c r="N72" t="n">
        <v>13.49</v>
      </c>
      <c r="O72" t="n">
        <v>12715.54</v>
      </c>
      <c r="P72" t="n">
        <v>286.94</v>
      </c>
      <c r="Q72" t="n">
        <v>1259.36</v>
      </c>
      <c r="R72" t="n">
        <v>218.84</v>
      </c>
      <c r="S72" t="n">
        <v>88.58</v>
      </c>
      <c r="T72" t="n">
        <v>53986.43</v>
      </c>
      <c r="U72" t="n">
        <v>0.4</v>
      </c>
      <c r="V72" t="n">
        <v>0.7</v>
      </c>
      <c r="W72" t="n">
        <v>4.11</v>
      </c>
      <c r="X72" t="n">
        <v>3.17</v>
      </c>
      <c r="Y72" t="n">
        <v>1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2.7082</v>
      </c>
      <c r="E73" t="n">
        <v>36.93</v>
      </c>
      <c r="F73" t="n">
        <v>33.93</v>
      </c>
      <c r="G73" t="n">
        <v>41.55</v>
      </c>
      <c r="H73" t="n">
        <v>0.6899999999999999</v>
      </c>
      <c r="I73" t="n">
        <v>49</v>
      </c>
      <c r="J73" t="n">
        <v>102.45</v>
      </c>
      <c r="K73" t="n">
        <v>39.72</v>
      </c>
      <c r="L73" t="n">
        <v>4</v>
      </c>
      <c r="M73" t="n">
        <v>47</v>
      </c>
      <c r="N73" t="n">
        <v>13.74</v>
      </c>
      <c r="O73" t="n">
        <v>12870.03</v>
      </c>
      <c r="P73" t="n">
        <v>266.37</v>
      </c>
      <c r="Q73" t="n">
        <v>1259.3</v>
      </c>
      <c r="R73" t="n">
        <v>185.42</v>
      </c>
      <c r="S73" t="n">
        <v>88.58</v>
      </c>
      <c r="T73" t="n">
        <v>37384.42</v>
      </c>
      <c r="U73" t="n">
        <v>0.48</v>
      </c>
      <c r="V73" t="n">
        <v>0.73</v>
      </c>
      <c r="W73" t="n">
        <v>4.09</v>
      </c>
      <c r="X73" t="n">
        <v>2.2</v>
      </c>
      <c r="Y73" t="n">
        <v>1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2.7676</v>
      </c>
      <c r="E74" t="n">
        <v>36.13</v>
      </c>
      <c r="F74" t="n">
        <v>33.38</v>
      </c>
      <c r="G74" t="n">
        <v>54.14</v>
      </c>
      <c r="H74" t="n">
        <v>0.85</v>
      </c>
      <c r="I74" t="n">
        <v>37</v>
      </c>
      <c r="J74" t="n">
        <v>103.71</v>
      </c>
      <c r="K74" t="n">
        <v>39.72</v>
      </c>
      <c r="L74" t="n">
        <v>5</v>
      </c>
      <c r="M74" t="n">
        <v>35</v>
      </c>
      <c r="N74" t="n">
        <v>14</v>
      </c>
      <c r="O74" t="n">
        <v>13024.91</v>
      </c>
      <c r="P74" t="n">
        <v>249.68</v>
      </c>
      <c r="Q74" t="n">
        <v>1259.31</v>
      </c>
      <c r="R74" t="n">
        <v>167.14</v>
      </c>
      <c r="S74" t="n">
        <v>88.58</v>
      </c>
      <c r="T74" t="n">
        <v>28302.3</v>
      </c>
      <c r="U74" t="n">
        <v>0.53</v>
      </c>
      <c r="V74" t="n">
        <v>0.74</v>
      </c>
      <c r="W74" t="n">
        <v>4.07</v>
      </c>
      <c r="X74" t="n">
        <v>1.66</v>
      </c>
      <c r="Y74" t="n">
        <v>1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2.7985</v>
      </c>
      <c r="E75" t="n">
        <v>35.73</v>
      </c>
      <c r="F75" t="n">
        <v>33.11</v>
      </c>
      <c r="G75" t="n">
        <v>64.08</v>
      </c>
      <c r="H75" t="n">
        <v>1.01</v>
      </c>
      <c r="I75" t="n">
        <v>31</v>
      </c>
      <c r="J75" t="n">
        <v>104.97</v>
      </c>
      <c r="K75" t="n">
        <v>39.72</v>
      </c>
      <c r="L75" t="n">
        <v>6</v>
      </c>
      <c r="M75" t="n">
        <v>15</v>
      </c>
      <c r="N75" t="n">
        <v>14.25</v>
      </c>
      <c r="O75" t="n">
        <v>13180.19</v>
      </c>
      <c r="P75" t="n">
        <v>237.08</v>
      </c>
      <c r="Q75" t="n">
        <v>1259.32</v>
      </c>
      <c r="R75" t="n">
        <v>157.28</v>
      </c>
      <c r="S75" t="n">
        <v>88.58</v>
      </c>
      <c r="T75" t="n">
        <v>23404.1</v>
      </c>
      <c r="U75" t="n">
        <v>0.5600000000000001</v>
      </c>
      <c r="V75" t="n">
        <v>0.74</v>
      </c>
      <c r="W75" t="n">
        <v>4.08</v>
      </c>
      <c r="X75" t="n">
        <v>1.38</v>
      </c>
      <c r="Y75" t="n">
        <v>1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2.8087</v>
      </c>
      <c r="E76" t="n">
        <v>35.6</v>
      </c>
      <c r="F76" t="n">
        <v>33.02</v>
      </c>
      <c r="G76" t="n">
        <v>68.31999999999999</v>
      </c>
      <c r="H76" t="n">
        <v>1.16</v>
      </c>
      <c r="I76" t="n">
        <v>29</v>
      </c>
      <c r="J76" t="n">
        <v>106.23</v>
      </c>
      <c r="K76" t="n">
        <v>39.72</v>
      </c>
      <c r="L76" t="n">
        <v>7</v>
      </c>
      <c r="M76" t="n">
        <v>0</v>
      </c>
      <c r="N76" t="n">
        <v>14.52</v>
      </c>
      <c r="O76" t="n">
        <v>13335.87</v>
      </c>
      <c r="P76" t="n">
        <v>236.57</v>
      </c>
      <c r="Q76" t="n">
        <v>1259.35</v>
      </c>
      <c r="R76" t="n">
        <v>153.64</v>
      </c>
      <c r="S76" t="n">
        <v>88.58</v>
      </c>
      <c r="T76" t="n">
        <v>21593.32</v>
      </c>
      <c r="U76" t="n">
        <v>0.58</v>
      </c>
      <c r="V76" t="n">
        <v>0.75</v>
      </c>
      <c r="W76" t="n">
        <v>4.09</v>
      </c>
      <c r="X76" t="n">
        <v>1.29</v>
      </c>
      <c r="Y76" t="n">
        <v>1</v>
      </c>
      <c r="Z76" t="n">
        <v>10</v>
      </c>
    </row>
    <row r="77">
      <c r="A77" t="n">
        <v>0</v>
      </c>
      <c r="B77" t="n">
        <v>60</v>
      </c>
      <c r="C77" t="inlineStr">
        <is>
          <t xml:space="preserve">CONCLUIDO	</t>
        </is>
      </c>
      <c r="D77" t="n">
        <v>1.6077</v>
      </c>
      <c r="E77" t="n">
        <v>62.2</v>
      </c>
      <c r="F77" t="n">
        <v>50.28</v>
      </c>
      <c r="G77" t="n">
        <v>7.88</v>
      </c>
      <c r="H77" t="n">
        <v>0.14</v>
      </c>
      <c r="I77" t="n">
        <v>383</v>
      </c>
      <c r="J77" t="n">
        <v>124.63</v>
      </c>
      <c r="K77" t="n">
        <v>45</v>
      </c>
      <c r="L77" t="n">
        <v>1</v>
      </c>
      <c r="M77" t="n">
        <v>381</v>
      </c>
      <c r="N77" t="n">
        <v>18.64</v>
      </c>
      <c r="O77" t="n">
        <v>15605.44</v>
      </c>
      <c r="P77" t="n">
        <v>522.28</v>
      </c>
      <c r="Q77" t="n">
        <v>1259.74</v>
      </c>
      <c r="R77" t="n">
        <v>740.92</v>
      </c>
      <c r="S77" t="n">
        <v>88.58</v>
      </c>
      <c r="T77" t="n">
        <v>313465.79</v>
      </c>
      <c r="U77" t="n">
        <v>0.12</v>
      </c>
      <c r="V77" t="n">
        <v>0.49</v>
      </c>
      <c r="W77" t="n">
        <v>4.64</v>
      </c>
      <c r="X77" t="n">
        <v>18.54</v>
      </c>
      <c r="Y77" t="n">
        <v>1</v>
      </c>
      <c r="Z77" t="n">
        <v>10</v>
      </c>
    </row>
    <row r="78">
      <c r="A78" t="n">
        <v>1</v>
      </c>
      <c r="B78" t="n">
        <v>60</v>
      </c>
      <c r="C78" t="inlineStr">
        <is>
          <t xml:space="preserve">CONCLUIDO	</t>
        </is>
      </c>
      <c r="D78" t="n">
        <v>2.269</v>
      </c>
      <c r="E78" t="n">
        <v>44.07</v>
      </c>
      <c r="F78" t="n">
        <v>38.31</v>
      </c>
      <c r="G78" t="n">
        <v>16.19</v>
      </c>
      <c r="H78" t="n">
        <v>0.28</v>
      </c>
      <c r="I78" t="n">
        <v>142</v>
      </c>
      <c r="J78" t="n">
        <v>125.95</v>
      </c>
      <c r="K78" t="n">
        <v>45</v>
      </c>
      <c r="L78" t="n">
        <v>2</v>
      </c>
      <c r="M78" t="n">
        <v>140</v>
      </c>
      <c r="N78" t="n">
        <v>18.95</v>
      </c>
      <c r="O78" t="n">
        <v>15767.7</v>
      </c>
      <c r="P78" t="n">
        <v>389.44</v>
      </c>
      <c r="Q78" t="n">
        <v>1259.4</v>
      </c>
      <c r="R78" t="n">
        <v>334.13</v>
      </c>
      <c r="S78" t="n">
        <v>88.58</v>
      </c>
      <c r="T78" t="n">
        <v>111271.53</v>
      </c>
      <c r="U78" t="n">
        <v>0.27</v>
      </c>
      <c r="V78" t="n">
        <v>0.64</v>
      </c>
      <c r="W78" t="n">
        <v>4.24</v>
      </c>
      <c r="X78" t="n">
        <v>6.58</v>
      </c>
      <c r="Y78" t="n">
        <v>1</v>
      </c>
      <c r="Z78" t="n">
        <v>10</v>
      </c>
    </row>
    <row r="79">
      <c r="A79" t="n">
        <v>2</v>
      </c>
      <c r="B79" t="n">
        <v>60</v>
      </c>
      <c r="C79" t="inlineStr">
        <is>
          <t xml:space="preserve">CONCLUIDO	</t>
        </is>
      </c>
      <c r="D79" t="n">
        <v>2.4998</v>
      </c>
      <c r="E79" t="n">
        <v>40</v>
      </c>
      <c r="F79" t="n">
        <v>35.67</v>
      </c>
      <c r="G79" t="n">
        <v>24.89</v>
      </c>
      <c r="H79" t="n">
        <v>0.42</v>
      </c>
      <c r="I79" t="n">
        <v>86</v>
      </c>
      <c r="J79" t="n">
        <v>127.27</v>
      </c>
      <c r="K79" t="n">
        <v>45</v>
      </c>
      <c r="L79" t="n">
        <v>3</v>
      </c>
      <c r="M79" t="n">
        <v>84</v>
      </c>
      <c r="N79" t="n">
        <v>19.27</v>
      </c>
      <c r="O79" t="n">
        <v>15930.42</v>
      </c>
      <c r="P79" t="n">
        <v>354.45</v>
      </c>
      <c r="Q79" t="n">
        <v>1259.37</v>
      </c>
      <c r="R79" t="n">
        <v>244.57</v>
      </c>
      <c r="S79" t="n">
        <v>88.58</v>
      </c>
      <c r="T79" t="n">
        <v>66772.78999999999</v>
      </c>
      <c r="U79" t="n">
        <v>0.36</v>
      </c>
      <c r="V79" t="n">
        <v>0.6899999999999999</v>
      </c>
      <c r="W79" t="n">
        <v>4.15</v>
      </c>
      <c r="X79" t="n">
        <v>3.95</v>
      </c>
      <c r="Y79" t="n">
        <v>1</v>
      </c>
      <c r="Z79" t="n">
        <v>10</v>
      </c>
    </row>
    <row r="80">
      <c r="A80" t="n">
        <v>3</v>
      </c>
      <c r="B80" t="n">
        <v>60</v>
      </c>
      <c r="C80" t="inlineStr">
        <is>
          <t xml:space="preserve">CONCLUIDO	</t>
        </is>
      </c>
      <c r="D80" t="n">
        <v>2.619</v>
      </c>
      <c r="E80" t="n">
        <v>38.18</v>
      </c>
      <c r="F80" t="n">
        <v>34.49</v>
      </c>
      <c r="G80" t="n">
        <v>33.93</v>
      </c>
      <c r="H80" t="n">
        <v>0.55</v>
      </c>
      <c r="I80" t="n">
        <v>61</v>
      </c>
      <c r="J80" t="n">
        <v>128.59</v>
      </c>
      <c r="K80" t="n">
        <v>45</v>
      </c>
      <c r="L80" t="n">
        <v>4</v>
      </c>
      <c r="M80" t="n">
        <v>59</v>
      </c>
      <c r="N80" t="n">
        <v>19.59</v>
      </c>
      <c r="O80" t="n">
        <v>16093.6</v>
      </c>
      <c r="P80" t="n">
        <v>333.76</v>
      </c>
      <c r="Q80" t="n">
        <v>1259.37</v>
      </c>
      <c r="R80" t="n">
        <v>204.45</v>
      </c>
      <c r="S80" t="n">
        <v>88.58</v>
      </c>
      <c r="T80" t="n">
        <v>46838.19</v>
      </c>
      <c r="U80" t="n">
        <v>0.43</v>
      </c>
      <c r="V80" t="n">
        <v>0.71</v>
      </c>
      <c r="W80" t="n">
        <v>4.11</v>
      </c>
      <c r="X80" t="n">
        <v>2.77</v>
      </c>
      <c r="Y80" t="n">
        <v>1</v>
      </c>
      <c r="Z80" t="n">
        <v>10</v>
      </c>
    </row>
    <row r="81">
      <c r="A81" t="n">
        <v>4</v>
      </c>
      <c r="B81" t="n">
        <v>60</v>
      </c>
      <c r="C81" t="inlineStr">
        <is>
          <t xml:space="preserve">CONCLUIDO	</t>
        </is>
      </c>
      <c r="D81" t="n">
        <v>2.691</v>
      </c>
      <c r="E81" t="n">
        <v>37.16</v>
      </c>
      <c r="F81" t="n">
        <v>33.83</v>
      </c>
      <c r="G81" t="n">
        <v>43.18</v>
      </c>
      <c r="H81" t="n">
        <v>0.68</v>
      </c>
      <c r="I81" t="n">
        <v>47</v>
      </c>
      <c r="J81" t="n">
        <v>129.92</v>
      </c>
      <c r="K81" t="n">
        <v>45</v>
      </c>
      <c r="L81" t="n">
        <v>5</v>
      </c>
      <c r="M81" t="n">
        <v>45</v>
      </c>
      <c r="N81" t="n">
        <v>19.92</v>
      </c>
      <c r="O81" t="n">
        <v>16257.24</v>
      </c>
      <c r="P81" t="n">
        <v>319.16</v>
      </c>
      <c r="Q81" t="n">
        <v>1259.34</v>
      </c>
      <c r="R81" t="n">
        <v>182.16</v>
      </c>
      <c r="S81" t="n">
        <v>88.58</v>
      </c>
      <c r="T81" t="n">
        <v>35763.94</v>
      </c>
      <c r="U81" t="n">
        <v>0.49</v>
      </c>
      <c r="V81" t="n">
        <v>0.73</v>
      </c>
      <c r="W81" t="n">
        <v>4.08</v>
      </c>
      <c r="X81" t="n">
        <v>2.1</v>
      </c>
      <c r="Y81" t="n">
        <v>1</v>
      </c>
      <c r="Z81" t="n">
        <v>10</v>
      </c>
    </row>
    <row r="82">
      <c r="A82" t="n">
        <v>5</v>
      </c>
      <c r="B82" t="n">
        <v>60</v>
      </c>
      <c r="C82" t="inlineStr">
        <is>
          <t xml:space="preserve">CONCLUIDO	</t>
        </is>
      </c>
      <c r="D82" t="n">
        <v>2.738</v>
      </c>
      <c r="E82" t="n">
        <v>36.52</v>
      </c>
      <c r="F82" t="n">
        <v>33.42</v>
      </c>
      <c r="G82" t="n">
        <v>52.77</v>
      </c>
      <c r="H82" t="n">
        <v>0.8100000000000001</v>
      </c>
      <c r="I82" t="n">
        <v>38</v>
      </c>
      <c r="J82" t="n">
        <v>131.25</v>
      </c>
      <c r="K82" t="n">
        <v>45</v>
      </c>
      <c r="L82" t="n">
        <v>6</v>
      </c>
      <c r="M82" t="n">
        <v>36</v>
      </c>
      <c r="N82" t="n">
        <v>20.25</v>
      </c>
      <c r="O82" t="n">
        <v>16421.36</v>
      </c>
      <c r="P82" t="n">
        <v>306.28</v>
      </c>
      <c r="Q82" t="n">
        <v>1259.3</v>
      </c>
      <c r="R82" t="n">
        <v>168.38</v>
      </c>
      <c r="S82" t="n">
        <v>88.58</v>
      </c>
      <c r="T82" t="n">
        <v>28916</v>
      </c>
      <c r="U82" t="n">
        <v>0.53</v>
      </c>
      <c r="V82" t="n">
        <v>0.74</v>
      </c>
      <c r="W82" t="n">
        <v>4.07</v>
      </c>
      <c r="X82" t="n">
        <v>1.69</v>
      </c>
      <c r="Y82" t="n">
        <v>1</v>
      </c>
      <c r="Z82" t="n">
        <v>10</v>
      </c>
    </row>
    <row r="83">
      <c r="A83" t="n">
        <v>6</v>
      </c>
      <c r="B83" t="n">
        <v>60</v>
      </c>
      <c r="C83" t="inlineStr">
        <is>
          <t xml:space="preserve">CONCLUIDO	</t>
        </is>
      </c>
      <c r="D83" t="n">
        <v>2.7687</v>
      </c>
      <c r="E83" t="n">
        <v>36.12</v>
      </c>
      <c r="F83" t="n">
        <v>33.17</v>
      </c>
      <c r="G83" t="n">
        <v>62.19</v>
      </c>
      <c r="H83" t="n">
        <v>0.93</v>
      </c>
      <c r="I83" t="n">
        <v>32</v>
      </c>
      <c r="J83" t="n">
        <v>132.58</v>
      </c>
      <c r="K83" t="n">
        <v>45</v>
      </c>
      <c r="L83" t="n">
        <v>7</v>
      </c>
      <c r="M83" t="n">
        <v>30</v>
      </c>
      <c r="N83" t="n">
        <v>20.59</v>
      </c>
      <c r="O83" t="n">
        <v>16585.95</v>
      </c>
      <c r="P83" t="n">
        <v>294.93</v>
      </c>
      <c r="Q83" t="n">
        <v>1259.35</v>
      </c>
      <c r="R83" t="n">
        <v>160.03</v>
      </c>
      <c r="S83" t="n">
        <v>88.58</v>
      </c>
      <c r="T83" t="n">
        <v>24772.59</v>
      </c>
      <c r="U83" t="n">
        <v>0.55</v>
      </c>
      <c r="V83" t="n">
        <v>0.74</v>
      </c>
      <c r="W83" t="n">
        <v>4.06</v>
      </c>
      <c r="X83" t="n">
        <v>1.44</v>
      </c>
      <c r="Y83" t="n">
        <v>1</v>
      </c>
      <c r="Z83" t="n">
        <v>10</v>
      </c>
    </row>
    <row r="84">
      <c r="A84" t="n">
        <v>7</v>
      </c>
      <c r="B84" t="n">
        <v>60</v>
      </c>
      <c r="C84" t="inlineStr">
        <is>
          <t xml:space="preserve">CONCLUIDO	</t>
        </is>
      </c>
      <c r="D84" t="n">
        <v>2.7984</v>
      </c>
      <c r="E84" t="n">
        <v>35.74</v>
      </c>
      <c r="F84" t="n">
        <v>32.91</v>
      </c>
      <c r="G84" t="n">
        <v>73.14</v>
      </c>
      <c r="H84" t="n">
        <v>1.06</v>
      </c>
      <c r="I84" t="n">
        <v>27</v>
      </c>
      <c r="J84" t="n">
        <v>133.92</v>
      </c>
      <c r="K84" t="n">
        <v>45</v>
      </c>
      <c r="L84" t="n">
        <v>8</v>
      </c>
      <c r="M84" t="n">
        <v>25</v>
      </c>
      <c r="N84" t="n">
        <v>20.93</v>
      </c>
      <c r="O84" t="n">
        <v>16751.02</v>
      </c>
      <c r="P84" t="n">
        <v>282.62</v>
      </c>
      <c r="Q84" t="n">
        <v>1259.31</v>
      </c>
      <c r="R84" t="n">
        <v>151.29</v>
      </c>
      <c r="S84" t="n">
        <v>88.58</v>
      </c>
      <c r="T84" t="n">
        <v>20426.18</v>
      </c>
      <c r="U84" t="n">
        <v>0.59</v>
      </c>
      <c r="V84" t="n">
        <v>0.75</v>
      </c>
      <c r="W84" t="n">
        <v>4.05</v>
      </c>
      <c r="X84" t="n">
        <v>1.19</v>
      </c>
      <c r="Y84" t="n">
        <v>1</v>
      </c>
      <c r="Z84" t="n">
        <v>10</v>
      </c>
    </row>
    <row r="85">
      <c r="A85" t="n">
        <v>8</v>
      </c>
      <c r="B85" t="n">
        <v>60</v>
      </c>
      <c r="C85" t="inlineStr">
        <is>
          <t xml:space="preserve">CONCLUIDO	</t>
        </is>
      </c>
      <c r="D85" t="n">
        <v>2.8139</v>
      </c>
      <c r="E85" t="n">
        <v>35.54</v>
      </c>
      <c r="F85" t="n">
        <v>32.79</v>
      </c>
      <c r="G85" t="n">
        <v>81.98</v>
      </c>
      <c r="H85" t="n">
        <v>1.18</v>
      </c>
      <c r="I85" t="n">
        <v>24</v>
      </c>
      <c r="J85" t="n">
        <v>135.27</v>
      </c>
      <c r="K85" t="n">
        <v>45</v>
      </c>
      <c r="L85" t="n">
        <v>9</v>
      </c>
      <c r="M85" t="n">
        <v>11</v>
      </c>
      <c r="N85" t="n">
        <v>21.27</v>
      </c>
      <c r="O85" t="n">
        <v>16916.71</v>
      </c>
      <c r="P85" t="n">
        <v>272.85</v>
      </c>
      <c r="Q85" t="n">
        <v>1259.31</v>
      </c>
      <c r="R85" t="n">
        <v>146.79</v>
      </c>
      <c r="S85" t="n">
        <v>88.58</v>
      </c>
      <c r="T85" t="n">
        <v>18195.64</v>
      </c>
      <c r="U85" t="n">
        <v>0.6</v>
      </c>
      <c r="V85" t="n">
        <v>0.75</v>
      </c>
      <c r="W85" t="n">
        <v>4.06</v>
      </c>
      <c r="X85" t="n">
        <v>1.07</v>
      </c>
      <c r="Y85" t="n">
        <v>1</v>
      </c>
      <c r="Z85" t="n">
        <v>10</v>
      </c>
    </row>
    <row r="86">
      <c r="A86" t="n">
        <v>9</v>
      </c>
      <c r="B86" t="n">
        <v>60</v>
      </c>
      <c r="C86" t="inlineStr">
        <is>
          <t xml:space="preserve">CONCLUIDO	</t>
        </is>
      </c>
      <c r="D86" t="n">
        <v>2.8246</v>
      </c>
      <c r="E86" t="n">
        <v>35.4</v>
      </c>
      <c r="F86" t="n">
        <v>32.71</v>
      </c>
      <c r="G86" t="n">
        <v>89.20999999999999</v>
      </c>
      <c r="H86" t="n">
        <v>1.29</v>
      </c>
      <c r="I86" t="n">
        <v>22</v>
      </c>
      <c r="J86" t="n">
        <v>136.61</v>
      </c>
      <c r="K86" t="n">
        <v>45</v>
      </c>
      <c r="L86" t="n">
        <v>10</v>
      </c>
      <c r="M86" t="n">
        <v>0</v>
      </c>
      <c r="N86" t="n">
        <v>21.61</v>
      </c>
      <c r="O86" t="n">
        <v>17082.76</v>
      </c>
      <c r="P86" t="n">
        <v>269.47</v>
      </c>
      <c r="Q86" t="n">
        <v>1259.39</v>
      </c>
      <c r="R86" t="n">
        <v>143.31</v>
      </c>
      <c r="S86" t="n">
        <v>88.58</v>
      </c>
      <c r="T86" t="n">
        <v>16461.8</v>
      </c>
      <c r="U86" t="n">
        <v>0.62</v>
      </c>
      <c r="V86" t="n">
        <v>0.75</v>
      </c>
      <c r="W86" t="n">
        <v>4.07</v>
      </c>
      <c r="X86" t="n">
        <v>0.98</v>
      </c>
      <c r="Y86" t="n">
        <v>1</v>
      </c>
      <c r="Z86" t="n">
        <v>10</v>
      </c>
    </row>
    <row r="87">
      <c r="A87" t="n">
        <v>0</v>
      </c>
      <c r="B87" t="n">
        <v>80</v>
      </c>
      <c r="C87" t="inlineStr">
        <is>
          <t xml:space="preserve">CONCLUIDO	</t>
        </is>
      </c>
      <c r="D87" t="n">
        <v>1.3132</v>
      </c>
      <c r="E87" t="n">
        <v>76.15000000000001</v>
      </c>
      <c r="F87" t="n">
        <v>57.23</v>
      </c>
      <c r="G87" t="n">
        <v>6.67</v>
      </c>
      <c r="H87" t="n">
        <v>0.11</v>
      </c>
      <c r="I87" t="n">
        <v>515</v>
      </c>
      <c r="J87" t="n">
        <v>159.12</v>
      </c>
      <c r="K87" t="n">
        <v>50.28</v>
      </c>
      <c r="L87" t="n">
        <v>1</v>
      </c>
      <c r="M87" t="n">
        <v>513</v>
      </c>
      <c r="N87" t="n">
        <v>27.84</v>
      </c>
      <c r="O87" t="n">
        <v>19859.16</v>
      </c>
      <c r="P87" t="n">
        <v>700.23</v>
      </c>
      <c r="Q87" t="n">
        <v>1259.99</v>
      </c>
      <c r="R87" t="n">
        <v>978.11</v>
      </c>
      <c r="S87" t="n">
        <v>88.58</v>
      </c>
      <c r="T87" t="n">
        <v>431400.56</v>
      </c>
      <c r="U87" t="n">
        <v>0.09</v>
      </c>
      <c r="V87" t="n">
        <v>0.43</v>
      </c>
      <c r="W87" t="n">
        <v>4.84</v>
      </c>
      <c r="X87" t="n">
        <v>25.49</v>
      </c>
      <c r="Y87" t="n">
        <v>1</v>
      </c>
      <c r="Z87" t="n">
        <v>10</v>
      </c>
    </row>
    <row r="88">
      <c r="A88" t="n">
        <v>1</v>
      </c>
      <c r="B88" t="n">
        <v>80</v>
      </c>
      <c r="C88" t="inlineStr">
        <is>
          <t xml:space="preserve">CONCLUIDO	</t>
        </is>
      </c>
      <c r="D88" t="n">
        <v>2.0902</v>
      </c>
      <c r="E88" t="n">
        <v>47.84</v>
      </c>
      <c r="F88" t="n">
        <v>39.88</v>
      </c>
      <c r="G88" t="n">
        <v>13.67</v>
      </c>
      <c r="H88" t="n">
        <v>0.22</v>
      </c>
      <c r="I88" t="n">
        <v>175</v>
      </c>
      <c r="J88" t="n">
        <v>160.54</v>
      </c>
      <c r="K88" t="n">
        <v>50.28</v>
      </c>
      <c r="L88" t="n">
        <v>2</v>
      </c>
      <c r="M88" t="n">
        <v>173</v>
      </c>
      <c r="N88" t="n">
        <v>28.26</v>
      </c>
      <c r="O88" t="n">
        <v>20034.4</v>
      </c>
      <c r="P88" t="n">
        <v>481.3</v>
      </c>
      <c r="Q88" t="n">
        <v>1259.53</v>
      </c>
      <c r="R88" t="n">
        <v>386.76</v>
      </c>
      <c r="S88" t="n">
        <v>88.58</v>
      </c>
      <c r="T88" t="n">
        <v>137423.17</v>
      </c>
      <c r="U88" t="n">
        <v>0.23</v>
      </c>
      <c r="V88" t="n">
        <v>0.62</v>
      </c>
      <c r="W88" t="n">
        <v>4.3</v>
      </c>
      <c r="X88" t="n">
        <v>8.15</v>
      </c>
      <c r="Y88" t="n">
        <v>1</v>
      </c>
      <c r="Z88" t="n">
        <v>10</v>
      </c>
    </row>
    <row r="89">
      <c r="A89" t="n">
        <v>2</v>
      </c>
      <c r="B89" t="n">
        <v>80</v>
      </c>
      <c r="C89" t="inlineStr">
        <is>
          <t xml:space="preserve">CONCLUIDO	</t>
        </is>
      </c>
      <c r="D89" t="n">
        <v>2.3594</v>
      </c>
      <c r="E89" t="n">
        <v>42.38</v>
      </c>
      <c r="F89" t="n">
        <v>36.64</v>
      </c>
      <c r="G89" t="n">
        <v>20.74</v>
      </c>
      <c r="H89" t="n">
        <v>0.33</v>
      </c>
      <c r="I89" t="n">
        <v>106</v>
      </c>
      <c r="J89" t="n">
        <v>161.97</v>
      </c>
      <c r="K89" t="n">
        <v>50.28</v>
      </c>
      <c r="L89" t="n">
        <v>3</v>
      </c>
      <c r="M89" t="n">
        <v>104</v>
      </c>
      <c r="N89" t="n">
        <v>28.69</v>
      </c>
      <c r="O89" t="n">
        <v>20210.21</v>
      </c>
      <c r="P89" t="n">
        <v>435.94</v>
      </c>
      <c r="Q89" t="n">
        <v>1259.39</v>
      </c>
      <c r="R89" t="n">
        <v>277.61</v>
      </c>
      <c r="S89" t="n">
        <v>88.58</v>
      </c>
      <c r="T89" t="n">
        <v>83192.13</v>
      </c>
      <c r="U89" t="n">
        <v>0.32</v>
      </c>
      <c r="V89" t="n">
        <v>0.67</v>
      </c>
      <c r="W89" t="n">
        <v>4.18</v>
      </c>
      <c r="X89" t="n">
        <v>4.91</v>
      </c>
      <c r="Y89" t="n">
        <v>1</v>
      </c>
      <c r="Z89" t="n">
        <v>10</v>
      </c>
    </row>
    <row r="90">
      <c r="A90" t="n">
        <v>3</v>
      </c>
      <c r="B90" t="n">
        <v>80</v>
      </c>
      <c r="C90" t="inlineStr">
        <is>
          <t xml:space="preserve">CONCLUIDO	</t>
        </is>
      </c>
      <c r="D90" t="n">
        <v>2.5035</v>
      </c>
      <c r="E90" t="n">
        <v>39.94</v>
      </c>
      <c r="F90" t="n">
        <v>35.17</v>
      </c>
      <c r="G90" t="n">
        <v>27.77</v>
      </c>
      <c r="H90" t="n">
        <v>0.43</v>
      </c>
      <c r="I90" t="n">
        <v>76</v>
      </c>
      <c r="J90" t="n">
        <v>163.4</v>
      </c>
      <c r="K90" t="n">
        <v>50.28</v>
      </c>
      <c r="L90" t="n">
        <v>4</v>
      </c>
      <c r="M90" t="n">
        <v>74</v>
      </c>
      <c r="N90" t="n">
        <v>29.12</v>
      </c>
      <c r="O90" t="n">
        <v>20386.62</v>
      </c>
      <c r="P90" t="n">
        <v>412.68</v>
      </c>
      <c r="Q90" t="n">
        <v>1259.35</v>
      </c>
      <c r="R90" t="n">
        <v>227.72</v>
      </c>
      <c r="S90" t="n">
        <v>88.58</v>
      </c>
      <c r="T90" t="n">
        <v>58397.99</v>
      </c>
      <c r="U90" t="n">
        <v>0.39</v>
      </c>
      <c r="V90" t="n">
        <v>0.7</v>
      </c>
      <c r="W90" t="n">
        <v>4.13</v>
      </c>
      <c r="X90" t="n">
        <v>3.44</v>
      </c>
      <c r="Y90" t="n">
        <v>1</v>
      </c>
      <c r="Z90" t="n">
        <v>10</v>
      </c>
    </row>
    <row r="91">
      <c r="A91" t="n">
        <v>4</v>
      </c>
      <c r="B91" t="n">
        <v>80</v>
      </c>
      <c r="C91" t="inlineStr">
        <is>
          <t xml:space="preserve">CONCLUIDO	</t>
        </is>
      </c>
      <c r="D91" t="n">
        <v>2.5938</v>
      </c>
      <c r="E91" t="n">
        <v>38.55</v>
      </c>
      <c r="F91" t="n">
        <v>34.36</v>
      </c>
      <c r="G91" t="n">
        <v>35.55</v>
      </c>
      <c r="H91" t="n">
        <v>0.54</v>
      </c>
      <c r="I91" t="n">
        <v>58</v>
      </c>
      <c r="J91" t="n">
        <v>164.83</v>
      </c>
      <c r="K91" t="n">
        <v>50.28</v>
      </c>
      <c r="L91" t="n">
        <v>5</v>
      </c>
      <c r="M91" t="n">
        <v>56</v>
      </c>
      <c r="N91" t="n">
        <v>29.55</v>
      </c>
      <c r="O91" t="n">
        <v>20563.61</v>
      </c>
      <c r="P91" t="n">
        <v>397.09</v>
      </c>
      <c r="Q91" t="n">
        <v>1259.39</v>
      </c>
      <c r="R91" t="n">
        <v>199.87</v>
      </c>
      <c r="S91" t="n">
        <v>88.58</v>
      </c>
      <c r="T91" t="n">
        <v>44564.16</v>
      </c>
      <c r="U91" t="n">
        <v>0.44</v>
      </c>
      <c r="V91" t="n">
        <v>0.72</v>
      </c>
      <c r="W91" t="n">
        <v>4.11</v>
      </c>
      <c r="X91" t="n">
        <v>2.63</v>
      </c>
      <c r="Y91" t="n">
        <v>1</v>
      </c>
      <c r="Z91" t="n">
        <v>10</v>
      </c>
    </row>
    <row r="92">
      <c r="A92" t="n">
        <v>5</v>
      </c>
      <c r="B92" t="n">
        <v>80</v>
      </c>
      <c r="C92" t="inlineStr">
        <is>
          <t xml:space="preserve">CONCLUIDO	</t>
        </is>
      </c>
      <c r="D92" t="n">
        <v>2.6546</v>
      </c>
      <c r="E92" t="n">
        <v>37.67</v>
      </c>
      <c r="F92" t="n">
        <v>33.83</v>
      </c>
      <c r="G92" t="n">
        <v>43.19</v>
      </c>
      <c r="H92" t="n">
        <v>0.64</v>
      </c>
      <c r="I92" t="n">
        <v>47</v>
      </c>
      <c r="J92" t="n">
        <v>166.27</v>
      </c>
      <c r="K92" t="n">
        <v>50.28</v>
      </c>
      <c r="L92" t="n">
        <v>6</v>
      </c>
      <c r="M92" t="n">
        <v>45</v>
      </c>
      <c r="N92" t="n">
        <v>29.99</v>
      </c>
      <c r="O92" t="n">
        <v>20741.2</v>
      </c>
      <c r="P92" t="n">
        <v>384.62</v>
      </c>
      <c r="Q92" t="n">
        <v>1259.34</v>
      </c>
      <c r="R92" t="n">
        <v>182.35</v>
      </c>
      <c r="S92" t="n">
        <v>88.58</v>
      </c>
      <c r="T92" t="n">
        <v>35859.54</v>
      </c>
      <c r="U92" t="n">
        <v>0.49</v>
      </c>
      <c r="V92" t="n">
        <v>0.73</v>
      </c>
      <c r="W92" t="n">
        <v>4.08</v>
      </c>
      <c r="X92" t="n">
        <v>2.1</v>
      </c>
      <c r="Y92" t="n">
        <v>1</v>
      </c>
      <c r="Z92" t="n">
        <v>10</v>
      </c>
    </row>
    <row r="93">
      <c r="A93" t="n">
        <v>6</v>
      </c>
      <c r="B93" t="n">
        <v>80</v>
      </c>
      <c r="C93" t="inlineStr">
        <is>
          <t xml:space="preserve">CONCLUIDO	</t>
        </is>
      </c>
      <c r="D93" t="n">
        <v>2.692</v>
      </c>
      <c r="E93" t="n">
        <v>37.15</v>
      </c>
      <c r="F93" t="n">
        <v>33.53</v>
      </c>
      <c r="G93" t="n">
        <v>50.3</v>
      </c>
      <c r="H93" t="n">
        <v>0.74</v>
      </c>
      <c r="I93" t="n">
        <v>40</v>
      </c>
      <c r="J93" t="n">
        <v>167.72</v>
      </c>
      <c r="K93" t="n">
        <v>50.28</v>
      </c>
      <c r="L93" t="n">
        <v>7</v>
      </c>
      <c r="M93" t="n">
        <v>38</v>
      </c>
      <c r="N93" t="n">
        <v>30.44</v>
      </c>
      <c r="O93" t="n">
        <v>20919.39</v>
      </c>
      <c r="P93" t="n">
        <v>375.35</v>
      </c>
      <c r="Q93" t="n">
        <v>1259.36</v>
      </c>
      <c r="R93" t="n">
        <v>172.02</v>
      </c>
      <c r="S93" t="n">
        <v>88.58</v>
      </c>
      <c r="T93" t="n">
        <v>30730.23</v>
      </c>
      <c r="U93" t="n">
        <v>0.51</v>
      </c>
      <c r="V93" t="n">
        <v>0.73</v>
      </c>
      <c r="W93" t="n">
        <v>4.08</v>
      </c>
      <c r="X93" t="n">
        <v>1.81</v>
      </c>
      <c r="Y93" t="n">
        <v>1</v>
      </c>
      <c r="Z93" t="n">
        <v>10</v>
      </c>
    </row>
    <row r="94">
      <c r="A94" t="n">
        <v>7</v>
      </c>
      <c r="B94" t="n">
        <v>80</v>
      </c>
      <c r="C94" t="inlineStr">
        <is>
          <t xml:space="preserve">CONCLUIDO	</t>
        </is>
      </c>
      <c r="D94" t="n">
        <v>2.7263</v>
      </c>
      <c r="E94" t="n">
        <v>36.68</v>
      </c>
      <c r="F94" t="n">
        <v>33.26</v>
      </c>
      <c r="G94" t="n">
        <v>58.69</v>
      </c>
      <c r="H94" t="n">
        <v>0.84</v>
      </c>
      <c r="I94" t="n">
        <v>34</v>
      </c>
      <c r="J94" t="n">
        <v>169.17</v>
      </c>
      <c r="K94" t="n">
        <v>50.28</v>
      </c>
      <c r="L94" t="n">
        <v>8</v>
      </c>
      <c r="M94" t="n">
        <v>32</v>
      </c>
      <c r="N94" t="n">
        <v>30.89</v>
      </c>
      <c r="O94" t="n">
        <v>21098.19</v>
      </c>
      <c r="P94" t="n">
        <v>365.77</v>
      </c>
      <c r="Q94" t="n">
        <v>1259.36</v>
      </c>
      <c r="R94" t="n">
        <v>162.8</v>
      </c>
      <c r="S94" t="n">
        <v>88.58</v>
      </c>
      <c r="T94" t="n">
        <v>26148.43</v>
      </c>
      <c r="U94" t="n">
        <v>0.54</v>
      </c>
      <c r="V94" t="n">
        <v>0.74</v>
      </c>
      <c r="W94" t="n">
        <v>4.07</v>
      </c>
      <c r="X94" t="n">
        <v>1.53</v>
      </c>
      <c r="Y94" t="n">
        <v>1</v>
      </c>
      <c r="Z94" t="n">
        <v>10</v>
      </c>
    </row>
    <row r="95">
      <c r="A95" t="n">
        <v>8</v>
      </c>
      <c r="B95" t="n">
        <v>80</v>
      </c>
      <c r="C95" t="inlineStr">
        <is>
          <t xml:space="preserve">CONCLUIDO	</t>
        </is>
      </c>
      <c r="D95" t="n">
        <v>2.7516</v>
      </c>
      <c r="E95" t="n">
        <v>36.34</v>
      </c>
      <c r="F95" t="n">
        <v>33.05</v>
      </c>
      <c r="G95" t="n">
        <v>66.09999999999999</v>
      </c>
      <c r="H95" t="n">
        <v>0.9399999999999999</v>
      </c>
      <c r="I95" t="n">
        <v>30</v>
      </c>
      <c r="J95" t="n">
        <v>170.62</v>
      </c>
      <c r="K95" t="n">
        <v>50.28</v>
      </c>
      <c r="L95" t="n">
        <v>9</v>
      </c>
      <c r="M95" t="n">
        <v>28</v>
      </c>
      <c r="N95" t="n">
        <v>31.34</v>
      </c>
      <c r="O95" t="n">
        <v>21277.6</v>
      </c>
      <c r="P95" t="n">
        <v>357.52</v>
      </c>
      <c r="Q95" t="n">
        <v>1259.36</v>
      </c>
      <c r="R95" t="n">
        <v>155.92</v>
      </c>
      <c r="S95" t="n">
        <v>88.58</v>
      </c>
      <c r="T95" t="n">
        <v>22729.97</v>
      </c>
      <c r="U95" t="n">
        <v>0.57</v>
      </c>
      <c r="V95" t="n">
        <v>0.74</v>
      </c>
      <c r="W95" t="n">
        <v>4.06</v>
      </c>
      <c r="X95" t="n">
        <v>1.32</v>
      </c>
      <c r="Y95" t="n">
        <v>1</v>
      </c>
      <c r="Z95" t="n">
        <v>10</v>
      </c>
    </row>
    <row r="96">
      <c r="A96" t="n">
        <v>9</v>
      </c>
      <c r="B96" t="n">
        <v>80</v>
      </c>
      <c r="C96" t="inlineStr">
        <is>
          <t xml:space="preserve">CONCLUIDO	</t>
        </is>
      </c>
      <c r="D96" t="n">
        <v>2.7747</v>
      </c>
      <c r="E96" t="n">
        <v>36.04</v>
      </c>
      <c r="F96" t="n">
        <v>32.88</v>
      </c>
      <c r="G96" t="n">
        <v>75.87</v>
      </c>
      <c r="H96" t="n">
        <v>1.03</v>
      </c>
      <c r="I96" t="n">
        <v>26</v>
      </c>
      <c r="J96" t="n">
        <v>172.08</v>
      </c>
      <c r="K96" t="n">
        <v>50.28</v>
      </c>
      <c r="L96" t="n">
        <v>10</v>
      </c>
      <c r="M96" t="n">
        <v>24</v>
      </c>
      <c r="N96" t="n">
        <v>31.8</v>
      </c>
      <c r="O96" t="n">
        <v>21457.64</v>
      </c>
      <c r="P96" t="n">
        <v>347.6</v>
      </c>
      <c r="Q96" t="n">
        <v>1259.33</v>
      </c>
      <c r="R96" t="n">
        <v>149.93</v>
      </c>
      <c r="S96" t="n">
        <v>88.58</v>
      </c>
      <c r="T96" t="n">
        <v>19754.82</v>
      </c>
      <c r="U96" t="n">
        <v>0.59</v>
      </c>
      <c r="V96" t="n">
        <v>0.75</v>
      </c>
      <c r="W96" t="n">
        <v>4.05</v>
      </c>
      <c r="X96" t="n">
        <v>1.15</v>
      </c>
      <c r="Y96" t="n">
        <v>1</v>
      </c>
      <c r="Z96" t="n">
        <v>10</v>
      </c>
    </row>
    <row r="97">
      <c r="A97" t="n">
        <v>10</v>
      </c>
      <c r="B97" t="n">
        <v>80</v>
      </c>
      <c r="C97" t="inlineStr">
        <is>
          <t xml:space="preserve">CONCLUIDO	</t>
        </is>
      </c>
      <c r="D97" t="n">
        <v>2.787</v>
      </c>
      <c r="E97" t="n">
        <v>35.88</v>
      </c>
      <c r="F97" t="n">
        <v>32.78</v>
      </c>
      <c r="G97" t="n">
        <v>81.95999999999999</v>
      </c>
      <c r="H97" t="n">
        <v>1.12</v>
      </c>
      <c r="I97" t="n">
        <v>24</v>
      </c>
      <c r="J97" t="n">
        <v>173.55</v>
      </c>
      <c r="K97" t="n">
        <v>50.28</v>
      </c>
      <c r="L97" t="n">
        <v>11</v>
      </c>
      <c r="M97" t="n">
        <v>22</v>
      </c>
      <c r="N97" t="n">
        <v>32.27</v>
      </c>
      <c r="O97" t="n">
        <v>21638.31</v>
      </c>
      <c r="P97" t="n">
        <v>339.92</v>
      </c>
      <c r="Q97" t="n">
        <v>1259.35</v>
      </c>
      <c r="R97" t="n">
        <v>146.94</v>
      </c>
      <c r="S97" t="n">
        <v>88.58</v>
      </c>
      <c r="T97" t="n">
        <v>18266.16</v>
      </c>
      <c r="U97" t="n">
        <v>0.6</v>
      </c>
      <c r="V97" t="n">
        <v>0.75</v>
      </c>
      <c r="W97" t="n">
        <v>4.04</v>
      </c>
      <c r="X97" t="n">
        <v>1.06</v>
      </c>
      <c r="Y97" t="n">
        <v>1</v>
      </c>
      <c r="Z97" t="n">
        <v>10</v>
      </c>
    </row>
    <row r="98">
      <c r="A98" t="n">
        <v>11</v>
      </c>
      <c r="B98" t="n">
        <v>80</v>
      </c>
      <c r="C98" t="inlineStr">
        <is>
          <t xml:space="preserve">CONCLUIDO	</t>
        </is>
      </c>
      <c r="D98" t="n">
        <v>2.8042</v>
      </c>
      <c r="E98" t="n">
        <v>35.66</v>
      </c>
      <c r="F98" t="n">
        <v>32.66</v>
      </c>
      <c r="G98" t="n">
        <v>93.31</v>
      </c>
      <c r="H98" t="n">
        <v>1.22</v>
      </c>
      <c r="I98" t="n">
        <v>21</v>
      </c>
      <c r="J98" t="n">
        <v>175.02</v>
      </c>
      <c r="K98" t="n">
        <v>50.28</v>
      </c>
      <c r="L98" t="n">
        <v>12</v>
      </c>
      <c r="M98" t="n">
        <v>19</v>
      </c>
      <c r="N98" t="n">
        <v>32.74</v>
      </c>
      <c r="O98" t="n">
        <v>21819.6</v>
      </c>
      <c r="P98" t="n">
        <v>330.02</v>
      </c>
      <c r="Q98" t="n">
        <v>1259.3</v>
      </c>
      <c r="R98" t="n">
        <v>142.73</v>
      </c>
      <c r="S98" t="n">
        <v>88.58</v>
      </c>
      <c r="T98" t="n">
        <v>16179.65</v>
      </c>
      <c r="U98" t="n">
        <v>0.62</v>
      </c>
      <c r="V98" t="n">
        <v>0.75</v>
      </c>
      <c r="W98" t="n">
        <v>4.04</v>
      </c>
      <c r="X98" t="n">
        <v>0.93</v>
      </c>
      <c r="Y98" t="n">
        <v>1</v>
      </c>
      <c r="Z98" t="n">
        <v>10</v>
      </c>
    </row>
    <row r="99">
      <c r="A99" t="n">
        <v>12</v>
      </c>
      <c r="B99" t="n">
        <v>80</v>
      </c>
      <c r="C99" t="inlineStr">
        <is>
          <t xml:space="preserve">CONCLUIDO	</t>
        </is>
      </c>
      <c r="D99" t="n">
        <v>2.8189</v>
      </c>
      <c r="E99" t="n">
        <v>35.47</v>
      </c>
      <c r="F99" t="n">
        <v>32.54</v>
      </c>
      <c r="G99" t="n">
        <v>102.75</v>
      </c>
      <c r="H99" t="n">
        <v>1.31</v>
      </c>
      <c r="I99" t="n">
        <v>19</v>
      </c>
      <c r="J99" t="n">
        <v>176.49</v>
      </c>
      <c r="K99" t="n">
        <v>50.28</v>
      </c>
      <c r="L99" t="n">
        <v>13</v>
      </c>
      <c r="M99" t="n">
        <v>15</v>
      </c>
      <c r="N99" t="n">
        <v>33.21</v>
      </c>
      <c r="O99" t="n">
        <v>22001.54</v>
      </c>
      <c r="P99" t="n">
        <v>322.21</v>
      </c>
      <c r="Q99" t="n">
        <v>1259.29</v>
      </c>
      <c r="R99" t="n">
        <v>138.58</v>
      </c>
      <c r="S99" t="n">
        <v>88.58</v>
      </c>
      <c r="T99" t="n">
        <v>14111.22</v>
      </c>
      <c r="U99" t="n">
        <v>0.64</v>
      </c>
      <c r="V99" t="n">
        <v>0.76</v>
      </c>
      <c r="W99" t="n">
        <v>4.04</v>
      </c>
      <c r="X99" t="n">
        <v>0.8100000000000001</v>
      </c>
      <c r="Y99" t="n">
        <v>1</v>
      </c>
      <c r="Z99" t="n">
        <v>10</v>
      </c>
    </row>
    <row r="100">
      <c r="A100" t="n">
        <v>13</v>
      </c>
      <c r="B100" t="n">
        <v>80</v>
      </c>
      <c r="C100" t="inlineStr">
        <is>
          <t xml:space="preserve">CONCLUIDO	</t>
        </is>
      </c>
      <c r="D100" t="n">
        <v>2.8239</v>
      </c>
      <c r="E100" t="n">
        <v>35.41</v>
      </c>
      <c r="F100" t="n">
        <v>32.51</v>
      </c>
      <c r="G100" t="n">
        <v>108.36</v>
      </c>
      <c r="H100" t="n">
        <v>1.4</v>
      </c>
      <c r="I100" t="n">
        <v>18</v>
      </c>
      <c r="J100" t="n">
        <v>177.97</v>
      </c>
      <c r="K100" t="n">
        <v>50.28</v>
      </c>
      <c r="L100" t="n">
        <v>14</v>
      </c>
      <c r="M100" t="n">
        <v>9</v>
      </c>
      <c r="N100" t="n">
        <v>33.69</v>
      </c>
      <c r="O100" t="n">
        <v>22184.13</v>
      </c>
      <c r="P100" t="n">
        <v>317.9</v>
      </c>
      <c r="Q100" t="n">
        <v>1259.32</v>
      </c>
      <c r="R100" t="n">
        <v>137.32</v>
      </c>
      <c r="S100" t="n">
        <v>88.58</v>
      </c>
      <c r="T100" t="n">
        <v>13488.78</v>
      </c>
      <c r="U100" t="n">
        <v>0.65</v>
      </c>
      <c r="V100" t="n">
        <v>0.76</v>
      </c>
      <c r="W100" t="n">
        <v>4.04</v>
      </c>
      <c r="X100" t="n">
        <v>0.78</v>
      </c>
      <c r="Y100" t="n">
        <v>1</v>
      </c>
      <c r="Z100" t="n">
        <v>10</v>
      </c>
    </row>
    <row r="101">
      <c r="A101" t="n">
        <v>14</v>
      </c>
      <c r="B101" t="n">
        <v>80</v>
      </c>
      <c r="C101" t="inlineStr">
        <is>
          <t xml:space="preserve">CONCLUIDO	</t>
        </is>
      </c>
      <c r="D101" t="n">
        <v>2.8304</v>
      </c>
      <c r="E101" t="n">
        <v>35.33</v>
      </c>
      <c r="F101" t="n">
        <v>32.46</v>
      </c>
      <c r="G101" t="n">
        <v>114.56</v>
      </c>
      <c r="H101" t="n">
        <v>1.48</v>
      </c>
      <c r="I101" t="n">
        <v>17</v>
      </c>
      <c r="J101" t="n">
        <v>179.46</v>
      </c>
      <c r="K101" t="n">
        <v>50.28</v>
      </c>
      <c r="L101" t="n">
        <v>15</v>
      </c>
      <c r="M101" t="n">
        <v>1</v>
      </c>
      <c r="N101" t="n">
        <v>34.18</v>
      </c>
      <c r="O101" t="n">
        <v>22367.38</v>
      </c>
      <c r="P101" t="n">
        <v>314.76</v>
      </c>
      <c r="Q101" t="n">
        <v>1259.31</v>
      </c>
      <c r="R101" t="n">
        <v>135.35</v>
      </c>
      <c r="S101" t="n">
        <v>88.58</v>
      </c>
      <c r="T101" t="n">
        <v>12507.9</v>
      </c>
      <c r="U101" t="n">
        <v>0.65</v>
      </c>
      <c r="V101" t="n">
        <v>0.76</v>
      </c>
      <c r="W101" t="n">
        <v>4.05</v>
      </c>
      <c r="X101" t="n">
        <v>0.73</v>
      </c>
      <c r="Y101" t="n">
        <v>1</v>
      </c>
      <c r="Z101" t="n">
        <v>10</v>
      </c>
    </row>
    <row r="102">
      <c r="A102" t="n">
        <v>15</v>
      </c>
      <c r="B102" t="n">
        <v>80</v>
      </c>
      <c r="C102" t="inlineStr">
        <is>
          <t xml:space="preserve">CONCLUIDO	</t>
        </is>
      </c>
      <c r="D102" t="n">
        <v>2.8301</v>
      </c>
      <c r="E102" t="n">
        <v>35.33</v>
      </c>
      <c r="F102" t="n">
        <v>32.46</v>
      </c>
      <c r="G102" t="n">
        <v>114.57</v>
      </c>
      <c r="H102" t="n">
        <v>1.57</v>
      </c>
      <c r="I102" t="n">
        <v>17</v>
      </c>
      <c r="J102" t="n">
        <v>180.95</v>
      </c>
      <c r="K102" t="n">
        <v>50.28</v>
      </c>
      <c r="L102" t="n">
        <v>16</v>
      </c>
      <c r="M102" t="n">
        <v>0</v>
      </c>
      <c r="N102" t="n">
        <v>34.67</v>
      </c>
      <c r="O102" t="n">
        <v>22551.28</v>
      </c>
      <c r="P102" t="n">
        <v>317.14</v>
      </c>
      <c r="Q102" t="n">
        <v>1259.32</v>
      </c>
      <c r="R102" t="n">
        <v>135.37</v>
      </c>
      <c r="S102" t="n">
        <v>88.58</v>
      </c>
      <c r="T102" t="n">
        <v>12517.6</v>
      </c>
      <c r="U102" t="n">
        <v>0.65</v>
      </c>
      <c r="V102" t="n">
        <v>0.76</v>
      </c>
      <c r="W102" t="n">
        <v>4.05</v>
      </c>
      <c r="X102" t="n">
        <v>0.74</v>
      </c>
      <c r="Y102" t="n">
        <v>1</v>
      </c>
      <c r="Z102" t="n">
        <v>10</v>
      </c>
    </row>
    <row r="103">
      <c r="A103" t="n">
        <v>0</v>
      </c>
      <c r="B103" t="n">
        <v>35</v>
      </c>
      <c r="C103" t="inlineStr">
        <is>
          <t xml:space="preserve">CONCLUIDO	</t>
        </is>
      </c>
      <c r="D103" t="n">
        <v>2.0341</v>
      </c>
      <c r="E103" t="n">
        <v>49.16</v>
      </c>
      <c r="F103" t="n">
        <v>43.14</v>
      </c>
      <c r="G103" t="n">
        <v>10.78</v>
      </c>
      <c r="H103" t="n">
        <v>0.22</v>
      </c>
      <c r="I103" t="n">
        <v>240</v>
      </c>
      <c r="J103" t="n">
        <v>80.84</v>
      </c>
      <c r="K103" t="n">
        <v>35.1</v>
      </c>
      <c r="L103" t="n">
        <v>1</v>
      </c>
      <c r="M103" t="n">
        <v>238</v>
      </c>
      <c r="N103" t="n">
        <v>9.74</v>
      </c>
      <c r="O103" t="n">
        <v>10204.21</v>
      </c>
      <c r="P103" t="n">
        <v>329.32</v>
      </c>
      <c r="Q103" t="n">
        <v>1259.77</v>
      </c>
      <c r="R103" t="n">
        <v>496.48</v>
      </c>
      <c r="S103" t="n">
        <v>88.58</v>
      </c>
      <c r="T103" t="n">
        <v>191958.03</v>
      </c>
      <c r="U103" t="n">
        <v>0.18</v>
      </c>
      <c r="V103" t="n">
        <v>0.57</v>
      </c>
      <c r="W103" t="n">
        <v>4.44</v>
      </c>
      <c r="X103" t="n">
        <v>11.4</v>
      </c>
      <c r="Y103" t="n">
        <v>1</v>
      </c>
      <c r="Z103" t="n">
        <v>10</v>
      </c>
    </row>
    <row r="104">
      <c r="A104" t="n">
        <v>1</v>
      </c>
      <c r="B104" t="n">
        <v>35</v>
      </c>
      <c r="C104" t="inlineStr">
        <is>
          <t xml:space="preserve">CONCLUIDO	</t>
        </is>
      </c>
      <c r="D104" t="n">
        <v>2.5185</v>
      </c>
      <c r="E104" t="n">
        <v>39.71</v>
      </c>
      <c r="F104" t="n">
        <v>36.16</v>
      </c>
      <c r="G104" t="n">
        <v>22.6</v>
      </c>
      <c r="H104" t="n">
        <v>0.43</v>
      </c>
      <c r="I104" t="n">
        <v>96</v>
      </c>
      <c r="J104" t="n">
        <v>82.04000000000001</v>
      </c>
      <c r="K104" t="n">
        <v>35.1</v>
      </c>
      <c r="L104" t="n">
        <v>2</v>
      </c>
      <c r="M104" t="n">
        <v>94</v>
      </c>
      <c r="N104" t="n">
        <v>9.94</v>
      </c>
      <c r="O104" t="n">
        <v>10352.53</v>
      </c>
      <c r="P104" t="n">
        <v>262.27</v>
      </c>
      <c r="Q104" t="n">
        <v>1259.42</v>
      </c>
      <c r="R104" t="n">
        <v>260.52</v>
      </c>
      <c r="S104" t="n">
        <v>88.58</v>
      </c>
      <c r="T104" t="n">
        <v>74699.27</v>
      </c>
      <c r="U104" t="n">
        <v>0.34</v>
      </c>
      <c r="V104" t="n">
        <v>0.68</v>
      </c>
      <c r="W104" t="n">
        <v>4.18</v>
      </c>
      <c r="X104" t="n">
        <v>4.43</v>
      </c>
      <c r="Y104" t="n">
        <v>1</v>
      </c>
      <c r="Z104" t="n">
        <v>10</v>
      </c>
    </row>
    <row r="105">
      <c r="A105" t="n">
        <v>2</v>
      </c>
      <c r="B105" t="n">
        <v>35</v>
      </c>
      <c r="C105" t="inlineStr">
        <is>
          <t xml:space="preserve">CONCLUIDO	</t>
        </is>
      </c>
      <c r="D105" t="n">
        <v>2.6901</v>
      </c>
      <c r="E105" t="n">
        <v>37.17</v>
      </c>
      <c r="F105" t="n">
        <v>34.3</v>
      </c>
      <c r="G105" t="n">
        <v>36.11</v>
      </c>
      <c r="H105" t="n">
        <v>0.63</v>
      </c>
      <c r="I105" t="n">
        <v>57</v>
      </c>
      <c r="J105" t="n">
        <v>83.25</v>
      </c>
      <c r="K105" t="n">
        <v>35.1</v>
      </c>
      <c r="L105" t="n">
        <v>3</v>
      </c>
      <c r="M105" t="n">
        <v>55</v>
      </c>
      <c r="N105" t="n">
        <v>10.15</v>
      </c>
      <c r="O105" t="n">
        <v>10501.19</v>
      </c>
      <c r="P105" t="n">
        <v>233.56</v>
      </c>
      <c r="Q105" t="n">
        <v>1259.36</v>
      </c>
      <c r="R105" t="n">
        <v>198.07</v>
      </c>
      <c r="S105" t="n">
        <v>88.58</v>
      </c>
      <c r="T105" t="n">
        <v>43670.79</v>
      </c>
      <c r="U105" t="n">
        <v>0.45</v>
      </c>
      <c r="V105" t="n">
        <v>0.72</v>
      </c>
      <c r="W105" t="n">
        <v>4.1</v>
      </c>
      <c r="X105" t="n">
        <v>2.57</v>
      </c>
      <c r="Y105" t="n">
        <v>1</v>
      </c>
      <c r="Z105" t="n">
        <v>10</v>
      </c>
    </row>
    <row r="106">
      <c r="A106" t="n">
        <v>3</v>
      </c>
      <c r="B106" t="n">
        <v>35</v>
      </c>
      <c r="C106" t="inlineStr">
        <is>
          <t xml:space="preserve">CONCLUIDO	</t>
        </is>
      </c>
      <c r="D106" t="n">
        <v>2.7698</v>
      </c>
      <c r="E106" t="n">
        <v>36.1</v>
      </c>
      <c r="F106" t="n">
        <v>33.52</v>
      </c>
      <c r="G106" t="n">
        <v>50.28</v>
      </c>
      <c r="H106" t="n">
        <v>0.83</v>
      </c>
      <c r="I106" t="n">
        <v>40</v>
      </c>
      <c r="J106" t="n">
        <v>84.45999999999999</v>
      </c>
      <c r="K106" t="n">
        <v>35.1</v>
      </c>
      <c r="L106" t="n">
        <v>4</v>
      </c>
      <c r="M106" t="n">
        <v>27</v>
      </c>
      <c r="N106" t="n">
        <v>10.36</v>
      </c>
      <c r="O106" t="n">
        <v>10650.22</v>
      </c>
      <c r="P106" t="n">
        <v>212.54</v>
      </c>
      <c r="Q106" t="n">
        <v>1259.35</v>
      </c>
      <c r="R106" t="n">
        <v>171.66</v>
      </c>
      <c r="S106" t="n">
        <v>88.58</v>
      </c>
      <c r="T106" t="n">
        <v>30548.6</v>
      </c>
      <c r="U106" t="n">
        <v>0.52</v>
      </c>
      <c r="V106" t="n">
        <v>0.73</v>
      </c>
      <c r="W106" t="n">
        <v>4.08</v>
      </c>
      <c r="X106" t="n">
        <v>1.8</v>
      </c>
      <c r="Y106" t="n">
        <v>1</v>
      </c>
      <c r="Z106" t="n">
        <v>10</v>
      </c>
    </row>
    <row r="107">
      <c r="A107" t="n">
        <v>4</v>
      </c>
      <c r="B107" t="n">
        <v>35</v>
      </c>
      <c r="C107" t="inlineStr">
        <is>
          <t xml:space="preserve">CONCLUIDO	</t>
        </is>
      </c>
      <c r="D107" t="n">
        <v>2.7832</v>
      </c>
      <c r="E107" t="n">
        <v>35.93</v>
      </c>
      <c r="F107" t="n">
        <v>33.4</v>
      </c>
      <c r="G107" t="n">
        <v>54.16</v>
      </c>
      <c r="H107" t="n">
        <v>1.02</v>
      </c>
      <c r="I107" t="n">
        <v>37</v>
      </c>
      <c r="J107" t="n">
        <v>85.67</v>
      </c>
      <c r="K107" t="n">
        <v>35.1</v>
      </c>
      <c r="L107" t="n">
        <v>5</v>
      </c>
      <c r="M107" t="n">
        <v>0</v>
      </c>
      <c r="N107" t="n">
        <v>10.57</v>
      </c>
      <c r="O107" t="n">
        <v>10799.59</v>
      </c>
      <c r="P107" t="n">
        <v>211.5</v>
      </c>
      <c r="Q107" t="n">
        <v>1259.46</v>
      </c>
      <c r="R107" t="n">
        <v>166.19</v>
      </c>
      <c r="S107" t="n">
        <v>88.58</v>
      </c>
      <c r="T107" t="n">
        <v>27828.14</v>
      </c>
      <c r="U107" t="n">
        <v>0.53</v>
      </c>
      <c r="V107" t="n">
        <v>0.74</v>
      </c>
      <c r="W107" t="n">
        <v>4.11</v>
      </c>
      <c r="X107" t="n">
        <v>1.67</v>
      </c>
      <c r="Y107" t="n">
        <v>1</v>
      </c>
      <c r="Z107" t="n">
        <v>10</v>
      </c>
    </row>
    <row r="108">
      <c r="A108" t="n">
        <v>0</v>
      </c>
      <c r="B108" t="n">
        <v>50</v>
      </c>
      <c r="C108" t="inlineStr">
        <is>
          <t xml:space="preserve">CONCLUIDO	</t>
        </is>
      </c>
      <c r="D108" t="n">
        <v>1.7656</v>
      </c>
      <c r="E108" t="n">
        <v>56.64</v>
      </c>
      <c r="F108" t="n">
        <v>47.38</v>
      </c>
      <c r="G108" t="n">
        <v>8.75</v>
      </c>
      <c r="H108" t="n">
        <v>0.16</v>
      </c>
      <c r="I108" t="n">
        <v>325</v>
      </c>
      <c r="J108" t="n">
        <v>107.41</v>
      </c>
      <c r="K108" t="n">
        <v>41.65</v>
      </c>
      <c r="L108" t="n">
        <v>1</v>
      </c>
      <c r="M108" t="n">
        <v>323</v>
      </c>
      <c r="N108" t="n">
        <v>14.77</v>
      </c>
      <c r="O108" t="n">
        <v>13481.73</v>
      </c>
      <c r="P108" t="n">
        <v>444.14</v>
      </c>
      <c r="Q108" t="n">
        <v>1259.51</v>
      </c>
      <c r="R108" t="n">
        <v>640.87</v>
      </c>
      <c r="S108" t="n">
        <v>88.58</v>
      </c>
      <c r="T108" t="n">
        <v>263729.29</v>
      </c>
      <c r="U108" t="n">
        <v>0.14</v>
      </c>
      <c r="V108" t="n">
        <v>0.52</v>
      </c>
      <c r="W108" t="n">
        <v>4.58</v>
      </c>
      <c r="X108" t="n">
        <v>15.64</v>
      </c>
      <c r="Y108" t="n">
        <v>1</v>
      </c>
      <c r="Z108" t="n">
        <v>10</v>
      </c>
    </row>
    <row r="109">
      <c r="A109" t="n">
        <v>1</v>
      </c>
      <c r="B109" t="n">
        <v>50</v>
      </c>
      <c r="C109" t="inlineStr">
        <is>
          <t xml:space="preserve">CONCLUIDO	</t>
        </is>
      </c>
      <c r="D109" t="n">
        <v>2.3678</v>
      </c>
      <c r="E109" t="n">
        <v>42.23</v>
      </c>
      <c r="F109" t="n">
        <v>37.44</v>
      </c>
      <c r="G109" t="n">
        <v>18.12</v>
      </c>
      <c r="H109" t="n">
        <v>0.32</v>
      </c>
      <c r="I109" t="n">
        <v>124</v>
      </c>
      <c r="J109" t="n">
        <v>108.68</v>
      </c>
      <c r="K109" t="n">
        <v>41.65</v>
      </c>
      <c r="L109" t="n">
        <v>2</v>
      </c>
      <c r="M109" t="n">
        <v>122</v>
      </c>
      <c r="N109" t="n">
        <v>15.03</v>
      </c>
      <c r="O109" t="n">
        <v>13638.32</v>
      </c>
      <c r="P109" t="n">
        <v>340.94</v>
      </c>
      <c r="Q109" t="n">
        <v>1259.44</v>
      </c>
      <c r="R109" t="n">
        <v>304.35</v>
      </c>
      <c r="S109" t="n">
        <v>88.58</v>
      </c>
      <c r="T109" t="n">
        <v>96472.05</v>
      </c>
      <c r="U109" t="n">
        <v>0.29</v>
      </c>
      <c r="V109" t="n">
        <v>0.66</v>
      </c>
      <c r="W109" t="n">
        <v>4.22</v>
      </c>
      <c r="X109" t="n">
        <v>5.71</v>
      </c>
      <c r="Y109" t="n">
        <v>1</v>
      </c>
      <c r="Z109" t="n">
        <v>10</v>
      </c>
    </row>
    <row r="110">
      <c r="A110" t="n">
        <v>2</v>
      </c>
      <c r="B110" t="n">
        <v>50</v>
      </c>
      <c r="C110" t="inlineStr">
        <is>
          <t xml:space="preserve">CONCLUIDO	</t>
        </is>
      </c>
      <c r="D110" t="n">
        <v>2.571</v>
      </c>
      <c r="E110" t="n">
        <v>38.9</v>
      </c>
      <c r="F110" t="n">
        <v>35.17</v>
      </c>
      <c r="G110" t="n">
        <v>27.77</v>
      </c>
      <c r="H110" t="n">
        <v>0.48</v>
      </c>
      <c r="I110" t="n">
        <v>76</v>
      </c>
      <c r="J110" t="n">
        <v>109.96</v>
      </c>
      <c r="K110" t="n">
        <v>41.65</v>
      </c>
      <c r="L110" t="n">
        <v>3</v>
      </c>
      <c r="M110" t="n">
        <v>74</v>
      </c>
      <c r="N110" t="n">
        <v>15.31</v>
      </c>
      <c r="O110" t="n">
        <v>13795.21</v>
      </c>
      <c r="P110" t="n">
        <v>310.47</v>
      </c>
      <c r="Q110" t="n">
        <v>1259.35</v>
      </c>
      <c r="R110" t="n">
        <v>227.27</v>
      </c>
      <c r="S110" t="n">
        <v>88.58</v>
      </c>
      <c r="T110" t="n">
        <v>58172.53</v>
      </c>
      <c r="U110" t="n">
        <v>0.39</v>
      </c>
      <c r="V110" t="n">
        <v>0.7</v>
      </c>
      <c r="W110" t="n">
        <v>4.14</v>
      </c>
      <c r="X110" t="n">
        <v>3.44</v>
      </c>
      <c r="Y110" t="n">
        <v>1</v>
      </c>
      <c r="Z110" t="n">
        <v>10</v>
      </c>
    </row>
    <row r="111">
      <c r="A111" t="n">
        <v>3</v>
      </c>
      <c r="B111" t="n">
        <v>50</v>
      </c>
      <c r="C111" t="inlineStr">
        <is>
          <t xml:space="preserve">CONCLUIDO	</t>
        </is>
      </c>
      <c r="D111" t="n">
        <v>2.6757</v>
      </c>
      <c r="E111" t="n">
        <v>37.37</v>
      </c>
      <c r="F111" t="n">
        <v>34.14</v>
      </c>
      <c r="G111" t="n">
        <v>37.93</v>
      </c>
      <c r="H111" t="n">
        <v>0.63</v>
      </c>
      <c r="I111" t="n">
        <v>54</v>
      </c>
      <c r="J111" t="n">
        <v>111.23</v>
      </c>
      <c r="K111" t="n">
        <v>41.65</v>
      </c>
      <c r="L111" t="n">
        <v>4</v>
      </c>
      <c r="M111" t="n">
        <v>52</v>
      </c>
      <c r="N111" t="n">
        <v>15.58</v>
      </c>
      <c r="O111" t="n">
        <v>13952.52</v>
      </c>
      <c r="P111" t="n">
        <v>291.17</v>
      </c>
      <c r="Q111" t="n">
        <v>1259.3</v>
      </c>
      <c r="R111" t="n">
        <v>192.93</v>
      </c>
      <c r="S111" t="n">
        <v>88.58</v>
      </c>
      <c r="T111" t="n">
        <v>41110.95</v>
      </c>
      <c r="U111" t="n">
        <v>0.46</v>
      </c>
      <c r="V111" t="n">
        <v>0.72</v>
      </c>
      <c r="W111" t="n">
        <v>4.09</v>
      </c>
      <c r="X111" t="n">
        <v>2.41</v>
      </c>
      <c r="Y111" t="n">
        <v>1</v>
      </c>
      <c r="Z111" t="n">
        <v>10</v>
      </c>
    </row>
    <row r="112">
      <c r="A112" t="n">
        <v>4</v>
      </c>
      <c r="B112" t="n">
        <v>50</v>
      </c>
      <c r="C112" t="inlineStr">
        <is>
          <t xml:space="preserve">CONCLUIDO	</t>
        </is>
      </c>
      <c r="D112" t="n">
        <v>2.7373</v>
      </c>
      <c r="E112" t="n">
        <v>36.53</v>
      </c>
      <c r="F112" t="n">
        <v>33.58</v>
      </c>
      <c r="G112" t="n">
        <v>49.15</v>
      </c>
      <c r="H112" t="n">
        <v>0.78</v>
      </c>
      <c r="I112" t="n">
        <v>41</v>
      </c>
      <c r="J112" t="n">
        <v>112.51</v>
      </c>
      <c r="K112" t="n">
        <v>41.65</v>
      </c>
      <c r="L112" t="n">
        <v>5</v>
      </c>
      <c r="M112" t="n">
        <v>39</v>
      </c>
      <c r="N112" t="n">
        <v>15.86</v>
      </c>
      <c r="O112" t="n">
        <v>14110.24</v>
      </c>
      <c r="P112" t="n">
        <v>275.26</v>
      </c>
      <c r="Q112" t="n">
        <v>1259.34</v>
      </c>
      <c r="R112" t="n">
        <v>174.08</v>
      </c>
      <c r="S112" t="n">
        <v>88.58</v>
      </c>
      <c r="T112" t="n">
        <v>31752.93</v>
      </c>
      <c r="U112" t="n">
        <v>0.51</v>
      </c>
      <c r="V112" t="n">
        <v>0.73</v>
      </c>
      <c r="W112" t="n">
        <v>4.07</v>
      </c>
      <c r="X112" t="n">
        <v>1.86</v>
      </c>
      <c r="Y112" t="n">
        <v>1</v>
      </c>
      <c r="Z112" t="n">
        <v>10</v>
      </c>
    </row>
    <row r="113">
      <c r="A113" t="n">
        <v>5</v>
      </c>
      <c r="B113" t="n">
        <v>50</v>
      </c>
      <c r="C113" t="inlineStr">
        <is>
          <t xml:space="preserve">CONCLUIDO	</t>
        </is>
      </c>
      <c r="D113" t="n">
        <v>2.7797</v>
      </c>
      <c r="E113" t="n">
        <v>35.98</v>
      </c>
      <c r="F113" t="n">
        <v>33.21</v>
      </c>
      <c r="G113" t="n">
        <v>60.37</v>
      </c>
      <c r="H113" t="n">
        <v>0.93</v>
      </c>
      <c r="I113" t="n">
        <v>33</v>
      </c>
      <c r="J113" t="n">
        <v>113.79</v>
      </c>
      <c r="K113" t="n">
        <v>41.65</v>
      </c>
      <c r="L113" t="n">
        <v>6</v>
      </c>
      <c r="M113" t="n">
        <v>30</v>
      </c>
      <c r="N113" t="n">
        <v>16.14</v>
      </c>
      <c r="O113" t="n">
        <v>14268.39</v>
      </c>
      <c r="P113" t="n">
        <v>261.24</v>
      </c>
      <c r="Q113" t="n">
        <v>1259.32</v>
      </c>
      <c r="R113" t="n">
        <v>160.95</v>
      </c>
      <c r="S113" t="n">
        <v>88.58</v>
      </c>
      <c r="T113" t="n">
        <v>25228.25</v>
      </c>
      <c r="U113" t="n">
        <v>0.55</v>
      </c>
      <c r="V113" t="n">
        <v>0.74</v>
      </c>
      <c r="W113" t="n">
        <v>4.07</v>
      </c>
      <c r="X113" t="n">
        <v>1.48</v>
      </c>
      <c r="Y113" t="n">
        <v>1</v>
      </c>
      <c r="Z113" t="n">
        <v>10</v>
      </c>
    </row>
    <row r="114">
      <c r="A114" t="n">
        <v>6</v>
      </c>
      <c r="B114" t="n">
        <v>50</v>
      </c>
      <c r="C114" t="inlineStr">
        <is>
          <t xml:space="preserve">CONCLUIDO	</t>
        </is>
      </c>
      <c r="D114" t="n">
        <v>2.8062</v>
      </c>
      <c r="E114" t="n">
        <v>35.64</v>
      </c>
      <c r="F114" t="n">
        <v>32.98</v>
      </c>
      <c r="G114" t="n">
        <v>70.66</v>
      </c>
      <c r="H114" t="n">
        <v>1.07</v>
      </c>
      <c r="I114" t="n">
        <v>28</v>
      </c>
      <c r="J114" t="n">
        <v>115.08</v>
      </c>
      <c r="K114" t="n">
        <v>41.65</v>
      </c>
      <c r="L114" t="n">
        <v>7</v>
      </c>
      <c r="M114" t="n">
        <v>12</v>
      </c>
      <c r="N114" t="n">
        <v>16.43</v>
      </c>
      <c r="O114" t="n">
        <v>14426.96</v>
      </c>
      <c r="P114" t="n">
        <v>248.18</v>
      </c>
      <c r="Q114" t="n">
        <v>1259.29</v>
      </c>
      <c r="R114" t="n">
        <v>152.97</v>
      </c>
      <c r="S114" t="n">
        <v>88.58</v>
      </c>
      <c r="T114" t="n">
        <v>21265.37</v>
      </c>
      <c r="U114" t="n">
        <v>0.58</v>
      </c>
      <c r="V114" t="n">
        <v>0.75</v>
      </c>
      <c r="W114" t="n">
        <v>4.07</v>
      </c>
      <c r="X114" t="n">
        <v>1.25</v>
      </c>
      <c r="Y114" t="n">
        <v>1</v>
      </c>
      <c r="Z114" t="n">
        <v>10</v>
      </c>
    </row>
    <row r="115">
      <c r="A115" t="n">
        <v>7</v>
      </c>
      <c r="B115" t="n">
        <v>50</v>
      </c>
      <c r="C115" t="inlineStr">
        <is>
          <t xml:space="preserve">CONCLUIDO	</t>
        </is>
      </c>
      <c r="D115" t="n">
        <v>2.8114</v>
      </c>
      <c r="E115" t="n">
        <v>35.57</v>
      </c>
      <c r="F115" t="n">
        <v>32.93</v>
      </c>
      <c r="G115" t="n">
        <v>73.18000000000001</v>
      </c>
      <c r="H115" t="n">
        <v>1.21</v>
      </c>
      <c r="I115" t="n">
        <v>27</v>
      </c>
      <c r="J115" t="n">
        <v>116.37</v>
      </c>
      <c r="K115" t="n">
        <v>41.65</v>
      </c>
      <c r="L115" t="n">
        <v>8</v>
      </c>
      <c r="M115" t="n">
        <v>0</v>
      </c>
      <c r="N115" t="n">
        <v>16.72</v>
      </c>
      <c r="O115" t="n">
        <v>14585.96</v>
      </c>
      <c r="P115" t="n">
        <v>249.39</v>
      </c>
      <c r="Q115" t="n">
        <v>1259.3</v>
      </c>
      <c r="R115" t="n">
        <v>150.87</v>
      </c>
      <c r="S115" t="n">
        <v>88.58</v>
      </c>
      <c r="T115" t="n">
        <v>20219.57</v>
      </c>
      <c r="U115" t="n">
        <v>0.59</v>
      </c>
      <c r="V115" t="n">
        <v>0.75</v>
      </c>
      <c r="W115" t="n">
        <v>4.08</v>
      </c>
      <c r="X115" t="n">
        <v>1.21</v>
      </c>
      <c r="Y115" t="n">
        <v>1</v>
      </c>
      <c r="Z115" t="n">
        <v>10</v>
      </c>
    </row>
    <row r="116">
      <c r="A116" t="n">
        <v>0</v>
      </c>
      <c r="B116" t="n">
        <v>25</v>
      </c>
      <c r="C116" t="inlineStr">
        <is>
          <t xml:space="preserve">CONCLUIDO	</t>
        </is>
      </c>
      <c r="D116" t="n">
        <v>2.2473</v>
      </c>
      <c r="E116" t="n">
        <v>44.5</v>
      </c>
      <c r="F116" t="n">
        <v>40.19</v>
      </c>
      <c r="G116" t="n">
        <v>13.32</v>
      </c>
      <c r="H116" t="n">
        <v>0.28</v>
      </c>
      <c r="I116" t="n">
        <v>181</v>
      </c>
      <c r="J116" t="n">
        <v>61.76</v>
      </c>
      <c r="K116" t="n">
        <v>28.92</v>
      </c>
      <c r="L116" t="n">
        <v>1</v>
      </c>
      <c r="M116" t="n">
        <v>179</v>
      </c>
      <c r="N116" t="n">
        <v>6.84</v>
      </c>
      <c r="O116" t="n">
        <v>7851.41</v>
      </c>
      <c r="P116" t="n">
        <v>248.42</v>
      </c>
      <c r="Q116" t="n">
        <v>1259.54</v>
      </c>
      <c r="R116" t="n">
        <v>397.81</v>
      </c>
      <c r="S116" t="n">
        <v>88.58</v>
      </c>
      <c r="T116" t="n">
        <v>142919.1</v>
      </c>
      <c r="U116" t="n">
        <v>0.22</v>
      </c>
      <c r="V116" t="n">
        <v>0.61</v>
      </c>
      <c r="W116" t="n">
        <v>4.3</v>
      </c>
      <c r="X116" t="n">
        <v>8.460000000000001</v>
      </c>
      <c r="Y116" t="n">
        <v>1</v>
      </c>
      <c r="Z116" t="n">
        <v>10</v>
      </c>
    </row>
    <row r="117">
      <c r="A117" t="n">
        <v>1</v>
      </c>
      <c r="B117" t="n">
        <v>25</v>
      </c>
      <c r="C117" t="inlineStr">
        <is>
          <t xml:space="preserve">CONCLUIDO	</t>
        </is>
      </c>
      <c r="D117" t="n">
        <v>2.6448</v>
      </c>
      <c r="E117" t="n">
        <v>37.81</v>
      </c>
      <c r="F117" t="n">
        <v>35.01</v>
      </c>
      <c r="G117" t="n">
        <v>29.18</v>
      </c>
      <c r="H117" t="n">
        <v>0.55</v>
      </c>
      <c r="I117" t="n">
        <v>72</v>
      </c>
      <c r="J117" t="n">
        <v>62.92</v>
      </c>
      <c r="K117" t="n">
        <v>28.92</v>
      </c>
      <c r="L117" t="n">
        <v>2</v>
      </c>
      <c r="M117" t="n">
        <v>68</v>
      </c>
      <c r="N117" t="n">
        <v>7</v>
      </c>
      <c r="O117" t="n">
        <v>7994.37</v>
      </c>
      <c r="P117" t="n">
        <v>196.68</v>
      </c>
      <c r="Q117" t="n">
        <v>1259.34</v>
      </c>
      <c r="R117" t="n">
        <v>222.43</v>
      </c>
      <c r="S117" t="n">
        <v>88.58</v>
      </c>
      <c r="T117" t="n">
        <v>55772.84</v>
      </c>
      <c r="U117" t="n">
        <v>0.4</v>
      </c>
      <c r="V117" t="n">
        <v>0.7</v>
      </c>
      <c r="W117" t="n">
        <v>4.12</v>
      </c>
      <c r="X117" t="n">
        <v>3.29</v>
      </c>
      <c r="Y117" t="n">
        <v>1</v>
      </c>
      <c r="Z117" t="n">
        <v>10</v>
      </c>
    </row>
    <row r="118">
      <c r="A118" t="n">
        <v>2</v>
      </c>
      <c r="B118" t="n">
        <v>25</v>
      </c>
      <c r="C118" t="inlineStr">
        <is>
          <t xml:space="preserve">CONCLUIDO	</t>
        </is>
      </c>
      <c r="D118" t="n">
        <v>2.7314</v>
      </c>
      <c r="E118" t="n">
        <v>36.61</v>
      </c>
      <c r="F118" t="n">
        <v>34.09</v>
      </c>
      <c r="G118" t="n">
        <v>39.34</v>
      </c>
      <c r="H118" t="n">
        <v>0.8100000000000001</v>
      </c>
      <c r="I118" t="n">
        <v>52</v>
      </c>
      <c r="J118" t="n">
        <v>64.08</v>
      </c>
      <c r="K118" t="n">
        <v>28.92</v>
      </c>
      <c r="L118" t="n">
        <v>3</v>
      </c>
      <c r="M118" t="n">
        <v>1</v>
      </c>
      <c r="N118" t="n">
        <v>7.16</v>
      </c>
      <c r="O118" t="n">
        <v>8137.65</v>
      </c>
      <c r="P118" t="n">
        <v>181.68</v>
      </c>
      <c r="Q118" t="n">
        <v>1259.4</v>
      </c>
      <c r="R118" t="n">
        <v>189.09</v>
      </c>
      <c r="S118" t="n">
        <v>88.58</v>
      </c>
      <c r="T118" t="n">
        <v>39204.64</v>
      </c>
      <c r="U118" t="n">
        <v>0.47</v>
      </c>
      <c r="V118" t="n">
        <v>0.72</v>
      </c>
      <c r="W118" t="n">
        <v>4.15</v>
      </c>
      <c r="X118" t="n">
        <v>2.37</v>
      </c>
      <c r="Y118" t="n">
        <v>1</v>
      </c>
      <c r="Z118" t="n">
        <v>10</v>
      </c>
    </row>
    <row r="119">
      <c r="A119" t="n">
        <v>3</v>
      </c>
      <c r="B119" t="n">
        <v>25</v>
      </c>
      <c r="C119" t="inlineStr">
        <is>
          <t xml:space="preserve">CONCLUIDO	</t>
        </is>
      </c>
      <c r="D119" t="n">
        <v>2.7319</v>
      </c>
      <c r="E119" t="n">
        <v>36.6</v>
      </c>
      <c r="F119" t="n">
        <v>34.09</v>
      </c>
      <c r="G119" t="n">
        <v>39.33</v>
      </c>
      <c r="H119" t="n">
        <v>1.07</v>
      </c>
      <c r="I119" t="n">
        <v>52</v>
      </c>
      <c r="J119" t="n">
        <v>65.25</v>
      </c>
      <c r="K119" t="n">
        <v>28.92</v>
      </c>
      <c r="L119" t="n">
        <v>4</v>
      </c>
      <c r="M119" t="n">
        <v>0</v>
      </c>
      <c r="N119" t="n">
        <v>7.33</v>
      </c>
      <c r="O119" t="n">
        <v>8281.25</v>
      </c>
      <c r="P119" t="n">
        <v>184.55</v>
      </c>
      <c r="Q119" t="n">
        <v>1259.36</v>
      </c>
      <c r="R119" t="n">
        <v>188.9</v>
      </c>
      <c r="S119" t="n">
        <v>88.58</v>
      </c>
      <c r="T119" t="n">
        <v>39107.31</v>
      </c>
      <c r="U119" t="n">
        <v>0.47</v>
      </c>
      <c r="V119" t="n">
        <v>0.72</v>
      </c>
      <c r="W119" t="n">
        <v>4.15</v>
      </c>
      <c r="X119" t="n">
        <v>2.36</v>
      </c>
      <c r="Y119" t="n">
        <v>1</v>
      </c>
      <c r="Z119" t="n">
        <v>10</v>
      </c>
    </row>
    <row r="120">
      <c r="A120" t="n">
        <v>0</v>
      </c>
      <c r="B120" t="n">
        <v>85</v>
      </c>
      <c r="C120" t="inlineStr">
        <is>
          <t xml:space="preserve">CONCLUIDO	</t>
        </is>
      </c>
      <c r="D120" t="n">
        <v>1.2418</v>
      </c>
      <c r="E120" t="n">
        <v>80.53</v>
      </c>
      <c r="F120" t="n">
        <v>59.38</v>
      </c>
      <c r="G120" t="n">
        <v>6.43</v>
      </c>
      <c r="H120" t="n">
        <v>0.11</v>
      </c>
      <c r="I120" t="n">
        <v>554</v>
      </c>
      <c r="J120" t="n">
        <v>167.88</v>
      </c>
      <c r="K120" t="n">
        <v>51.39</v>
      </c>
      <c r="L120" t="n">
        <v>1</v>
      </c>
      <c r="M120" t="n">
        <v>552</v>
      </c>
      <c r="N120" t="n">
        <v>30.49</v>
      </c>
      <c r="O120" t="n">
        <v>20939.59</v>
      </c>
      <c r="P120" t="n">
        <v>752.5</v>
      </c>
      <c r="Q120" t="n">
        <v>1259.87</v>
      </c>
      <c r="R120" t="n">
        <v>1050.55</v>
      </c>
      <c r="S120" t="n">
        <v>88.58</v>
      </c>
      <c r="T120" t="n">
        <v>467422.25</v>
      </c>
      <c r="U120" t="n">
        <v>0.08</v>
      </c>
      <c r="V120" t="n">
        <v>0.41</v>
      </c>
      <c r="W120" t="n">
        <v>4.93</v>
      </c>
      <c r="X120" t="n">
        <v>27.64</v>
      </c>
      <c r="Y120" t="n">
        <v>1</v>
      </c>
      <c r="Z120" t="n">
        <v>10</v>
      </c>
    </row>
    <row r="121">
      <c r="A121" t="n">
        <v>1</v>
      </c>
      <c r="B121" t="n">
        <v>85</v>
      </c>
      <c r="C121" t="inlineStr">
        <is>
          <t xml:space="preserve">CONCLUIDO	</t>
        </is>
      </c>
      <c r="D121" t="n">
        <v>2.0435</v>
      </c>
      <c r="E121" t="n">
        <v>48.94</v>
      </c>
      <c r="F121" t="n">
        <v>40.33</v>
      </c>
      <c r="G121" t="n">
        <v>13.15</v>
      </c>
      <c r="H121" t="n">
        <v>0.21</v>
      </c>
      <c r="I121" t="n">
        <v>184</v>
      </c>
      <c r="J121" t="n">
        <v>169.33</v>
      </c>
      <c r="K121" t="n">
        <v>51.39</v>
      </c>
      <c r="L121" t="n">
        <v>2</v>
      </c>
      <c r="M121" t="n">
        <v>182</v>
      </c>
      <c r="N121" t="n">
        <v>30.94</v>
      </c>
      <c r="O121" t="n">
        <v>21118.46</v>
      </c>
      <c r="P121" t="n">
        <v>504.82</v>
      </c>
      <c r="Q121" t="n">
        <v>1259.6</v>
      </c>
      <c r="R121" t="n">
        <v>402.68</v>
      </c>
      <c r="S121" t="n">
        <v>88.58</v>
      </c>
      <c r="T121" t="n">
        <v>145338.82</v>
      </c>
      <c r="U121" t="n">
        <v>0.22</v>
      </c>
      <c r="V121" t="n">
        <v>0.61</v>
      </c>
      <c r="W121" t="n">
        <v>4.3</v>
      </c>
      <c r="X121" t="n">
        <v>8.59</v>
      </c>
      <c r="Y121" t="n">
        <v>1</v>
      </c>
      <c r="Z121" t="n">
        <v>10</v>
      </c>
    </row>
    <row r="122">
      <c r="A122" t="n">
        <v>2</v>
      </c>
      <c r="B122" t="n">
        <v>85</v>
      </c>
      <c r="C122" t="inlineStr">
        <is>
          <t xml:space="preserve">CONCLUIDO	</t>
        </is>
      </c>
      <c r="D122" t="n">
        <v>2.3268</v>
      </c>
      <c r="E122" t="n">
        <v>42.98</v>
      </c>
      <c r="F122" t="n">
        <v>36.84</v>
      </c>
      <c r="G122" t="n">
        <v>19.92</v>
      </c>
      <c r="H122" t="n">
        <v>0.31</v>
      </c>
      <c r="I122" t="n">
        <v>111</v>
      </c>
      <c r="J122" t="n">
        <v>170.79</v>
      </c>
      <c r="K122" t="n">
        <v>51.39</v>
      </c>
      <c r="L122" t="n">
        <v>3</v>
      </c>
      <c r="M122" t="n">
        <v>109</v>
      </c>
      <c r="N122" t="n">
        <v>31.4</v>
      </c>
      <c r="O122" t="n">
        <v>21297.94</v>
      </c>
      <c r="P122" t="n">
        <v>455.35</v>
      </c>
      <c r="Q122" t="n">
        <v>1259.44</v>
      </c>
      <c r="R122" t="n">
        <v>284.41</v>
      </c>
      <c r="S122" t="n">
        <v>88.58</v>
      </c>
      <c r="T122" t="n">
        <v>86568.67999999999</v>
      </c>
      <c r="U122" t="n">
        <v>0.31</v>
      </c>
      <c r="V122" t="n">
        <v>0.67</v>
      </c>
      <c r="W122" t="n">
        <v>4.19</v>
      </c>
      <c r="X122" t="n">
        <v>5.11</v>
      </c>
      <c r="Y122" t="n">
        <v>1</v>
      </c>
      <c r="Z122" t="n">
        <v>10</v>
      </c>
    </row>
    <row r="123">
      <c r="A123" t="n">
        <v>3</v>
      </c>
      <c r="B123" t="n">
        <v>85</v>
      </c>
      <c r="C123" t="inlineStr">
        <is>
          <t xml:space="preserve">CONCLUIDO	</t>
        </is>
      </c>
      <c r="D123" t="n">
        <v>2.476</v>
      </c>
      <c r="E123" t="n">
        <v>40.39</v>
      </c>
      <c r="F123" t="n">
        <v>35.34</v>
      </c>
      <c r="G123" t="n">
        <v>26.84</v>
      </c>
      <c r="H123" t="n">
        <v>0.41</v>
      </c>
      <c r="I123" t="n">
        <v>79</v>
      </c>
      <c r="J123" t="n">
        <v>172.25</v>
      </c>
      <c r="K123" t="n">
        <v>51.39</v>
      </c>
      <c r="L123" t="n">
        <v>4</v>
      </c>
      <c r="M123" t="n">
        <v>77</v>
      </c>
      <c r="N123" t="n">
        <v>31.86</v>
      </c>
      <c r="O123" t="n">
        <v>21478.05</v>
      </c>
      <c r="P123" t="n">
        <v>431.19</v>
      </c>
      <c r="Q123" t="n">
        <v>1259.4</v>
      </c>
      <c r="R123" t="n">
        <v>233.34</v>
      </c>
      <c r="S123" t="n">
        <v>88.58</v>
      </c>
      <c r="T123" t="n">
        <v>61192.59</v>
      </c>
      <c r="U123" t="n">
        <v>0.38</v>
      </c>
      <c r="V123" t="n">
        <v>0.7</v>
      </c>
      <c r="W123" t="n">
        <v>4.14</v>
      </c>
      <c r="X123" t="n">
        <v>3.61</v>
      </c>
      <c r="Y123" t="n">
        <v>1</v>
      </c>
      <c r="Z123" t="n">
        <v>10</v>
      </c>
    </row>
    <row r="124">
      <c r="A124" t="n">
        <v>4</v>
      </c>
      <c r="B124" t="n">
        <v>85</v>
      </c>
      <c r="C124" t="inlineStr">
        <is>
          <t xml:space="preserve">CONCLUIDO	</t>
        </is>
      </c>
      <c r="D124" t="n">
        <v>2.5681</v>
      </c>
      <c r="E124" t="n">
        <v>38.94</v>
      </c>
      <c r="F124" t="n">
        <v>34.5</v>
      </c>
      <c r="G124" t="n">
        <v>33.93</v>
      </c>
      <c r="H124" t="n">
        <v>0.51</v>
      </c>
      <c r="I124" t="n">
        <v>61</v>
      </c>
      <c r="J124" t="n">
        <v>173.71</v>
      </c>
      <c r="K124" t="n">
        <v>51.39</v>
      </c>
      <c r="L124" t="n">
        <v>5</v>
      </c>
      <c r="M124" t="n">
        <v>59</v>
      </c>
      <c r="N124" t="n">
        <v>32.32</v>
      </c>
      <c r="O124" t="n">
        <v>21658.78</v>
      </c>
      <c r="P124" t="n">
        <v>415.28</v>
      </c>
      <c r="Q124" t="n">
        <v>1259.45</v>
      </c>
      <c r="R124" t="n">
        <v>204.86</v>
      </c>
      <c r="S124" t="n">
        <v>88.58</v>
      </c>
      <c r="T124" t="n">
        <v>47041.03</v>
      </c>
      <c r="U124" t="n">
        <v>0.43</v>
      </c>
      <c r="V124" t="n">
        <v>0.71</v>
      </c>
      <c r="W124" t="n">
        <v>4.11</v>
      </c>
      <c r="X124" t="n">
        <v>2.77</v>
      </c>
      <c r="Y124" t="n">
        <v>1</v>
      </c>
      <c r="Z124" t="n">
        <v>10</v>
      </c>
    </row>
    <row r="125">
      <c r="A125" t="n">
        <v>5</v>
      </c>
      <c r="B125" t="n">
        <v>85</v>
      </c>
      <c r="C125" t="inlineStr">
        <is>
          <t xml:space="preserve">CONCLUIDO	</t>
        </is>
      </c>
      <c r="D125" t="n">
        <v>2.6293</v>
      </c>
      <c r="E125" t="n">
        <v>38.03</v>
      </c>
      <c r="F125" t="n">
        <v>33.97</v>
      </c>
      <c r="G125" t="n">
        <v>40.76</v>
      </c>
      <c r="H125" t="n">
        <v>0.61</v>
      </c>
      <c r="I125" t="n">
        <v>50</v>
      </c>
      <c r="J125" t="n">
        <v>175.18</v>
      </c>
      <c r="K125" t="n">
        <v>51.39</v>
      </c>
      <c r="L125" t="n">
        <v>6</v>
      </c>
      <c r="M125" t="n">
        <v>48</v>
      </c>
      <c r="N125" t="n">
        <v>32.79</v>
      </c>
      <c r="O125" t="n">
        <v>21840.16</v>
      </c>
      <c r="P125" t="n">
        <v>403.06</v>
      </c>
      <c r="Q125" t="n">
        <v>1259.3</v>
      </c>
      <c r="R125" t="n">
        <v>186.91</v>
      </c>
      <c r="S125" t="n">
        <v>88.58</v>
      </c>
      <c r="T125" t="n">
        <v>38124.83</v>
      </c>
      <c r="U125" t="n">
        <v>0.47</v>
      </c>
      <c r="V125" t="n">
        <v>0.72</v>
      </c>
      <c r="W125" t="n">
        <v>4.09</v>
      </c>
      <c r="X125" t="n">
        <v>2.24</v>
      </c>
      <c r="Y125" t="n">
        <v>1</v>
      </c>
      <c r="Z125" t="n">
        <v>10</v>
      </c>
    </row>
    <row r="126">
      <c r="A126" t="n">
        <v>6</v>
      </c>
      <c r="B126" t="n">
        <v>85</v>
      </c>
      <c r="C126" t="inlineStr">
        <is>
          <t xml:space="preserve">CONCLUIDO	</t>
        </is>
      </c>
      <c r="D126" t="n">
        <v>2.6722</v>
      </c>
      <c r="E126" t="n">
        <v>37.42</v>
      </c>
      <c r="F126" t="n">
        <v>33.63</v>
      </c>
      <c r="G126" t="n">
        <v>48.04</v>
      </c>
      <c r="H126" t="n">
        <v>0.7</v>
      </c>
      <c r="I126" t="n">
        <v>42</v>
      </c>
      <c r="J126" t="n">
        <v>176.66</v>
      </c>
      <c r="K126" t="n">
        <v>51.39</v>
      </c>
      <c r="L126" t="n">
        <v>7</v>
      </c>
      <c r="M126" t="n">
        <v>40</v>
      </c>
      <c r="N126" t="n">
        <v>33.27</v>
      </c>
      <c r="O126" t="n">
        <v>22022.17</v>
      </c>
      <c r="P126" t="n">
        <v>393.06</v>
      </c>
      <c r="Q126" t="n">
        <v>1259.32</v>
      </c>
      <c r="R126" t="n">
        <v>175.35</v>
      </c>
      <c r="S126" t="n">
        <v>88.58</v>
      </c>
      <c r="T126" t="n">
        <v>32383.83</v>
      </c>
      <c r="U126" t="n">
        <v>0.51</v>
      </c>
      <c r="V126" t="n">
        <v>0.73</v>
      </c>
      <c r="W126" t="n">
        <v>4.08</v>
      </c>
      <c r="X126" t="n">
        <v>1.9</v>
      </c>
      <c r="Y126" t="n">
        <v>1</v>
      </c>
      <c r="Z126" t="n">
        <v>10</v>
      </c>
    </row>
    <row r="127">
      <c r="A127" t="n">
        <v>7</v>
      </c>
      <c r="B127" t="n">
        <v>85</v>
      </c>
      <c r="C127" t="inlineStr">
        <is>
          <t xml:space="preserve">CONCLUIDO	</t>
        </is>
      </c>
      <c r="D127" t="n">
        <v>2.7062</v>
      </c>
      <c r="E127" t="n">
        <v>36.95</v>
      </c>
      <c r="F127" t="n">
        <v>33.36</v>
      </c>
      <c r="G127" t="n">
        <v>55.6</v>
      </c>
      <c r="H127" t="n">
        <v>0.8</v>
      </c>
      <c r="I127" t="n">
        <v>36</v>
      </c>
      <c r="J127" t="n">
        <v>178.14</v>
      </c>
      <c r="K127" t="n">
        <v>51.39</v>
      </c>
      <c r="L127" t="n">
        <v>8</v>
      </c>
      <c r="M127" t="n">
        <v>34</v>
      </c>
      <c r="N127" t="n">
        <v>33.75</v>
      </c>
      <c r="O127" t="n">
        <v>22204.83</v>
      </c>
      <c r="P127" t="n">
        <v>385.07</v>
      </c>
      <c r="Q127" t="n">
        <v>1259.4</v>
      </c>
      <c r="R127" t="n">
        <v>166.05</v>
      </c>
      <c r="S127" t="n">
        <v>88.58</v>
      </c>
      <c r="T127" t="n">
        <v>27765.62</v>
      </c>
      <c r="U127" t="n">
        <v>0.53</v>
      </c>
      <c r="V127" t="n">
        <v>0.74</v>
      </c>
      <c r="W127" t="n">
        <v>4.08</v>
      </c>
      <c r="X127" t="n">
        <v>1.63</v>
      </c>
      <c r="Y127" t="n">
        <v>1</v>
      </c>
      <c r="Z127" t="n">
        <v>10</v>
      </c>
    </row>
    <row r="128">
      <c r="A128" t="n">
        <v>8</v>
      </c>
      <c r="B128" t="n">
        <v>85</v>
      </c>
      <c r="C128" t="inlineStr">
        <is>
          <t xml:space="preserve">CONCLUIDO	</t>
        </is>
      </c>
      <c r="D128" t="n">
        <v>2.7362</v>
      </c>
      <c r="E128" t="n">
        <v>36.55</v>
      </c>
      <c r="F128" t="n">
        <v>33.12</v>
      </c>
      <c r="G128" t="n">
        <v>64.11</v>
      </c>
      <c r="H128" t="n">
        <v>0.89</v>
      </c>
      <c r="I128" t="n">
        <v>31</v>
      </c>
      <c r="J128" t="n">
        <v>179.63</v>
      </c>
      <c r="K128" t="n">
        <v>51.39</v>
      </c>
      <c r="L128" t="n">
        <v>9</v>
      </c>
      <c r="M128" t="n">
        <v>29</v>
      </c>
      <c r="N128" t="n">
        <v>34.24</v>
      </c>
      <c r="O128" t="n">
        <v>22388.15</v>
      </c>
      <c r="P128" t="n">
        <v>376.14</v>
      </c>
      <c r="Q128" t="n">
        <v>1259.35</v>
      </c>
      <c r="R128" t="n">
        <v>158.69</v>
      </c>
      <c r="S128" t="n">
        <v>88.58</v>
      </c>
      <c r="T128" t="n">
        <v>24110.51</v>
      </c>
      <c r="U128" t="n">
        <v>0.5600000000000001</v>
      </c>
      <c r="V128" t="n">
        <v>0.74</v>
      </c>
      <c r="W128" t="n">
        <v>4.05</v>
      </c>
      <c r="X128" t="n">
        <v>1.4</v>
      </c>
      <c r="Y128" t="n">
        <v>1</v>
      </c>
      <c r="Z128" t="n">
        <v>10</v>
      </c>
    </row>
    <row r="129">
      <c r="A129" t="n">
        <v>9</v>
      </c>
      <c r="B129" t="n">
        <v>85</v>
      </c>
      <c r="C129" t="inlineStr">
        <is>
          <t xml:space="preserve">CONCLUIDO	</t>
        </is>
      </c>
      <c r="D129" t="n">
        <v>2.7543</v>
      </c>
      <c r="E129" t="n">
        <v>36.31</v>
      </c>
      <c r="F129" t="n">
        <v>32.98</v>
      </c>
      <c r="G129" t="n">
        <v>70.68000000000001</v>
      </c>
      <c r="H129" t="n">
        <v>0.98</v>
      </c>
      <c r="I129" t="n">
        <v>28</v>
      </c>
      <c r="J129" t="n">
        <v>181.12</v>
      </c>
      <c r="K129" t="n">
        <v>51.39</v>
      </c>
      <c r="L129" t="n">
        <v>10</v>
      </c>
      <c r="M129" t="n">
        <v>26</v>
      </c>
      <c r="N129" t="n">
        <v>34.73</v>
      </c>
      <c r="O129" t="n">
        <v>22572.13</v>
      </c>
      <c r="P129" t="n">
        <v>366.31</v>
      </c>
      <c r="Q129" t="n">
        <v>1259.34</v>
      </c>
      <c r="R129" t="n">
        <v>153.61</v>
      </c>
      <c r="S129" t="n">
        <v>88.58</v>
      </c>
      <c r="T129" t="n">
        <v>21583.85</v>
      </c>
      <c r="U129" t="n">
        <v>0.58</v>
      </c>
      <c r="V129" t="n">
        <v>0.75</v>
      </c>
      <c r="W129" t="n">
        <v>4.06</v>
      </c>
      <c r="X129" t="n">
        <v>1.26</v>
      </c>
      <c r="Y129" t="n">
        <v>1</v>
      </c>
      <c r="Z129" t="n">
        <v>10</v>
      </c>
    </row>
    <row r="130">
      <c r="A130" t="n">
        <v>10</v>
      </c>
      <c r="B130" t="n">
        <v>85</v>
      </c>
      <c r="C130" t="inlineStr">
        <is>
          <t xml:space="preserve">CONCLUIDO	</t>
        </is>
      </c>
      <c r="D130" t="n">
        <v>2.7742</v>
      </c>
      <c r="E130" t="n">
        <v>36.05</v>
      </c>
      <c r="F130" t="n">
        <v>32.83</v>
      </c>
      <c r="G130" t="n">
        <v>78.78</v>
      </c>
      <c r="H130" t="n">
        <v>1.07</v>
      </c>
      <c r="I130" t="n">
        <v>25</v>
      </c>
      <c r="J130" t="n">
        <v>182.62</v>
      </c>
      <c r="K130" t="n">
        <v>51.39</v>
      </c>
      <c r="L130" t="n">
        <v>11</v>
      </c>
      <c r="M130" t="n">
        <v>23</v>
      </c>
      <c r="N130" t="n">
        <v>35.22</v>
      </c>
      <c r="O130" t="n">
        <v>22756.91</v>
      </c>
      <c r="P130" t="n">
        <v>359.49</v>
      </c>
      <c r="Q130" t="n">
        <v>1259.29</v>
      </c>
      <c r="R130" t="n">
        <v>148.66</v>
      </c>
      <c r="S130" t="n">
        <v>88.58</v>
      </c>
      <c r="T130" t="n">
        <v>19121.87</v>
      </c>
      <c r="U130" t="n">
        <v>0.6</v>
      </c>
      <c r="V130" t="n">
        <v>0.75</v>
      </c>
      <c r="W130" t="n">
        <v>4.04</v>
      </c>
      <c r="X130" t="n">
        <v>1.1</v>
      </c>
      <c r="Y130" t="n">
        <v>1</v>
      </c>
      <c r="Z130" t="n">
        <v>10</v>
      </c>
    </row>
    <row r="131">
      <c r="A131" t="n">
        <v>11</v>
      </c>
      <c r="B131" t="n">
        <v>85</v>
      </c>
      <c r="C131" t="inlineStr">
        <is>
          <t xml:space="preserve">CONCLUIDO	</t>
        </is>
      </c>
      <c r="D131" t="n">
        <v>2.7934</v>
      </c>
      <c r="E131" t="n">
        <v>35.8</v>
      </c>
      <c r="F131" t="n">
        <v>32.68</v>
      </c>
      <c r="G131" t="n">
        <v>89.13</v>
      </c>
      <c r="H131" t="n">
        <v>1.16</v>
      </c>
      <c r="I131" t="n">
        <v>22</v>
      </c>
      <c r="J131" t="n">
        <v>184.12</v>
      </c>
      <c r="K131" t="n">
        <v>51.39</v>
      </c>
      <c r="L131" t="n">
        <v>12</v>
      </c>
      <c r="M131" t="n">
        <v>20</v>
      </c>
      <c r="N131" t="n">
        <v>35.73</v>
      </c>
      <c r="O131" t="n">
        <v>22942.24</v>
      </c>
      <c r="P131" t="n">
        <v>351.19</v>
      </c>
      <c r="Q131" t="n">
        <v>1259.29</v>
      </c>
      <c r="R131" t="n">
        <v>143.5</v>
      </c>
      <c r="S131" t="n">
        <v>88.58</v>
      </c>
      <c r="T131" t="n">
        <v>16559.07</v>
      </c>
      <c r="U131" t="n">
        <v>0.62</v>
      </c>
      <c r="V131" t="n">
        <v>0.75</v>
      </c>
      <c r="W131" t="n">
        <v>4.04</v>
      </c>
      <c r="X131" t="n">
        <v>0.96</v>
      </c>
      <c r="Y131" t="n">
        <v>1</v>
      </c>
      <c r="Z131" t="n">
        <v>10</v>
      </c>
    </row>
    <row r="132">
      <c r="A132" t="n">
        <v>12</v>
      </c>
      <c r="B132" t="n">
        <v>85</v>
      </c>
      <c r="C132" t="inlineStr">
        <is>
          <t xml:space="preserve">CONCLUIDO	</t>
        </is>
      </c>
      <c r="D132" t="n">
        <v>2.8069</v>
      </c>
      <c r="E132" t="n">
        <v>35.63</v>
      </c>
      <c r="F132" t="n">
        <v>32.58</v>
      </c>
      <c r="G132" t="n">
        <v>97.73</v>
      </c>
      <c r="H132" t="n">
        <v>1.24</v>
      </c>
      <c r="I132" t="n">
        <v>20</v>
      </c>
      <c r="J132" t="n">
        <v>185.63</v>
      </c>
      <c r="K132" t="n">
        <v>51.39</v>
      </c>
      <c r="L132" t="n">
        <v>13</v>
      </c>
      <c r="M132" t="n">
        <v>18</v>
      </c>
      <c r="N132" t="n">
        <v>36.24</v>
      </c>
      <c r="O132" t="n">
        <v>23128.27</v>
      </c>
      <c r="P132" t="n">
        <v>343.29</v>
      </c>
      <c r="Q132" t="n">
        <v>1259.29</v>
      </c>
      <c r="R132" t="n">
        <v>139.89</v>
      </c>
      <c r="S132" t="n">
        <v>88.58</v>
      </c>
      <c r="T132" t="n">
        <v>14760.93</v>
      </c>
      <c r="U132" t="n">
        <v>0.63</v>
      </c>
      <c r="V132" t="n">
        <v>0.76</v>
      </c>
      <c r="W132" t="n">
        <v>4.04</v>
      </c>
      <c r="X132" t="n">
        <v>0.85</v>
      </c>
      <c r="Y132" t="n">
        <v>1</v>
      </c>
      <c r="Z132" t="n">
        <v>10</v>
      </c>
    </row>
    <row r="133">
      <c r="A133" t="n">
        <v>13</v>
      </c>
      <c r="B133" t="n">
        <v>85</v>
      </c>
      <c r="C133" t="inlineStr">
        <is>
          <t xml:space="preserve">CONCLUIDO	</t>
        </is>
      </c>
      <c r="D133" t="n">
        <v>2.8108</v>
      </c>
      <c r="E133" t="n">
        <v>35.58</v>
      </c>
      <c r="F133" t="n">
        <v>32.56</v>
      </c>
      <c r="G133" t="n">
        <v>102.82</v>
      </c>
      <c r="H133" t="n">
        <v>1.33</v>
      </c>
      <c r="I133" t="n">
        <v>19</v>
      </c>
      <c r="J133" t="n">
        <v>187.14</v>
      </c>
      <c r="K133" t="n">
        <v>51.39</v>
      </c>
      <c r="L133" t="n">
        <v>14</v>
      </c>
      <c r="M133" t="n">
        <v>17</v>
      </c>
      <c r="N133" t="n">
        <v>36.75</v>
      </c>
      <c r="O133" t="n">
        <v>23314.98</v>
      </c>
      <c r="P133" t="n">
        <v>337.15</v>
      </c>
      <c r="Q133" t="n">
        <v>1259.29</v>
      </c>
      <c r="R133" t="n">
        <v>139.42</v>
      </c>
      <c r="S133" t="n">
        <v>88.58</v>
      </c>
      <c r="T133" t="n">
        <v>14534.8</v>
      </c>
      <c r="U133" t="n">
        <v>0.64</v>
      </c>
      <c r="V133" t="n">
        <v>0.76</v>
      </c>
      <c r="W133" t="n">
        <v>4.04</v>
      </c>
      <c r="X133" t="n">
        <v>0.83</v>
      </c>
      <c r="Y133" t="n">
        <v>1</v>
      </c>
      <c r="Z133" t="n">
        <v>10</v>
      </c>
    </row>
    <row r="134">
      <c r="A134" t="n">
        <v>14</v>
      </c>
      <c r="B134" t="n">
        <v>85</v>
      </c>
      <c r="C134" t="inlineStr">
        <is>
          <t xml:space="preserve">CONCLUIDO	</t>
        </is>
      </c>
      <c r="D134" t="n">
        <v>2.8246</v>
      </c>
      <c r="E134" t="n">
        <v>35.4</v>
      </c>
      <c r="F134" t="n">
        <v>32.45</v>
      </c>
      <c r="G134" t="n">
        <v>114.55</v>
      </c>
      <c r="H134" t="n">
        <v>1.41</v>
      </c>
      <c r="I134" t="n">
        <v>17</v>
      </c>
      <c r="J134" t="n">
        <v>188.66</v>
      </c>
      <c r="K134" t="n">
        <v>51.39</v>
      </c>
      <c r="L134" t="n">
        <v>15</v>
      </c>
      <c r="M134" t="n">
        <v>11</v>
      </c>
      <c r="N134" t="n">
        <v>37.27</v>
      </c>
      <c r="O134" t="n">
        <v>23502.4</v>
      </c>
      <c r="P134" t="n">
        <v>328.24</v>
      </c>
      <c r="Q134" t="n">
        <v>1259.34</v>
      </c>
      <c r="R134" t="n">
        <v>135.7</v>
      </c>
      <c r="S134" t="n">
        <v>88.58</v>
      </c>
      <c r="T134" t="n">
        <v>12684.65</v>
      </c>
      <c r="U134" t="n">
        <v>0.65</v>
      </c>
      <c r="V134" t="n">
        <v>0.76</v>
      </c>
      <c r="W134" t="n">
        <v>4.04</v>
      </c>
      <c r="X134" t="n">
        <v>0.73</v>
      </c>
      <c r="Y134" t="n">
        <v>1</v>
      </c>
      <c r="Z134" t="n">
        <v>10</v>
      </c>
    </row>
    <row r="135">
      <c r="A135" t="n">
        <v>15</v>
      </c>
      <c r="B135" t="n">
        <v>85</v>
      </c>
      <c r="C135" t="inlineStr">
        <is>
          <t xml:space="preserve">CONCLUIDO	</t>
        </is>
      </c>
      <c r="D135" t="n">
        <v>2.8243</v>
      </c>
      <c r="E135" t="n">
        <v>35.41</v>
      </c>
      <c r="F135" t="n">
        <v>32.46</v>
      </c>
      <c r="G135" t="n">
        <v>114.56</v>
      </c>
      <c r="H135" t="n">
        <v>1.49</v>
      </c>
      <c r="I135" t="n">
        <v>17</v>
      </c>
      <c r="J135" t="n">
        <v>190.19</v>
      </c>
      <c r="K135" t="n">
        <v>51.39</v>
      </c>
      <c r="L135" t="n">
        <v>16</v>
      </c>
      <c r="M135" t="n">
        <v>6</v>
      </c>
      <c r="N135" t="n">
        <v>37.79</v>
      </c>
      <c r="O135" t="n">
        <v>23690.52</v>
      </c>
      <c r="P135" t="n">
        <v>324.79</v>
      </c>
      <c r="Q135" t="n">
        <v>1259.29</v>
      </c>
      <c r="R135" t="n">
        <v>135.49</v>
      </c>
      <c r="S135" t="n">
        <v>88.58</v>
      </c>
      <c r="T135" t="n">
        <v>12579.56</v>
      </c>
      <c r="U135" t="n">
        <v>0.65</v>
      </c>
      <c r="V135" t="n">
        <v>0.76</v>
      </c>
      <c r="W135" t="n">
        <v>4.05</v>
      </c>
      <c r="X135" t="n">
        <v>0.73</v>
      </c>
      <c r="Y135" t="n">
        <v>1</v>
      </c>
      <c r="Z135" t="n">
        <v>10</v>
      </c>
    </row>
    <row r="136">
      <c r="A136" t="n">
        <v>16</v>
      </c>
      <c r="B136" t="n">
        <v>85</v>
      </c>
      <c r="C136" t="inlineStr">
        <is>
          <t xml:space="preserve">CONCLUIDO	</t>
        </is>
      </c>
      <c r="D136" t="n">
        <v>2.8297</v>
      </c>
      <c r="E136" t="n">
        <v>35.34</v>
      </c>
      <c r="F136" t="n">
        <v>32.43</v>
      </c>
      <c r="G136" t="n">
        <v>121.59</v>
      </c>
      <c r="H136" t="n">
        <v>1.57</v>
      </c>
      <c r="I136" t="n">
        <v>16</v>
      </c>
      <c r="J136" t="n">
        <v>191.72</v>
      </c>
      <c r="K136" t="n">
        <v>51.39</v>
      </c>
      <c r="L136" t="n">
        <v>17</v>
      </c>
      <c r="M136" t="n">
        <v>0</v>
      </c>
      <c r="N136" t="n">
        <v>38.33</v>
      </c>
      <c r="O136" t="n">
        <v>23879.37</v>
      </c>
      <c r="P136" t="n">
        <v>326.77</v>
      </c>
      <c r="Q136" t="n">
        <v>1259.29</v>
      </c>
      <c r="R136" t="n">
        <v>134.18</v>
      </c>
      <c r="S136" t="n">
        <v>88.58</v>
      </c>
      <c r="T136" t="n">
        <v>11926.71</v>
      </c>
      <c r="U136" t="n">
        <v>0.66</v>
      </c>
      <c r="V136" t="n">
        <v>0.76</v>
      </c>
      <c r="W136" t="n">
        <v>4.05</v>
      </c>
      <c r="X136" t="n">
        <v>0.7</v>
      </c>
      <c r="Y136" t="n">
        <v>1</v>
      </c>
      <c r="Z136" t="n">
        <v>10</v>
      </c>
    </row>
    <row r="137">
      <c r="A137" t="n">
        <v>0</v>
      </c>
      <c r="B137" t="n">
        <v>20</v>
      </c>
      <c r="C137" t="inlineStr">
        <is>
          <t xml:space="preserve">CONCLUIDO	</t>
        </is>
      </c>
      <c r="D137" t="n">
        <v>2.3729</v>
      </c>
      <c r="E137" t="n">
        <v>42.14</v>
      </c>
      <c r="F137" t="n">
        <v>38.59</v>
      </c>
      <c r="G137" t="n">
        <v>15.64</v>
      </c>
      <c r="H137" t="n">
        <v>0.34</v>
      </c>
      <c r="I137" t="n">
        <v>148</v>
      </c>
      <c r="J137" t="n">
        <v>51.33</v>
      </c>
      <c r="K137" t="n">
        <v>24.83</v>
      </c>
      <c r="L137" t="n">
        <v>1</v>
      </c>
      <c r="M137" t="n">
        <v>146</v>
      </c>
      <c r="N137" t="n">
        <v>5.51</v>
      </c>
      <c r="O137" t="n">
        <v>6564.78</v>
      </c>
      <c r="P137" t="n">
        <v>203.33</v>
      </c>
      <c r="Q137" t="n">
        <v>1259.41</v>
      </c>
      <c r="R137" t="n">
        <v>343.04</v>
      </c>
      <c r="S137" t="n">
        <v>88.58</v>
      </c>
      <c r="T137" t="n">
        <v>115696.77</v>
      </c>
      <c r="U137" t="n">
        <v>0.26</v>
      </c>
      <c r="V137" t="n">
        <v>0.64</v>
      </c>
      <c r="W137" t="n">
        <v>4.26</v>
      </c>
      <c r="X137" t="n">
        <v>6.86</v>
      </c>
      <c r="Y137" t="n">
        <v>1</v>
      </c>
      <c r="Z137" t="n">
        <v>10</v>
      </c>
    </row>
    <row r="138">
      <c r="A138" t="n">
        <v>1</v>
      </c>
      <c r="B138" t="n">
        <v>20</v>
      </c>
      <c r="C138" t="inlineStr">
        <is>
          <t xml:space="preserve">CONCLUIDO	</t>
        </is>
      </c>
      <c r="D138" t="n">
        <v>2.6846</v>
      </c>
      <c r="E138" t="n">
        <v>37.25</v>
      </c>
      <c r="F138" t="n">
        <v>34.71</v>
      </c>
      <c r="G138" t="n">
        <v>32.04</v>
      </c>
      <c r="H138" t="n">
        <v>0.66</v>
      </c>
      <c r="I138" t="n">
        <v>65</v>
      </c>
      <c r="J138" t="n">
        <v>52.47</v>
      </c>
      <c r="K138" t="n">
        <v>24.83</v>
      </c>
      <c r="L138" t="n">
        <v>2</v>
      </c>
      <c r="M138" t="n">
        <v>16</v>
      </c>
      <c r="N138" t="n">
        <v>5.64</v>
      </c>
      <c r="O138" t="n">
        <v>6705.1</v>
      </c>
      <c r="P138" t="n">
        <v>163.06</v>
      </c>
      <c r="Q138" t="n">
        <v>1259.46</v>
      </c>
      <c r="R138" t="n">
        <v>209.67</v>
      </c>
      <c r="S138" t="n">
        <v>88.58</v>
      </c>
      <c r="T138" t="n">
        <v>49426.92</v>
      </c>
      <c r="U138" t="n">
        <v>0.42</v>
      </c>
      <c r="V138" t="n">
        <v>0.71</v>
      </c>
      <c r="W138" t="n">
        <v>4.18</v>
      </c>
      <c r="X138" t="n">
        <v>2.98</v>
      </c>
      <c r="Y138" t="n">
        <v>1</v>
      </c>
      <c r="Z138" t="n">
        <v>10</v>
      </c>
    </row>
    <row r="139">
      <c r="A139" t="n">
        <v>2</v>
      </c>
      <c r="B139" t="n">
        <v>20</v>
      </c>
      <c r="C139" t="inlineStr">
        <is>
          <t xml:space="preserve">CONCLUIDO	</t>
        </is>
      </c>
      <c r="D139" t="n">
        <v>2.6891</v>
      </c>
      <c r="E139" t="n">
        <v>37.19</v>
      </c>
      <c r="F139" t="n">
        <v>34.66</v>
      </c>
      <c r="G139" t="n">
        <v>32.49</v>
      </c>
      <c r="H139" t="n">
        <v>0.97</v>
      </c>
      <c r="I139" t="n">
        <v>64</v>
      </c>
      <c r="J139" t="n">
        <v>53.61</v>
      </c>
      <c r="K139" t="n">
        <v>24.83</v>
      </c>
      <c r="L139" t="n">
        <v>3</v>
      </c>
      <c r="M139" t="n">
        <v>0</v>
      </c>
      <c r="N139" t="n">
        <v>5.78</v>
      </c>
      <c r="O139" t="n">
        <v>6845.59</v>
      </c>
      <c r="P139" t="n">
        <v>165.18</v>
      </c>
      <c r="Q139" t="n">
        <v>1259.34</v>
      </c>
      <c r="R139" t="n">
        <v>207.23</v>
      </c>
      <c r="S139" t="n">
        <v>88.58</v>
      </c>
      <c r="T139" t="n">
        <v>48214.57</v>
      </c>
      <c r="U139" t="n">
        <v>0.43</v>
      </c>
      <c r="V139" t="n">
        <v>0.71</v>
      </c>
      <c r="W139" t="n">
        <v>4.2</v>
      </c>
      <c r="X139" t="n">
        <v>2.93</v>
      </c>
      <c r="Y139" t="n">
        <v>1</v>
      </c>
      <c r="Z139" t="n">
        <v>10</v>
      </c>
    </row>
    <row r="140">
      <c r="A140" t="n">
        <v>0</v>
      </c>
      <c r="B140" t="n">
        <v>65</v>
      </c>
      <c r="C140" t="inlineStr">
        <is>
          <t xml:space="preserve">CONCLUIDO	</t>
        </is>
      </c>
      <c r="D140" t="n">
        <v>1.5285</v>
      </c>
      <c r="E140" t="n">
        <v>65.42</v>
      </c>
      <c r="F140" t="n">
        <v>51.97</v>
      </c>
      <c r="G140" t="n">
        <v>7.53</v>
      </c>
      <c r="H140" t="n">
        <v>0.13</v>
      </c>
      <c r="I140" t="n">
        <v>414</v>
      </c>
      <c r="J140" t="n">
        <v>133.21</v>
      </c>
      <c r="K140" t="n">
        <v>46.47</v>
      </c>
      <c r="L140" t="n">
        <v>1</v>
      </c>
      <c r="M140" t="n">
        <v>412</v>
      </c>
      <c r="N140" t="n">
        <v>20.75</v>
      </c>
      <c r="O140" t="n">
        <v>16663.42</v>
      </c>
      <c r="P140" t="n">
        <v>564.8099999999999</v>
      </c>
      <c r="Q140" t="n">
        <v>1259.96</v>
      </c>
      <c r="R140" t="n">
        <v>796.86</v>
      </c>
      <c r="S140" t="n">
        <v>88.58</v>
      </c>
      <c r="T140" t="n">
        <v>341280.08</v>
      </c>
      <c r="U140" t="n">
        <v>0.11</v>
      </c>
      <c r="V140" t="n">
        <v>0.47</v>
      </c>
      <c r="W140" t="n">
        <v>4.74</v>
      </c>
      <c r="X140" t="n">
        <v>20.23</v>
      </c>
      <c r="Y140" t="n">
        <v>1</v>
      </c>
      <c r="Z140" t="n">
        <v>10</v>
      </c>
    </row>
    <row r="141">
      <c r="A141" t="n">
        <v>1</v>
      </c>
      <c r="B141" t="n">
        <v>65</v>
      </c>
      <c r="C141" t="inlineStr">
        <is>
          <t xml:space="preserve">CONCLUIDO	</t>
        </is>
      </c>
      <c r="D141" t="n">
        <v>2.2244</v>
      </c>
      <c r="E141" t="n">
        <v>44.96</v>
      </c>
      <c r="F141" t="n">
        <v>38.69</v>
      </c>
      <c r="G141" t="n">
        <v>15.48</v>
      </c>
      <c r="H141" t="n">
        <v>0.26</v>
      </c>
      <c r="I141" t="n">
        <v>150</v>
      </c>
      <c r="J141" t="n">
        <v>134.55</v>
      </c>
      <c r="K141" t="n">
        <v>46.47</v>
      </c>
      <c r="L141" t="n">
        <v>2</v>
      </c>
      <c r="M141" t="n">
        <v>148</v>
      </c>
      <c r="N141" t="n">
        <v>21.09</v>
      </c>
      <c r="O141" t="n">
        <v>16828.84</v>
      </c>
      <c r="P141" t="n">
        <v>412.48</v>
      </c>
      <c r="Q141" t="n">
        <v>1259.41</v>
      </c>
      <c r="R141" t="n">
        <v>347.45</v>
      </c>
      <c r="S141" t="n">
        <v>88.58</v>
      </c>
      <c r="T141" t="n">
        <v>117895.42</v>
      </c>
      <c r="U141" t="n">
        <v>0.25</v>
      </c>
      <c r="V141" t="n">
        <v>0.64</v>
      </c>
      <c r="W141" t="n">
        <v>4.24</v>
      </c>
      <c r="X141" t="n">
        <v>6.96</v>
      </c>
      <c r="Y141" t="n">
        <v>1</v>
      </c>
      <c r="Z141" t="n">
        <v>10</v>
      </c>
    </row>
    <row r="142">
      <c r="A142" t="n">
        <v>2</v>
      </c>
      <c r="B142" t="n">
        <v>65</v>
      </c>
      <c r="C142" t="inlineStr">
        <is>
          <t xml:space="preserve">CONCLUIDO	</t>
        </is>
      </c>
      <c r="D142" t="n">
        <v>2.459</v>
      </c>
      <c r="E142" t="n">
        <v>40.67</v>
      </c>
      <c r="F142" t="n">
        <v>35.98</v>
      </c>
      <c r="G142" t="n">
        <v>23.47</v>
      </c>
      <c r="H142" t="n">
        <v>0.39</v>
      </c>
      <c r="I142" t="n">
        <v>92</v>
      </c>
      <c r="J142" t="n">
        <v>135.9</v>
      </c>
      <c r="K142" t="n">
        <v>46.47</v>
      </c>
      <c r="L142" t="n">
        <v>3</v>
      </c>
      <c r="M142" t="n">
        <v>90</v>
      </c>
      <c r="N142" t="n">
        <v>21.43</v>
      </c>
      <c r="O142" t="n">
        <v>16994.64</v>
      </c>
      <c r="P142" t="n">
        <v>376.22</v>
      </c>
      <c r="Q142" t="n">
        <v>1259.39</v>
      </c>
      <c r="R142" t="n">
        <v>254.93</v>
      </c>
      <c r="S142" t="n">
        <v>88.58</v>
      </c>
      <c r="T142" t="n">
        <v>71920.85000000001</v>
      </c>
      <c r="U142" t="n">
        <v>0.35</v>
      </c>
      <c r="V142" t="n">
        <v>0.68</v>
      </c>
      <c r="W142" t="n">
        <v>4.17</v>
      </c>
      <c r="X142" t="n">
        <v>4.25</v>
      </c>
      <c r="Y142" t="n">
        <v>1</v>
      </c>
      <c r="Z142" t="n">
        <v>10</v>
      </c>
    </row>
    <row r="143">
      <c r="A143" t="n">
        <v>3</v>
      </c>
      <c r="B143" t="n">
        <v>65</v>
      </c>
      <c r="C143" t="inlineStr">
        <is>
          <t xml:space="preserve">CONCLUIDO	</t>
        </is>
      </c>
      <c r="D143" t="n">
        <v>2.5913</v>
      </c>
      <c r="E143" t="n">
        <v>38.59</v>
      </c>
      <c r="F143" t="n">
        <v>34.64</v>
      </c>
      <c r="G143" t="n">
        <v>31.98</v>
      </c>
      <c r="H143" t="n">
        <v>0.52</v>
      </c>
      <c r="I143" t="n">
        <v>65</v>
      </c>
      <c r="J143" t="n">
        <v>137.25</v>
      </c>
      <c r="K143" t="n">
        <v>46.47</v>
      </c>
      <c r="L143" t="n">
        <v>4</v>
      </c>
      <c r="M143" t="n">
        <v>63</v>
      </c>
      <c r="N143" t="n">
        <v>21.78</v>
      </c>
      <c r="O143" t="n">
        <v>17160.92</v>
      </c>
      <c r="P143" t="n">
        <v>354.42</v>
      </c>
      <c r="Q143" t="n">
        <v>1259.41</v>
      </c>
      <c r="R143" t="n">
        <v>209.63</v>
      </c>
      <c r="S143" t="n">
        <v>88.58</v>
      </c>
      <c r="T143" t="n">
        <v>49409.36</v>
      </c>
      <c r="U143" t="n">
        <v>0.42</v>
      </c>
      <c r="V143" t="n">
        <v>0.71</v>
      </c>
      <c r="W143" t="n">
        <v>4.11</v>
      </c>
      <c r="X143" t="n">
        <v>2.91</v>
      </c>
      <c r="Y143" t="n">
        <v>1</v>
      </c>
      <c r="Z143" t="n">
        <v>10</v>
      </c>
    </row>
    <row r="144">
      <c r="A144" t="n">
        <v>4</v>
      </c>
      <c r="B144" t="n">
        <v>65</v>
      </c>
      <c r="C144" t="inlineStr">
        <is>
          <t xml:space="preserve">CONCLUIDO	</t>
        </is>
      </c>
      <c r="D144" t="n">
        <v>2.6644</v>
      </c>
      <c r="E144" t="n">
        <v>37.53</v>
      </c>
      <c r="F144" t="n">
        <v>33.99</v>
      </c>
      <c r="G144" t="n">
        <v>40.79</v>
      </c>
      <c r="H144" t="n">
        <v>0.64</v>
      </c>
      <c r="I144" t="n">
        <v>50</v>
      </c>
      <c r="J144" t="n">
        <v>138.6</v>
      </c>
      <c r="K144" t="n">
        <v>46.47</v>
      </c>
      <c r="L144" t="n">
        <v>5</v>
      </c>
      <c r="M144" t="n">
        <v>48</v>
      </c>
      <c r="N144" t="n">
        <v>22.13</v>
      </c>
      <c r="O144" t="n">
        <v>17327.69</v>
      </c>
      <c r="P144" t="n">
        <v>339.59</v>
      </c>
      <c r="Q144" t="n">
        <v>1259.36</v>
      </c>
      <c r="R144" t="n">
        <v>187.6</v>
      </c>
      <c r="S144" t="n">
        <v>88.58</v>
      </c>
      <c r="T144" t="n">
        <v>38469.24</v>
      </c>
      <c r="U144" t="n">
        <v>0.47</v>
      </c>
      <c r="V144" t="n">
        <v>0.72</v>
      </c>
      <c r="W144" t="n">
        <v>4.09</v>
      </c>
      <c r="X144" t="n">
        <v>2.26</v>
      </c>
      <c r="Y144" t="n">
        <v>1</v>
      </c>
      <c r="Z144" t="n">
        <v>10</v>
      </c>
    </row>
    <row r="145">
      <c r="A145" t="n">
        <v>5</v>
      </c>
      <c r="B145" t="n">
        <v>65</v>
      </c>
      <c r="C145" t="inlineStr">
        <is>
          <t xml:space="preserve">CONCLUIDO	</t>
        </is>
      </c>
      <c r="D145" t="n">
        <v>2.7127</v>
      </c>
      <c r="E145" t="n">
        <v>36.86</v>
      </c>
      <c r="F145" t="n">
        <v>33.57</v>
      </c>
      <c r="G145" t="n">
        <v>49.12</v>
      </c>
      <c r="H145" t="n">
        <v>0.76</v>
      </c>
      <c r="I145" t="n">
        <v>41</v>
      </c>
      <c r="J145" t="n">
        <v>139.95</v>
      </c>
      <c r="K145" t="n">
        <v>46.47</v>
      </c>
      <c r="L145" t="n">
        <v>6</v>
      </c>
      <c r="M145" t="n">
        <v>39</v>
      </c>
      <c r="N145" t="n">
        <v>22.49</v>
      </c>
      <c r="O145" t="n">
        <v>17494.97</v>
      </c>
      <c r="P145" t="n">
        <v>327.4</v>
      </c>
      <c r="Q145" t="n">
        <v>1259.3</v>
      </c>
      <c r="R145" t="n">
        <v>173.67</v>
      </c>
      <c r="S145" t="n">
        <v>88.58</v>
      </c>
      <c r="T145" t="n">
        <v>31549.7</v>
      </c>
      <c r="U145" t="n">
        <v>0.51</v>
      </c>
      <c r="V145" t="n">
        <v>0.73</v>
      </c>
      <c r="W145" t="n">
        <v>4.07</v>
      </c>
      <c r="X145" t="n">
        <v>1.84</v>
      </c>
      <c r="Y145" t="n">
        <v>1</v>
      </c>
      <c r="Z145" t="n">
        <v>10</v>
      </c>
    </row>
    <row r="146">
      <c r="A146" t="n">
        <v>6</v>
      </c>
      <c r="B146" t="n">
        <v>65</v>
      </c>
      <c r="C146" t="inlineStr">
        <is>
          <t xml:space="preserve">CONCLUIDO	</t>
        </is>
      </c>
      <c r="D146" t="n">
        <v>2.7506</v>
      </c>
      <c r="E146" t="n">
        <v>36.36</v>
      </c>
      <c r="F146" t="n">
        <v>33.25</v>
      </c>
      <c r="G146" t="n">
        <v>58.68</v>
      </c>
      <c r="H146" t="n">
        <v>0.88</v>
      </c>
      <c r="I146" t="n">
        <v>34</v>
      </c>
      <c r="J146" t="n">
        <v>141.31</v>
      </c>
      <c r="K146" t="n">
        <v>46.47</v>
      </c>
      <c r="L146" t="n">
        <v>7</v>
      </c>
      <c r="M146" t="n">
        <v>32</v>
      </c>
      <c r="N146" t="n">
        <v>22.85</v>
      </c>
      <c r="O146" t="n">
        <v>17662.75</v>
      </c>
      <c r="P146" t="n">
        <v>316.34</v>
      </c>
      <c r="Q146" t="n">
        <v>1259.32</v>
      </c>
      <c r="R146" t="n">
        <v>162.64</v>
      </c>
      <c r="S146" t="n">
        <v>88.58</v>
      </c>
      <c r="T146" t="n">
        <v>26067.98</v>
      </c>
      <c r="U146" t="n">
        <v>0.54</v>
      </c>
      <c r="V146" t="n">
        <v>0.74</v>
      </c>
      <c r="W146" t="n">
        <v>4.06</v>
      </c>
      <c r="X146" t="n">
        <v>1.52</v>
      </c>
      <c r="Y146" t="n">
        <v>1</v>
      </c>
      <c r="Z146" t="n">
        <v>10</v>
      </c>
    </row>
    <row r="147">
      <c r="A147" t="n">
        <v>7</v>
      </c>
      <c r="B147" t="n">
        <v>65</v>
      </c>
      <c r="C147" t="inlineStr">
        <is>
          <t xml:space="preserve">CONCLUIDO	</t>
        </is>
      </c>
      <c r="D147" t="n">
        <v>2.7801</v>
      </c>
      <c r="E147" t="n">
        <v>35.97</v>
      </c>
      <c r="F147" t="n">
        <v>33</v>
      </c>
      <c r="G147" t="n">
        <v>68.28</v>
      </c>
      <c r="H147" t="n">
        <v>0.99</v>
      </c>
      <c r="I147" t="n">
        <v>29</v>
      </c>
      <c r="J147" t="n">
        <v>142.68</v>
      </c>
      <c r="K147" t="n">
        <v>46.47</v>
      </c>
      <c r="L147" t="n">
        <v>8</v>
      </c>
      <c r="M147" t="n">
        <v>27</v>
      </c>
      <c r="N147" t="n">
        <v>23.21</v>
      </c>
      <c r="O147" t="n">
        <v>17831.04</v>
      </c>
      <c r="P147" t="n">
        <v>306.06</v>
      </c>
      <c r="Q147" t="n">
        <v>1259.3</v>
      </c>
      <c r="R147" t="n">
        <v>154.33</v>
      </c>
      <c r="S147" t="n">
        <v>88.58</v>
      </c>
      <c r="T147" t="n">
        <v>21936.92</v>
      </c>
      <c r="U147" t="n">
        <v>0.57</v>
      </c>
      <c r="V147" t="n">
        <v>0.75</v>
      </c>
      <c r="W147" t="n">
        <v>4.05</v>
      </c>
      <c r="X147" t="n">
        <v>1.27</v>
      </c>
      <c r="Y147" t="n">
        <v>1</v>
      </c>
      <c r="Z147" t="n">
        <v>10</v>
      </c>
    </row>
    <row r="148">
      <c r="A148" t="n">
        <v>8</v>
      </c>
      <c r="B148" t="n">
        <v>65</v>
      </c>
      <c r="C148" t="inlineStr">
        <is>
          <t xml:space="preserve">CONCLUIDO	</t>
        </is>
      </c>
      <c r="D148" t="n">
        <v>2.802</v>
      </c>
      <c r="E148" t="n">
        <v>35.69</v>
      </c>
      <c r="F148" t="n">
        <v>32.83</v>
      </c>
      <c r="G148" t="n">
        <v>78.79000000000001</v>
      </c>
      <c r="H148" t="n">
        <v>1.11</v>
      </c>
      <c r="I148" t="n">
        <v>25</v>
      </c>
      <c r="J148" t="n">
        <v>144.05</v>
      </c>
      <c r="K148" t="n">
        <v>46.47</v>
      </c>
      <c r="L148" t="n">
        <v>9</v>
      </c>
      <c r="M148" t="n">
        <v>22</v>
      </c>
      <c r="N148" t="n">
        <v>23.58</v>
      </c>
      <c r="O148" t="n">
        <v>17999.83</v>
      </c>
      <c r="P148" t="n">
        <v>292.16</v>
      </c>
      <c r="Q148" t="n">
        <v>1259.3</v>
      </c>
      <c r="R148" t="n">
        <v>148.41</v>
      </c>
      <c r="S148" t="n">
        <v>88.58</v>
      </c>
      <c r="T148" t="n">
        <v>18998.24</v>
      </c>
      <c r="U148" t="n">
        <v>0.6</v>
      </c>
      <c r="V148" t="n">
        <v>0.75</v>
      </c>
      <c r="W148" t="n">
        <v>4.05</v>
      </c>
      <c r="X148" t="n">
        <v>1.1</v>
      </c>
      <c r="Y148" t="n">
        <v>1</v>
      </c>
      <c r="Z148" t="n">
        <v>10</v>
      </c>
    </row>
    <row r="149">
      <c r="A149" t="n">
        <v>9</v>
      </c>
      <c r="B149" t="n">
        <v>65</v>
      </c>
      <c r="C149" t="inlineStr">
        <is>
          <t xml:space="preserve">CONCLUIDO	</t>
        </is>
      </c>
      <c r="D149" t="n">
        <v>2.82</v>
      </c>
      <c r="E149" t="n">
        <v>35.46</v>
      </c>
      <c r="F149" t="n">
        <v>32.68</v>
      </c>
      <c r="G149" t="n">
        <v>89.13</v>
      </c>
      <c r="H149" t="n">
        <v>1.22</v>
      </c>
      <c r="I149" t="n">
        <v>22</v>
      </c>
      <c r="J149" t="n">
        <v>145.42</v>
      </c>
      <c r="K149" t="n">
        <v>46.47</v>
      </c>
      <c r="L149" t="n">
        <v>10</v>
      </c>
      <c r="M149" t="n">
        <v>12</v>
      </c>
      <c r="N149" t="n">
        <v>23.95</v>
      </c>
      <c r="O149" t="n">
        <v>18169.15</v>
      </c>
      <c r="P149" t="n">
        <v>285.06</v>
      </c>
      <c r="Q149" t="n">
        <v>1259.34</v>
      </c>
      <c r="R149" t="n">
        <v>143.01</v>
      </c>
      <c r="S149" t="n">
        <v>88.58</v>
      </c>
      <c r="T149" t="n">
        <v>16314.55</v>
      </c>
      <c r="U149" t="n">
        <v>0.62</v>
      </c>
      <c r="V149" t="n">
        <v>0.75</v>
      </c>
      <c r="W149" t="n">
        <v>4.05</v>
      </c>
      <c r="X149" t="n">
        <v>0.96</v>
      </c>
      <c r="Y149" t="n">
        <v>1</v>
      </c>
      <c r="Z149" t="n">
        <v>10</v>
      </c>
    </row>
    <row r="150">
      <c r="A150" t="n">
        <v>10</v>
      </c>
      <c r="B150" t="n">
        <v>65</v>
      </c>
      <c r="C150" t="inlineStr">
        <is>
          <t xml:space="preserve">CONCLUIDO	</t>
        </is>
      </c>
      <c r="D150" t="n">
        <v>2.8232</v>
      </c>
      <c r="E150" t="n">
        <v>35.42</v>
      </c>
      <c r="F150" t="n">
        <v>32.67</v>
      </c>
      <c r="G150" t="n">
        <v>93.34</v>
      </c>
      <c r="H150" t="n">
        <v>1.33</v>
      </c>
      <c r="I150" t="n">
        <v>21</v>
      </c>
      <c r="J150" t="n">
        <v>146.8</v>
      </c>
      <c r="K150" t="n">
        <v>46.47</v>
      </c>
      <c r="L150" t="n">
        <v>11</v>
      </c>
      <c r="M150" t="n">
        <v>3</v>
      </c>
      <c r="N150" t="n">
        <v>24.33</v>
      </c>
      <c r="O150" t="n">
        <v>18338.99</v>
      </c>
      <c r="P150" t="n">
        <v>281.5</v>
      </c>
      <c r="Q150" t="n">
        <v>1259.48</v>
      </c>
      <c r="R150" t="n">
        <v>142.21</v>
      </c>
      <c r="S150" t="n">
        <v>88.58</v>
      </c>
      <c r="T150" t="n">
        <v>15916.83</v>
      </c>
      <c r="U150" t="n">
        <v>0.62</v>
      </c>
      <c r="V150" t="n">
        <v>0.75</v>
      </c>
      <c r="W150" t="n">
        <v>4.07</v>
      </c>
      <c r="X150" t="n">
        <v>0.9399999999999999</v>
      </c>
      <c r="Y150" t="n">
        <v>1</v>
      </c>
      <c r="Z150" t="n">
        <v>10</v>
      </c>
    </row>
    <row r="151">
      <c r="A151" t="n">
        <v>11</v>
      </c>
      <c r="B151" t="n">
        <v>65</v>
      </c>
      <c r="C151" t="inlineStr">
        <is>
          <t xml:space="preserve">CONCLUIDO	</t>
        </is>
      </c>
      <c r="D151" t="n">
        <v>2.8234</v>
      </c>
      <c r="E151" t="n">
        <v>35.42</v>
      </c>
      <c r="F151" t="n">
        <v>32.67</v>
      </c>
      <c r="G151" t="n">
        <v>93.33</v>
      </c>
      <c r="H151" t="n">
        <v>1.43</v>
      </c>
      <c r="I151" t="n">
        <v>21</v>
      </c>
      <c r="J151" t="n">
        <v>148.18</v>
      </c>
      <c r="K151" t="n">
        <v>46.47</v>
      </c>
      <c r="L151" t="n">
        <v>12</v>
      </c>
      <c r="M151" t="n">
        <v>0</v>
      </c>
      <c r="N151" t="n">
        <v>24.71</v>
      </c>
      <c r="O151" t="n">
        <v>18509.36</v>
      </c>
      <c r="P151" t="n">
        <v>283.41</v>
      </c>
      <c r="Q151" t="n">
        <v>1259.32</v>
      </c>
      <c r="R151" t="n">
        <v>142.06</v>
      </c>
      <c r="S151" t="n">
        <v>88.58</v>
      </c>
      <c r="T151" t="n">
        <v>15842.27</v>
      </c>
      <c r="U151" t="n">
        <v>0.62</v>
      </c>
      <c r="V151" t="n">
        <v>0.75</v>
      </c>
      <c r="W151" t="n">
        <v>4.07</v>
      </c>
      <c r="X151" t="n">
        <v>0.9399999999999999</v>
      </c>
      <c r="Y151" t="n">
        <v>1</v>
      </c>
      <c r="Z151" t="n">
        <v>10</v>
      </c>
    </row>
    <row r="152">
      <c r="A152" t="n">
        <v>0</v>
      </c>
      <c r="B152" t="n">
        <v>75</v>
      </c>
      <c r="C152" t="inlineStr">
        <is>
          <t xml:space="preserve">CONCLUIDO	</t>
        </is>
      </c>
      <c r="D152" t="n">
        <v>1.3822</v>
      </c>
      <c r="E152" t="n">
        <v>72.34999999999999</v>
      </c>
      <c r="F152" t="n">
        <v>55.4</v>
      </c>
      <c r="G152" t="n">
        <v>6.93</v>
      </c>
      <c r="H152" t="n">
        <v>0.12</v>
      </c>
      <c r="I152" t="n">
        <v>480</v>
      </c>
      <c r="J152" t="n">
        <v>150.44</v>
      </c>
      <c r="K152" t="n">
        <v>49.1</v>
      </c>
      <c r="L152" t="n">
        <v>1</v>
      </c>
      <c r="M152" t="n">
        <v>478</v>
      </c>
      <c r="N152" t="n">
        <v>25.34</v>
      </c>
      <c r="O152" t="n">
        <v>18787.76</v>
      </c>
      <c r="P152" t="n">
        <v>653.09</v>
      </c>
      <c r="Q152" t="n">
        <v>1260.04</v>
      </c>
      <c r="R152" t="n">
        <v>914.52</v>
      </c>
      <c r="S152" t="n">
        <v>88.58</v>
      </c>
      <c r="T152" t="n">
        <v>399777.56</v>
      </c>
      <c r="U152" t="n">
        <v>0.1</v>
      </c>
      <c r="V152" t="n">
        <v>0.44</v>
      </c>
      <c r="W152" t="n">
        <v>4.82</v>
      </c>
      <c r="X152" t="n">
        <v>23.66</v>
      </c>
      <c r="Y152" t="n">
        <v>1</v>
      </c>
      <c r="Z152" t="n">
        <v>10</v>
      </c>
    </row>
    <row r="153">
      <c r="A153" t="n">
        <v>1</v>
      </c>
      <c r="B153" t="n">
        <v>75</v>
      </c>
      <c r="C153" t="inlineStr">
        <is>
          <t xml:space="preserve">CONCLUIDO	</t>
        </is>
      </c>
      <c r="D153" t="n">
        <v>2.1328</v>
      </c>
      <c r="E153" t="n">
        <v>46.89</v>
      </c>
      <c r="F153" t="n">
        <v>39.51</v>
      </c>
      <c r="G153" t="n">
        <v>14.19</v>
      </c>
      <c r="H153" t="n">
        <v>0.23</v>
      </c>
      <c r="I153" t="n">
        <v>167</v>
      </c>
      <c r="J153" t="n">
        <v>151.83</v>
      </c>
      <c r="K153" t="n">
        <v>49.1</v>
      </c>
      <c r="L153" t="n">
        <v>2</v>
      </c>
      <c r="M153" t="n">
        <v>165</v>
      </c>
      <c r="N153" t="n">
        <v>25.73</v>
      </c>
      <c r="O153" t="n">
        <v>18959.54</v>
      </c>
      <c r="P153" t="n">
        <v>458.67</v>
      </c>
      <c r="Q153" t="n">
        <v>1259.61</v>
      </c>
      <c r="R153" t="n">
        <v>374.41</v>
      </c>
      <c r="S153" t="n">
        <v>88.58</v>
      </c>
      <c r="T153" t="n">
        <v>131289.8</v>
      </c>
      <c r="U153" t="n">
        <v>0.24</v>
      </c>
      <c r="V153" t="n">
        <v>0.62</v>
      </c>
      <c r="W153" t="n">
        <v>4.29</v>
      </c>
      <c r="X153" t="n">
        <v>7.78</v>
      </c>
      <c r="Y153" t="n">
        <v>1</v>
      </c>
      <c r="Z153" t="n">
        <v>10</v>
      </c>
    </row>
    <row r="154">
      <c r="A154" t="n">
        <v>2</v>
      </c>
      <c r="B154" t="n">
        <v>75</v>
      </c>
      <c r="C154" t="inlineStr">
        <is>
          <t xml:space="preserve">CONCLUIDO	</t>
        </is>
      </c>
      <c r="D154" t="n">
        <v>2.3962</v>
      </c>
      <c r="E154" t="n">
        <v>41.73</v>
      </c>
      <c r="F154" t="n">
        <v>36.37</v>
      </c>
      <c r="G154" t="n">
        <v>21.61</v>
      </c>
      <c r="H154" t="n">
        <v>0.35</v>
      </c>
      <c r="I154" t="n">
        <v>101</v>
      </c>
      <c r="J154" t="n">
        <v>153.23</v>
      </c>
      <c r="K154" t="n">
        <v>49.1</v>
      </c>
      <c r="L154" t="n">
        <v>3</v>
      </c>
      <c r="M154" t="n">
        <v>99</v>
      </c>
      <c r="N154" t="n">
        <v>26.13</v>
      </c>
      <c r="O154" t="n">
        <v>19131.85</v>
      </c>
      <c r="P154" t="n">
        <v>415.64</v>
      </c>
      <c r="Q154" t="n">
        <v>1259.36</v>
      </c>
      <c r="R154" t="n">
        <v>268.35</v>
      </c>
      <c r="S154" t="n">
        <v>88.58</v>
      </c>
      <c r="T154" t="n">
        <v>78589.02</v>
      </c>
      <c r="U154" t="n">
        <v>0.33</v>
      </c>
      <c r="V154" t="n">
        <v>0.68</v>
      </c>
      <c r="W154" t="n">
        <v>4.17</v>
      </c>
      <c r="X154" t="n">
        <v>4.64</v>
      </c>
      <c r="Y154" t="n">
        <v>1</v>
      </c>
      <c r="Z154" t="n">
        <v>10</v>
      </c>
    </row>
    <row r="155">
      <c r="A155" t="n">
        <v>3</v>
      </c>
      <c r="B155" t="n">
        <v>75</v>
      </c>
      <c r="C155" t="inlineStr">
        <is>
          <t xml:space="preserve">CONCLUIDO	</t>
        </is>
      </c>
      <c r="D155" t="n">
        <v>2.5329</v>
      </c>
      <c r="E155" t="n">
        <v>39.48</v>
      </c>
      <c r="F155" t="n">
        <v>35</v>
      </c>
      <c r="G155" t="n">
        <v>29.17</v>
      </c>
      <c r="H155" t="n">
        <v>0.46</v>
      </c>
      <c r="I155" t="n">
        <v>72</v>
      </c>
      <c r="J155" t="n">
        <v>154.63</v>
      </c>
      <c r="K155" t="n">
        <v>49.1</v>
      </c>
      <c r="L155" t="n">
        <v>4</v>
      </c>
      <c r="M155" t="n">
        <v>70</v>
      </c>
      <c r="N155" t="n">
        <v>26.53</v>
      </c>
      <c r="O155" t="n">
        <v>19304.72</v>
      </c>
      <c r="P155" t="n">
        <v>393.18</v>
      </c>
      <c r="Q155" t="n">
        <v>1259.32</v>
      </c>
      <c r="R155" t="n">
        <v>221.75</v>
      </c>
      <c r="S155" t="n">
        <v>88.58</v>
      </c>
      <c r="T155" t="n">
        <v>55435.16</v>
      </c>
      <c r="U155" t="n">
        <v>0.4</v>
      </c>
      <c r="V155" t="n">
        <v>0.7</v>
      </c>
      <c r="W155" t="n">
        <v>4.13</v>
      </c>
      <c r="X155" t="n">
        <v>3.28</v>
      </c>
      <c r="Y155" t="n">
        <v>1</v>
      </c>
      <c r="Z155" t="n">
        <v>10</v>
      </c>
    </row>
    <row r="156">
      <c r="A156" t="n">
        <v>4</v>
      </c>
      <c r="B156" t="n">
        <v>75</v>
      </c>
      <c r="C156" t="inlineStr">
        <is>
          <t xml:space="preserve">CONCLUIDO	</t>
        </is>
      </c>
      <c r="D156" t="n">
        <v>2.615</v>
      </c>
      <c r="E156" t="n">
        <v>38.24</v>
      </c>
      <c r="F156" t="n">
        <v>34.25</v>
      </c>
      <c r="G156" t="n">
        <v>36.7</v>
      </c>
      <c r="H156" t="n">
        <v>0.57</v>
      </c>
      <c r="I156" t="n">
        <v>56</v>
      </c>
      <c r="J156" t="n">
        <v>156.03</v>
      </c>
      <c r="K156" t="n">
        <v>49.1</v>
      </c>
      <c r="L156" t="n">
        <v>5</v>
      </c>
      <c r="M156" t="n">
        <v>54</v>
      </c>
      <c r="N156" t="n">
        <v>26.94</v>
      </c>
      <c r="O156" t="n">
        <v>19478.15</v>
      </c>
      <c r="P156" t="n">
        <v>378.73</v>
      </c>
      <c r="Q156" t="n">
        <v>1259.37</v>
      </c>
      <c r="R156" t="n">
        <v>196.46</v>
      </c>
      <c r="S156" t="n">
        <v>88.58</v>
      </c>
      <c r="T156" t="n">
        <v>42867.96</v>
      </c>
      <c r="U156" t="n">
        <v>0.45</v>
      </c>
      <c r="V156" t="n">
        <v>0.72</v>
      </c>
      <c r="W156" t="n">
        <v>4.1</v>
      </c>
      <c r="X156" t="n">
        <v>2.53</v>
      </c>
      <c r="Y156" t="n">
        <v>1</v>
      </c>
      <c r="Z156" t="n">
        <v>10</v>
      </c>
    </row>
    <row r="157">
      <c r="A157" t="n">
        <v>5</v>
      </c>
      <c r="B157" t="n">
        <v>75</v>
      </c>
      <c r="C157" t="inlineStr">
        <is>
          <t xml:space="preserve">CONCLUIDO	</t>
        </is>
      </c>
      <c r="D157" t="n">
        <v>2.6759</v>
      </c>
      <c r="E157" t="n">
        <v>37.37</v>
      </c>
      <c r="F157" t="n">
        <v>33.72</v>
      </c>
      <c r="G157" t="n">
        <v>44.96</v>
      </c>
      <c r="H157" t="n">
        <v>0.67</v>
      </c>
      <c r="I157" t="n">
        <v>45</v>
      </c>
      <c r="J157" t="n">
        <v>157.44</v>
      </c>
      <c r="K157" t="n">
        <v>49.1</v>
      </c>
      <c r="L157" t="n">
        <v>6</v>
      </c>
      <c r="M157" t="n">
        <v>43</v>
      </c>
      <c r="N157" t="n">
        <v>27.35</v>
      </c>
      <c r="O157" t="n">
        <v>19652.13</v>
      </c>
      <c r="P157" t="n">
        <v>366.11</v>
      </c>
      <c r="Q157" t="n">
        <v>1259.35</v>
      </c>
      <c r="R157" t="n">
        <v>178.55</v>
      </c>
      <c r="S157" t="n">
        <v>88.58</v>
      </c>
      <c r="T157" t="n">
        <v>33968.04</v>
      </c>
      <c r="U157" t="n">
        <v>0.5</v>
      </c>
      <c r="V157" t="n">
        <v>0.73</v>
      </c>
      <c r="W157" t="n">
        <v>4.08</v>
      </c>
      <c r="X157" t="n">
        <v>1.99</v>
      </c>
      <c r="Y157" t="n">
        <v>1</v>
      </c>
      <c r="Z157" t="n">
        <v>10</v>
      </c>
    </row>
    <row r="158">
      <c r="A158" t="n">
        <v>6</v>
      </c>
      <c r="B158" t="n">
        <v>75</v>
      </c>
      <c r="C158" t="inlineStr">
        <is>
          <t xml:space="preserve">CONCLUIDO	</t>
        </is>
      </c>
      <c r="D158" t="n">
        <v>2.7137</v>
      </c>
      <c r="E158" t="n">
        <v>36.85</v>
      </c>
      <c r="F158" t="n">
        <v>33.41</v>
      </c>
      <c r="G158" t="n">
        <v>52.76</v>
      </c>
      <c r="H158" t="n">
        <v>0.78</v>
      </c>
      <c r="I158" t="n">
        <v>38</v>
      </c>
      <c r="J158" t="n">
        <v>158.86</v>
      </c>
      <c r="K158" t="n">
        <v>49.1</v>
      </c>
      <c r="L158" t="n">
        <v>7</v>
      </c>
      <c r="M158" t="n">
        <v>36</v>
      </c>
      <c r="N158" t="n">
        <v>27.77</v>
      </c>
      <c r="O158" t="n">
        <v>19826.68</v>
      </c>
      <c r="P158" t="n">
        <v>355.63</v>
      </c>
      <c r="Q158" t="n">
        <v>1259.31</v>
      </c>
      <c r="R158" t="n">
        <v>168.25</v>
      </c>
      <c r="S158" t="n">
        <v>88.58</v>
      </c>
      <c r="T158" t="n">
        <v>28855.47</v>
      </c>
      <c r="U158" t="n">
        <v>0.53</v>
      </c>
      <c r="V158" t="n">
        <v>0.74</v>
      </c>
      <c r="W158" t="n">
        <v>4.07</v>
      </c>
      <c r="X158" t="n">
        <v>1.69</v>
      </c>
      <c r="Y158" t="n">
        <v>1</v>
      </c>
      <c r="Z158" t="n">
        <v>10</v>
      </c>
    </row>
    <row r="159">
      <c r="A159" t="n">
        <v>7</v>
      </c>
      <c r="B159" t="n">
        <v>75</v>
      </c>
      <c r="C159" t="inlineStr">
        <is>
          <t xml:space="preserve">CONCLUIDO	</t>
        </is>
      </c>
      <c r="D159" t="n">
        <v>2.7488</v>
      </c>
      <c r="E159" t="n">
        <v>36.38</v>
      </c>
      <c r="F159" t="n">
        <v>33.13</v>
      </c>
      <c r="G159" t="n">
        <v>62.11</v>
      </c>
      <c r="H159" t="n">
        <v>0.88</v>
      </c>
      <c r="I159" t="n">
        <v>32</v>
      </c>
      <c r="J159" t="n">
        <v>160.28</v>
      </c>
      <c r="K159" t="n">
        <v>49.1</v>
      </c>
      <c r="L159" t="n">
        <v>8</v>
      </c>
      <c r="M159" t="n">
        <v>30</v>
      </c>
      <c r="N159" t="n">
        <v>28.19</v>
      </c>
      <c r="O159" t="n">
        <v>20001.93</v>
      </c>
      <c r="P159" t="n">
        <v>346.15</v>
      </c>
      <c r="Q159" t="n">
        <v>1259.32</v>
      </c>
      <c r="R159" t="n">
        <v>158.78</v>
      </c>
      <c r="S159" t="n">
        <v>88.58</v>
      </c>
      <c r="T159" t="n">
        <v>24149.58</v>
      </c>
      <c r="U159" t="n">
        <v>0.5600000000000001</v>
      </c>
      <c r="V159" t="n">
        <v>0.74</v>
      </c>
      <c r="W159" t="n">
        <v>4.05</v>
      </c>
      <c r="X159" t="n">
        <v>1.4</v>
      </c>
      <c r="Y159" t="n">
        <v>1</v>
      </c>
      <c r="Z159" t="n">
        <v>10</v>
      </c>
    </row>
    <row r="160">
      <c r="A160" t="n">
        <v>8</v>
      </c>
      <c r="B160" t="n">
        <v>75</v>
      </c>
      <c r="C160" t="inlineStr">
        <is>
          <t xml:space="preserve">CONCLUIDO	</t>
        </is>
      </c>
      <c r="D160" t="n">
        <v>2.7704</v>
      </c>
      <c r="E160" t="n">
        <v>36.1</v>
      </c>
      <c r="F160" t="n">
        <v>32.96</v>
      </c>
      <c r="G160" t="n">
        <v>70.64</v>
      </c>
      <c r="H160" t="n">
        <v>0.99</v>
      </c>
      <c r="I160" t="n">
        <v>28</v>
      </c>
      <c r="J160" t="n">
        <v>161.71</v>
      </c>
      <c r="K160" t="n">
        <v>49.1</v>
      </c>
      <c r="L160" t="n">
        <v>9</v>
      </c>
      <c r="M160" t="n">
        <v>26</v>
      </c>
      <c r="N160" t="n">
        <v>28.61</v>
      </c>
      <c r="O160" t="n">
        <v>20177.64</v>
      </c>
      <c r="P160" t="n">
        <v>336.88</v>
      </c>
      <c r="Q160" t="n">
        <v>1259.3</v>
      </c>
      <c r="R160" t="n">
        <v>152.91</v>
      </c>
      <c r="S160" t="n">
        <v>88.58</v>
      </c>
      <c r="T160" t="n">
        <v>21231.06</v>
      </c>
      <c r="U160" t="n">
        <v>0.58</v>
      </c>
      <c r="V160" t="n">
        <v>0.75</v>
      </c>
      <c r="W160" t="n">
        <v>4.06</v>
      </c>
      <c r="X160" t="n">
        <v>1.24</v>
      </c>
      <c r="Y160" t="n">
        <v>1</v>
      </c>
      <c r="Z160" t="n">
        <v>10</v>
      </c>
    </row>
    <row r="161">
      <c r="A161" t="n">
        <v>9</v>
      </c>
      <c r="B161" t="n">
        <v>75</v>
      </c>
      <c r="C161" t="inlineStr">
        <is>
          <t xml:space="preserve">CONCLUIDO	</t>
        </is>
      </c>
      <c r="D161" t="n">
        <v>2.7867</v>
      </c>
      <c r="E161" t="n">
        <v>35.88</v>
      </c>
      <c r="F161" t="n">
        <v>32.84</v>
      </c>
      <c r="G161" t="n">
        <v>78.83</v>
      </c>
      <c r="H161" t="n">
        <v>1.09</v>
      </c>
      <c r="I161" t="n">
        <v>25</v>
      </c>
      <c r="J161" t="n">
        <v>163.13</v>
      </c>
      <c r="K161" t="n">
        <v>49.1</v>
      </c>
      <c r="L161" t="n">
        <v>10</v>
      </c>
      <c r="M161" t="n">
        <v>23</v>
      </c>
      <c r="N161" t="n">
        <v>29.04</v>
      </c>
      <c r="O161" t="n">
        <v>20353.94</v>
      </c>
      <c r="P161" t="n">
        <v>327.3</v>
      </c>
      <c r="Q161" t="n">
        <v>1259.36</v>
      </c>
      <c r="R161" t="n">
        <v>148.63</v>
      </c>
      <c r="S161" t="n">
        <v>88.58</v>
      </c>
      <c r="T161" t="n">
        <v>19110.01</v>
      </c>
      <c r="U161" t="n">
        <v>0.6</v>
      </c>
      <c r="V161" t="n">
        <v>0.75</v>
      </c>
      <c r="W161" t="n">
        <v>4.06</v>
      </c>
      <c r="X161" t="n">
        <v>1.12</v>
      </c>
      <c r="Y161" t="n">
        <v>1</v>
      </c>
      <c r="Z161" t="n">
        <v>10</v>
      </c>
    </row>
    <row r="162">
      <c r="A162" t="n">
        <v>10</v>
      </c>
      <c r="B162" t="n">
        <v>75</v>
      </c>
      <c r="C162" t="inlineStr">
        <is>
          <t xml:space="preserve">CONCLUIDO	</t>
        </is>
      </c>
      <c r="D162" t="n">
        <v>2.8053</v>
      </c>
      <c r="E162" t="n">
        <v>35.65</v>
      </c>
      <c r="F162" t="n">
        <v>32.7</v>
      </c>
      <c r="G162" t="n">
        <v>89.18000000000001</v>
      </c>
      <c r="H162" t="n">
        <v>1.18</v>
      </c>
      <c r="I162" t="n">
        <v>22</v>
      </c>
      <c r="J162" t="n">
        <v>164.57</v>
      </c>
      <c r="K162" t="n">
        <v>49.1</v>
      </c>
      <c r="L162" t="n">
        <v>11</v>
      </c>
      <c r="M162" t="n">
        <v>20</v>
      </c>
      <c r="N162" t="n">
        <v>29.47</v>
      </c>
      <c r="O162" t="n">
        <v>20530.82</v>
      </c>
      <c r="P162" t="n">
        <v>319.36</v>
      </c>
      <c r="Q162" t="n">
        <v>1259.3</v>
      </c>
      <c r="R162" t="n">
        <v>143.91</v>
      </c>
      <c r="S162" t="n">
        <v>88.58</v>
      </c>
      <c r="T162" t="n">
        <v>16760.93</v>
      </c>
      <c r="U162" t="n">
        <v>0.62</v>
      </c>
      <c r="V162" t="n">
        <v>0.75</v>
      </c>
      <c r="W162" t="n">
        <v>4.05</v>
      </c>
      <c r="X162" t="n">
        <v>0.97</v>
      </c>
      <c r="Y162" t="n">
        <v>1</v>
      </c>
      <c r="Z162" t="n">
        <v>10</v>
      </c>
    </row>
    <row r="163">
      <c r="A163" t="n">
        <v>11</v>
      </c>
      <c r="B163" t="n">
        <v>75</v>
      </c>
      <c r="C163" t="inlineStr">
        <is>
          <t xml:space="preserve">CONCLUIDO	</t>
        </is>
      </c>
      <c r="D163" t="n">
        <v>2.8188</v>
      </c>
      <c r="E163" t="n">
        <v>35.48</v>
      </c>
      <c r="F163" t="n">
        <v>32.59</v>
      </c>
      <c r="G163" t="n">
        <v>97.77</v>
      </c>
      <c r="H163" t="n">
        <v>1.28</v>
      </c>
      <c r="I163" t="n">
        <v>20</v>
      </c>
      <c r="J163" t="n">
        <v>166.01</v>
      </c>
      <c r="K163" t="n">
        <v>49.1</v>
      </c>
      <c r="L163" t="n">
        <v>12</v>
      </c>
      <c r="M163" t="n">
        <v>16</v>
      </c>
      <c r="N163" t="n">
        <v>29.91</v>
      </c>
      <c r="O163" t="n">
        <v>20708.3</v>
      </c>
      <c r="P163" t="n">
        <v>311.11</v>
      </c>
      <c r="Q163" t="n">
        <v>1259.29</v>
      </c>
      <c r="R163" t="n">
        <v>140.2</v>
      </c>
      <c r="S163" t="n">
        <v>88.58</v>
      </c>
      <c r="T163" t="n">
        <v>14920.46</v>
      </c>
      <c r="U163" t="n">
        <v>0.63</v>
      </c>
      <c r="V163" t="n">
        <v>0.75</v>
      </c>
      <c r="W163" t="n">
        <v>4.04</v>
      </c>
      <c r="X163" t="n">
        <v>0.86</v>
      </c>
      <c r="Y163" t="n">
        <v>1</v>
      </c>
      <c r="Z163" t="n">
        <v>10</v>
      </c>
    </row>
    <row r="164">
      <c r="A164" t="n">
        <v>12</v>
      </c>
      <c r="B164" t="n">
        <v>75</v>
      </c>
      <c r="C164" t="inlineStr">
        <is>
          <t xml:space="preserve">CONCLUIDO	</t>
        </is>
      </c>
      <c r="D164" t="n">
        <v>2.8238</v>
      </c>
      <c r="E164" t="n">
        <v>35.41</v>
      </c>
      <c r="F164" t="n">
        <v>32.56</v>
      </c>
      <c r="G164" t="n">
        <v>102.81</v>
      </c>
      <c r="H164" t="n">
        <v>1.38</v>
      </c>
      <c r="I164" t="n">
        <v>19</v>
      </c>
      <c r="J164" t="n">
        <v>167.45</v>
      </c>
      <c r="K164" t="n">
        <v>49.1</v>
      </c>
      <c r="L164" t="n">
        <v>13</v>
      </c>
      <c r="M164" t="n">
        <v>7</v>
      </c>
      <c r="N164" t="n">
        <v>30.36</v>
      </c>
      <c r="O164" t="n">
        <v>20886.38</v>
      </c>
      <c r="P164" t="n">
        <v>305.14</v>
      </c>
      <c r="Q164" t="n">
        <v>1259.29</v>
      </c>
      <c r="R164" t="n">
        <v>138.81</v>
      </c>
      <c r="S164" t="n">
        <v>88.58</v>
      </c>
      <c r="T164" t="n">
        <v>14228.97</v>
      </c>
      <c r="U164" t="n">
        <v>0.64</v>
      </c>
      <c r="V164" t="n">
        <v>0.76</v>
      </c>
      <c r="W164" t="n">
        <v>4.05</v>
      </c>
      <c r="X164" t="n">
        <v>0.83</v>
      </c>
      <c r="Y164" t="n">
        <v>1</v>
      </c>
      <c r="Z164" t="n">
        <v>10</v>
      </c>
    </row>
    <row r="165">
      <c r="A165" t="n">
        <v>13</v>
      </c>
      <c r="B165" t="n">
        <v>75</v>
      </c>
      <c r="C165" t="inlineStr">
        <is>
          <t xml:space="preserve">CONCLUIDO	</t>
        </is>
      </c>
      <c r="D165" t="n">
        <v>2.8299</v>
      </c>
      <c r="E165" t="n">
        <v>35.34</v>
      </c>
      <c r="F165" t="n">
        <v>32.51</v>
      </c>
      <c r="G165" t="n">
        <v>108.37</v>
      </c>
      <c r="H165" t="n">
        <v>1.47</v>
      </c>
      <c r="I165" t="n">
        <v>18</v>
      </c>
      <c r="J165" t="n">
        <v>168.9</v>
      </c>
      <c r="K165" t="n">
        <v>49.1</v>
      </c>
      <c r="L165" t="n">
        <v>14</v>
      </c>
      <c r="M165" t="n">
        <v>1</v>
      </c>
      <c r="N165" t="n">
        <v>30.81</v>
      </c>
      <c r="O165" t="n">
        <v>21065.06</v>
      </c>
      <c r="P165" t="n">
        <v>304.75</v>
      </c>
      <c r="Q165" t="n">
        <v>1259.29</v>
      </c>
      <c r="R165" t="n">
        <v>137.15</v>
      </c>
      <c r="S165" t="n">
        <v>88.58</v>
      </c>
      <c r="T165" t="n">
        <v>13405.39</v>
      </c>
      <c r="U165" t="n">
        <v>0.65</v>
      </c>
      <c r="V165" t="n">
        <v>0.76</v>
      </c>
      <c r="W165" t="n">
        <v>4.05</v>
      </c>
      <c r="X165" t="n">
        <v>0.79</v>
      </c>
      <c r="Y165" t="n">
        <v>1</v>
      </c>
      <c r="Z165" t="n">
        <v>10</v>
      </c>
    </row>
    <row r="166">
      <c r="A166" t="n">
        <v>14</v>
      </c>
      <c r="B166" t="n">
        <v>75</v>
      </c>
      <c r="C166" t="inlineStr">
        <is>
          <t xml:space="preserve">CONCLUIDO	</t>
        </is>
      </c>
      <c r="D166" t="n">
        <v>2.8297</v>
      </c>
      <c r="E166" t="n">
        <v>35.34</v>
      </c>
      <c r="F166" t="n">
        <v>32.51</v>
      </c>
      <c r="G166" t="n">
        <v>108.38</v>
      </c>
      <c r="H166" t="n">
        <v>1.56</v>
      </c>
      <c r="I166" t="n">
        <v>18</v>
      </c>
      <c r="J166" t="n">
        <v>170.35</v>
      </c>
      <c r="K166" t="n">
        <v>49.1</v>
      </c>
      <c r="L166" t="n">
        <v>15</v>
      </c>
      <c r="M166" t="n">
        <v>0</v>
      </c>
      <c r="N166" t="n">
        <v>31.26</v>
      </c>
      <c r="O166" t="n">
        <v>21244.37</v>
      </c>
      <c r="P166" t="n">
        <v>306.98</v>
      </c>
      <c r="Q166" t="n">
        <v>1259.29</v>
      </c>
      <c r="R166" t="n">
        <v>137.11</v>
      </c>
      <c r="S166" t="n">
        <v>88.58</v>
      </c>
      <c r="T166" t="n">
        <v>13383.52</v>
      </c>
      <c r="U166" t="n">
        <v>0.65</v>
      </c>
      <c r="V166" t="n">
        <v>0.76</v>
      </c>
      <c r="W166" t="n">
        <v>4.05</v>
      </c>
      <c r="X166" t="n">
        <v>0.79</v>
      </c>
      <c r="Y166" t="n">
        <v>1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1.1034</v>
      </c>
      <c r="E167" t="n">
        <v>90.63</v>
      </c>
      <c r="F167" t="n">
        <v>64.27</v>
      </c>
      <c r="G167" t="n">
        <v>6.01</v>
      </c>
      <c r="H167" t="n">
        <v>0.1</v>
      </c>
      <c r="I167" t="n">
        <v>642</v>
      </c>
      <c r="J167" t="n">
        <v>185.69</v>
      </c>
      <c r="K167" t="n">
        <v>53.44</v>
      </c>
      <c r="L167" t="n">
        <v>1</v>
      </c>
      <c r="M167" t="n">
        <v>640</v>
      </c>
      <c r="N167" t="n">
        <v>36.26</v>
      </c>
      <c r="O167" t="n">
        <v>23136.14</v>
      </c>
      <c r="P167" t="n">
        <v>869.73</v>
      </c>
      <c r="Q167" t="n">
        <v>1259.92</v>
      </c>
      <c r="R167" t="n">
        <v>1217.12</v>
      </c>
      <c r="S167" t="n">
        <v>88.58</v>
      </c>
      <c r="T167" t="n">
        <v>550270.16</v>
      </c>
      <c r="U167" t="n">
        <v>0.07000000000000001</v>
      </c>
      <c r="V167" t="n">
        <v>0.38</v>
      </c>
      <c r="W167" t="n">
        <v>5.09</v>
      </c>
      <c r="X167" t="n">
        <v>32.52</v>
      </c>
      <c r="Y167" t="n">
        <v>1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1.9569</v>
      </c>
      <c r="E168" t="n">
        <v>51.1</v>
      </c>
      <c r="F168" t="n">
        <v>41.15</v>
      </c>
      <c r="G168" t="n">
        <v>12.28</v>
      </c>
      <c r="H168" t="n">
        <v>0.19</v>
      </c>
      <c r="I168" t="n">
        <v>201</v>
      </c>
      <c r="J168" t="n">
        <v>187.21</v>
      </c>
      <c r="K168" t="n">
        <v>53.44</v>
      </c>
      <c r="L168" t="n">
        <v>2</v>
      </c>
      <c r="M168" t="n">
        <v>199</v>
      </c>
      <c r="N168" t="n">
        <v>36.77</v>
      </c>
      <c r="O168" t="n">
        <v>23322.88</v>
      </c>
      <c r="P168" t="n">
        <v>551.29</v>
      </c>
      <c r="Q168" t="n">
        <v>1259.61</v>
      </c>
      <c r="R168" t="n">
        <v>429.85</v>
      </c>
      <c r="S168" t="n">
        <v>88.58</v>
      </c>
      <c r="T168" t="n">
        <v>158838.4</v>
      </c>
      <c r="U168" t="n">
        <v>0.21</v>
      </c>
      <c r="V168" t="n">
        <v>0.6</v>
      </c>
      <c r="W168" t="n">
        <v>4.35</v>
      </c>
      <c r="X168" t="n">
        <v>9.42</v>
      </c>
      <c r="Y168" t="n">
        <v>1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2.2634</v>
      </c>
      <c r="E169" t="n">
        <v>44.18</v>
      </c>
      <c r="F169" t="n">
        <v>37.25</v>
      </c>
      <c r="G169" t="n">
        <v>18.62</v>
      </c>
      <c r="H169" t="n">
        <v>0.28</v>
      </c>
      <c r="I169" t="n">
        <v>120</v>
      </c>
      <c r="J169" t="n">
        <v>188.73</v>
      </c>
      <c r="K169" t="n">
        <v>53.44</v>
      </c>
      <c r="L169" t="n">
        <v>3</v>
      </c>
      <c r="M169" t="n">
        <v>118</v>
      </c>
      <c r="N169" t="n">
        <v>37.29</v>
      </c>
      <c r="O169" t="n">
        <v>23510.33</v>
      </c>
      <c r="P169" t="n">
        <v>494.02</v>
      </c>
      <c r="Q169" t="n">
        <v>1259.47</v>
      </c>
      <c r="R169" t="n">
        <v>297.57</v>
      </c>
      <c r="S169" t="n">
        <v>88.58</v>
      </c>
      <c r="T169" t="n">
        <v>93102.03</v>
      </c>
      <c r="U169" t="n">
        <v>0.3</v>
      </c>
      <c r="V169" t="n">
        <v>0.66</v>
      </c>
      <c r="W169" t="n">
        <v>4.21</v>
      </c>
      <c r="X169" t="n">
        <v>5.52</v>
      </c>
      <c r="Y169" t="n">
        <v>1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2.4189</v>
      </c>
      <c r="E170" t="n">
        <v>41.34</v>
      </c>
      <c r="F170" t="n">
        <v>35.67</v>
      </c>
      <c r="G170" t="n">
        <v>24.89</v>
      </c>
      <c r="H170" t="n">
        <v>0.37</v>
      </c>
      <c r="I170" t="n">
        <v>86</v>
      </c>
      <c r="J170" t="n">
        <v>190.25</v>
      </c>
      <c r="K170" t="n">
        <v>53.44</v>
      </c>
      <c r="L170" t="n">
        <v>4</v>
      </c>
      <c r="M170" t="n">
        <v>84</v>
      </c>
      <c r="N170" t="n">
        <v>37.82</v>
      </c>
      <c r="O170" t="n">
        <v>23698.48</v>
      </c>
      <c r="P170" t="n">
        <v>468.08</v>
      </c>
      <c r="Q170" t="n">
        <v>1259.44</v>
      </c>
      <c r="R170" t="n">
        <v>244.44</v>
      </c>
      <c r="S170" t="n">
        <v>88.58</v>
      </c>
      <c r="T170" t="n">
        <v>66709.96000000001</v>
      </c>
      <c r="U170" t="n">
        <v>0.36</v>
      </c>
      <c r="V170" t="n">
        <v>0.6899999999999999</v>
      </c>
      <c r="W170" t="n">
        <v>4.15</v>
      </c>
      <c r="X170" t="n">
        <v>3.94</v>
      </c>
      <c r="Y170" t="n">
        <v>1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2.5209</v>
      </c>
      <c r="E171" t="n">
        <v>39.67</v>
      </c>
      <c r="F171" t="n">
        <v>34.74</v>
      </c>
      <c r="G171" t="n">
        <v>31.58</v>
      </c>
      <c r="H171" t="n">
        <v>0.46</v>
      </c>
      <c r="I171" t="n">
        <v>66</v>
      </c>
      <c r="J171" t="n">
        <v>191.78</v>
      </c>
      <c r="K171" t="n">
        <v>53.44</v>
      </c>
      <c r="L171" t="n">
        <v>5</v>
      </c>
      <c r="M171" t="n">
        <v>64</v>
      </c>
      <c r="N171" t="n">
        <v>38.35</v>
      </c>
      <c r="O171" t="n">
        <v>23887.36</v>
      </c>
      <c r="P171" t="n">
        <v>450.95</v>
      </c>
      <c r="Q171" t="n">
        <v>1259.4</v>
      </c>
      <c r="R171" t="n">
        <v>212.89</v>
      </c>
      <c r="S171" t="n">
        <v>88.58</v>
      </c>
      <c r="T171" t="n">
        <v>51032.58</v>
      </c>
      <c r="U171" t="n">
        <v>0.42</v>
      </c>
      <c r="V171" t="n">
        <v>0.71</v>
      </c>
      <c r="W171" t="n">
        <v>4.12</v>
      </c>
      <c r="X171" t="n">
        <v>3.01</v>
      </c>
      <c r="Y171" t="n">
        <v>1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2.5866</v>
      </c>
      <c r="E172" t="n">
        <v>38.66</v>
      </c>
      <c r="F172" t="n">
        <v>34.18</v>
      </c>
      <c r="G172" t="n">
        <v>37.98</v>
      </c>
      <c r="H172" t="n">
        <v>0.55</v>
      </c>
      <c r="I172" t="n">
        <v>54</v>
      </c>
      <c r="J172" t="n">
        <v>193.32</v>
      </c>
      <c r="K172" t="n">
        <v>53.44</v>
      </c>
      <c r="L172" t="n">
        <v>6</v>
      </c>
      <c r="M172" t="n">
        <v>52</v>
      </c>
      <c r="N172" t="n">
        <v>38.89</v>
      </c>
      <c r="O172" t="n">
        <v>24076.95</v>
      </c>
      <c r="P172" t="n">
        <v>438.95</v>
      </c>
      <c r="Q172" t="n">
        <v>1259.38</v>
      </c>
      <c r="R172" t="n">
        <v>194.14</v>
      </c>
      <c r="S172" t="n">
        <v>88.58</v>
      </c>
      <c r="T172" t="n">
        <v>41719.55</v>
      </c>
      <c r="U172" t="n">
        <v>0.46</v>
      </c>
      <c r="V172" t="n">
        <v>0.72</v>
      </c>
      <c r="W172" t="n">
        <v>4.1</v>
      </c>
      <c r="X172" t="n">
        <v>2.46</v>
      </c>
      <c r="Y172" t="n">
        <v>1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2.6404</v>
      </c>
      <c r="E173" t="n">
        <v>37.87</v>
      </c>
      <c r="F173" t="n">
        <v>33.73</v>
      </c>
      <c r="G173" t="n">
        <v>44.97</v>
      </c>
      <c r="H173" t="n">
        <v>0.64</v>
      </c>
      <c r="I173" t="n">
        <v>45</v>
      </c>
      <c r="J173" t="n">
        <v>194.86</v>
      </c>
      <c r="K173" t="n">
        <v>53.44</v>
      </c>
      <c r="L173" t="n">
        <v>7</v>
      </c>
      <c r="M173" t="n">
        <v>43</v>
      </c>
      <c r="N173" t="n">
        <v>39.43</v>
      </c>
      <c r="O173" t="n">
        <v>24267.28</v>
      </c>
      <c r="P173" t="n">
        <v>428.26</v>
      </c>
      <c r="Q173" t="n">
        <v>1259.32</v>
      </c>
      <c r="R173" t="n">
        <v>178.89</v>
      </c>
      <c r="S173" t="n">
        <v>88.58</v>
      </c>
      <c r="T173" t="n">
        <v>34138.34</v>
      </c>
      <c r="U173" t="n">
        <v>0.5</v>
      </c>
      <c r="V173" t="n">
        <v>0.73</v>
      </c>
      <c r="W173" t="n">
        <v>4.08</v>
      </c>
      <c r="X173" t="n">
        <v>2</v>
      </c>
      <c r="Y173" t="n">
        <v>1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2.6765</v>
      </c>
      <c r="E174" t="n">
        <v>37.36</v>
      </c>
      <c r="F174" t="n">
        <v>33.44</v>
      </c>
      <c r="G174" t="n">
        <v>51.45</v>
      </c>
      <c r="H174" t="n">
        <v>0.72</v>
      </c>
      <c r="I174" t="n">
        <v>39</v>
      </c>
      <c r="J174" t="n">
        <v>196.41</v>
      </c>
      <c r="K174" t="n">
        <v>53.44</v>
      </c>
      <c r="L174" t="n">
        <v>8</v>
      </c>
      <c r="M174" t="n">
        <v>37</v>
      </c>
      <c r="N174" t="n">
        <v>39.98</v>
      </c>
      <c r="O174" t="n">
        <v>24458.36</v>
      </c>
      <c r="P174" t="n">
        <v>419.78</v>
      </c>
      <c r="Q174" t="n">
        <v>1259.29</v>
      </c>
      <c r="R174" t="n">
        <v>169.33</v>
      </c>
      <c r="S174" t="n">
        <v>88.58</v>
      </c>
      <c r="T174" t="n">
        <v>29389.33</v>
      </c>
      <c r="U174" t="n">
        <v>0.52</v>
      </c>
      <c r="V174" t="n">
        <v>0.74</v>
      </c>
      <c r="W174" t="n">
        <v>4.07</v>
      </c>
      <c r="X174" t="n">
        <v>1.72</v>
      </c>
      <c r="Y174" t="n">
        <v>1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2.7029</v>
      </c>
      <c r="E175" t="n">
        <v>37</v>
      </c>
      <c r="F175" t="n">
        <v>33.26</v>
      </c>
      <c r="G175" t="n">
        <v>58.7</v>
      </c>
      <c r="H175" t="n">
        <v>0.8100000000000001</v>
      </c>
      <c r="I175" t="n">
        <v>34</v>
      </c>
      <c r="J175" t="n">
        <v>197.97</v>
      </c>
      <c r="K175" t="n">
        <v>53.44</v>
      </c>
      <c r="L175" t="n">
        <v>9</v>
      </c>
      <c r="M175" t="n">
        <v>32</v>
      </c>
      <c r="N175" t="n">
        <v>40.53</v>
      </c>
      <c r="O175" t="n">
        <v>24650.18</v>
      </c>
      <c r="P175" t="n">
        <v>412.22</v>
      </c>
      <c r="Q175" t="n">
        <v>1259.31</v>
      </c>
      <c r="R175" t="n">
        <v>163</v>
      </c>
      <c r="S175" t="n">
        <v>88.58</v>
      </c>
      <c r="T175" t="n">
        <v>26250.41</v>
      </c>
      <c r="U175" t="n">
        <v>0.54</v>
      </c>
      <c r="V175" t="n">
        <v>0.74</v>
      </c>
      <c r="W175" t="n">
        <v>4.07</v>
      </c>
      <c r="X175" t="n">
        <v>1.54</v>
      </c>
      <c r="Y175" t="n">
        <v>1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2.7297</v>
      </c>
      <c r="E176" t="n">
        <v>36.63</v>
      </c>
      <c r="F176" t="n">
        <v>33.05</v>
      </c>
      <c r="G176" t="n">
        <v>66.09999999999999</v>
      </c>
      <c r="H176" t="n">
        <v>0.89</v>
      </c>
      <c r="I176" t="n">
        <v>30</v>
      </c>
      <c r="J176" t="n">
        <v>199.53</v>
      </c>
      <c r="K176" t="n">
        <v>53.44</v>
      </c>
      <c r="L176" t="n">
        <v>10</v>
      </c>
      <c r="M176" t="n">
        <v>28</v>
      </c>
      <c r="N176" t="n">
        <v>41.1</v>
      </c>
      <c r="O176" t="n">
        <v>24842.77</v>
      </c>
      <c r="P176" t="n">
        <v>404.34</v>
      </c>
      <c r="Q176" t="n">
        <v>1259.34</v>
      </c>
      <c r="R176" t="n">
        <v>155.85</v>
      </c>
      <c r="S176" t="n">
        <v>88.58</v>
      </c>
      <c r="T176" t="n">
        <v>22695.05</v>
      </c>
      <c r="U176" t="n">
        <v>0.57</v>
      </c>
      <c r="V176" t="n">
        <v>0.74</v>
      </c>
      <c r="W176" t="n">
        <v>4.06</v>
      </c>
      <c r="X176" t="n">
        <v>1.32</v>
      </c>
      <c r="Y176" t="n">
        <v>1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2.7485</v>
      </c>
      <c r="E177" t="n">
        <v>36.38</v>
      </c>
      <c r="F177" t="n">
        <v>32.91</v>
      </c>
      <c r="G177" t="n">
        <v>73.13</v>
      </c>
      <c r="H177" t="n">
        <v>0.97</v>
      </c>
      <c r="I177" t="n">
        <v>27</v>
      </c>
      <c r="J177" t="n">
        <v>201.1</v>
      </c>
      <c r="K177" t="n">
        <v>53.44</v>
      </c>
      <c r="L177" t="n">
        <v>11</v>
      </c>
      <c r="M177" t="n">
        <v>25</v>
      </c>
      <c r="N177" t="n">
        <v>41.66</v>
      </c>
      <c r="O177" t="n">
        <v>25036.12</v>
      </c>
      <c r="P177" t="n">
        <v>397.47</v>
      </c>
      <c r="Q177" t="n">
        <v>1259.36</v>
      </c>
      <c r="R177" t="n">
        <v>151.09</v>
      </c>
      <c r="S177" t="n">
        <v>88.58</v>
      </c>
      <c r="T177" t="n">
        <v>20329.45</v>
      </c>
      <c r="U177" t="n">
        <v>0.59</v>
      </c>
      <c r="V177" t="n">
        <v>0.75</v>
      </c>
      <c r="W177" t="n">
        <v>4.05</v>
      </c>
      <c r="X177" t="n">
        <v>1.18</v>
      </c>
      <c r="Y177" t="n">
        <v>1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2.7596</v>
      </c>
      <c r="E178" t="n">
        <v>36.24</v>
      </c>
      <c r="F178" t="n">
        <v>32.84</v>
      </c>
      <c r="G178" t="n">
        <v>78.81</v>
      </c>
      <c r="H178" t="n">
        <v>1.05</v>
      </c>
      <c r="I178" t="n">
        <v>25</v>
      </c>
      <c r="J178" t="n">
        <v>202.67</v>
      </c>
      <c r="K178" t="n">
        <v>53.44</v>
      </c>
      <c r="L178" t="n">
        <v>12</v>
      </c>
      <c r="M178" t="n">
        <v>23</v>
      </c>
      <c r="N178" t="n">
        <v>42.24</v>
      </c>
      <c r="O178" t="n">
        <v>25230.25</v>
      </c>
      <c r="P178" t="n">
        <v>390.96</v>
      </c>
      <c r="Q178" t="n">
        <v>1259.31</v>
      </c>
      <c r="R178" t="n">
        <v>148.73</v>
      </c>
      <c r="S178" t="n">
        <v>88.58</v>
      </c>
      <c r="T178" t="n">
        <v>19157.52</v>
      </c>
      <c r="U178" t="n">
        <v>0.6</v>
      </c>
      <c r="V178" t="n">
        <v>0.75</v>
      </c>
      <c r="W178" t="n">
        <v>4.05</v>
      </c>
      <c r="X178" t="n">
        <v>1.11</v>
      </c>
      <c r="Y178" t="n">
        <v>1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2.7721</v>
      </c>
      <c r="E179" t="n">
        <v>36.07</v>
      </c>
      <c r="F179" t="n">
        <v>32.75</v>
      </c>
      <c r="G179" t="n">
        <v>85.43000000000001</v>
      </c>
      <c r="H179" t="n">
        <v>1.13</v>
      </c>
      <c r="I179" t="n">
        <v>23</v>
      </c>
      <c r="J179" t="n">
        <v>204.25</v>
      </c>
      <c r="K179" t="n">
        <v>53.44</v>
      </c>
      <c r="L179" t="n">
        <v>13</v>
      </c>
      <c r="M179" t="n">
        <v>21</v>
      </c>
      <c r="N179" t="n">
        <v>42.82</v>
      </c>
      <c r="O179" t="n">
        <v>25425.3</v>
      </c>
      <c r="P179" t="n">
        <v>384.17</v>
      </c>
      <c r="Q179" t="n">
        <v>1259.3</v>
      </c>
      <c r="R179" t="n">
        <v>145.91</v>
      </c>
      <c r="S179" t="n">
        <v>88.58</v>
      </c>
      <c r="T179" t="n">
        <v>17759.92</v>
      </c>
      <c r="U179" t="n">
        <v>0.61</v>
      </c>
      <c r="V179" t="n">
        <v>0.75</v>
      </c>
      <c r="W179" t="n">
        <v>4.04</v>
      </c>
      <c r="X179" t="n">
        <v>1.02</v>
      </c>
      <c r="Y179" t="n">
        <v>1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2.7853</v>
      </c>
      <c r="E180" t="n">
        <v>35.9</v>
      </c>
      <c r="F180" t="n">
        <v>32.65</v>
      </c>
      <c r="G180" t="n">
        <v>93.29000000000001</v>
      </c>
      <c r="H180" t="n">
        <v>1.21</v>
      </c>
      <c r="I180" t="n">
        <v>21</v>
      </c>
      <c r="J180" t="n">
        <v>205.84</v>
      </c>
      <c r="K180" t="n">
        <v>53.44</v>
      </c>
      <c r="L180" t="n">
        <v>14</v>
      </c>
      <c r="M180" t="n">
        <v>19</v>
      </c>
      <c r="N180" t="n">
        <v>43.4</v>
      </c>
      <c r="O180" t="n">
        <v>25621.03</v>
      </c>
      <c r="P180" t="n">
        <v>379.18</v>
      </c>
      <c r="Q180" t="n">
        <v>1259.32</v>
      </c>
      <c r="R180" t="n">
        <v>142.43</v>
      </c>
      <c r="S180" t="n">
        <v>88.58</v>
      </c>
      <c r="T180" t="n">
        <v>16026.41</v>
      </c>
      <c r="U180" t="n">
        <v>0.62</v>
      </c>
      <c r="V180" t="n">
        <v>0.75</v>
      </c>
      <c r="W180" t="n">
        <v>4.04</v>
      </c>
      <c r="X180" t="n">
        <v>0.93</v>
      </c>
      <c r="Y180" t="n">
        <v>1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2.8005</v>
      </c>
      <c r="E181" t="n">
        <v>35.71</v>
      </c>
      <c r="F181" t="n">
        <v>32.53</v>
      </c>
      <c r="G181" t="n">
        <v>102.73</v>
      </c>
      <c r="H181" t="n">
        <v>1.28</v>
      </c>
      <c r="I181" t="n">
        <v>19</v>
      </c>
      <c r="J181" t="n">
        <v>207.43</v>
      </c>
      <c r="K181" t="n">
        <v>53.44</v>
      </c>
      <c r="L181" t="n">
        <v>15</v>
      </c>
      <c r="M181" t="n">
        <v>17</v>
      </c>
      <c r="N181" t="n">
        <v>44</v>
      </c>
      <c r="O181" t="n">
        <v>25817.56</v>
      </c>
      <c r="P181" t="n">
        <v>371.27</v>
      </c>
      <c r="Q181" t="n">
        <v>1259.32</v>
      </c>
      <c r="R181" t="n">
        <v>138.62</v>
      </c>
      <c r="S181" t="n">
        <v>88.58</v>
      </c>
      <c r="T181" t="n">
        <v>14135.32</v>
      </c>
      <c r="U181" t="n">
        <v>0.64</v>
      </c>
      <c r="V181" t="n">
        <v>0.76</v>
      </c>
      <c r="W181" t="n">
        <v>4.03</v>
      </c>
      <c r="X181" t="n">
        <v>0.8100000000000001</v>
      </c>
      <c r="Y181" t="n">
        <v>1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2.8057</v>
      </c>
      <c r="E182" t="n">
        <v>35.64</v>
      </c>
      <c r="F182" t="n">
        <v>32.5</v>
      </c>
      <c r="G182" t="n">
        <v>108.34</v>
      </c>
      <c r="H182" t="n">
        <v>1.36</v>
      </c>
      <c r="I182" t="n">
        <v>18</v>
      </c>
      <c r="J182" t="n">
        <v>209.03</v>
      </c>
      <c r="K182" t="n">
        <v>53.44</v>
      </c>
      <c r="L182" t="n">
        <v>16</v>
      </c>
      <c r="M182" t="n">
        <v>16</v>
      </c>
      <c r="N182" t="n">
        <v>44.6</v>
      </c>
      <c r="O182" t="n">
        <v>26014.91</v>
      </c>
      <c r="P182" t="n">
        <v>365.98</v>
      </c>
      <c r="Q182" t="n">
        <v>1259.3</v>
      </c>
      <c r="R182" t="n">
        <v>137.26</v>
      </c>
      <c r="S182" t="n">
        <v>88.58</v>
      </c>
      <c r="T182" t="n">
        <v>13458.76</v>
      </c>
      <c r="U182" t="n">
        <v>0.65</v>
      </c>
      <c r="V182" t="n">
        <v>0.76</v>
      </c>
      <c r="W182" t="n">
        <v>4.04</v>
      </c>
      <c r="X182" t="n">
        <v>0.78</v>
      </c>
      <c r="Y182" t="n">
        <v>1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2.8193</v>
      </c>
      <c r="E183" t="n">
        <v>35.47</v>
      </c>
      <c r="F183" t="n">
        <v>32.41</v>
      </c>
      <c r="G183" t="n">
        <v>121.52</v>
      </c>
      <c r="H183" t="n">
        <v>1.43</v>
      </c>
      <c r="I183" t="n">
        <v>16</v>
      </c>
      <c r="J183" t="n">
        <v>210.64</v>
      </c>
      <c r="K183" t="n">
        <v>53.44</v>
      </c>
      <c r="L183" t="n">
        <v>17</v>
      </c>
      <c r="M183" t="n">
        <v>12</v>
      </c>
      <c r="N183" t="n">
        <v>45.21</v>
      </c>
      <c r="O183" t="n">
        <v>26213.09</v>
      </c>
      <c r="P183" t="n">
        <v>355.8</v>
      </c>
      <c r="Q183" t="n">
        <v>1259.3</v>
      </c>
      <c r="R183" t="n">
        <v>134.01</v>
      </c>
      <c r="S183" t="n">
        <v>88.58</v>
      </c>
      <c r="T183" t="n">
        <v>11843.59</v>
      </c>
      <c r="U183" t="n">
        <v>0.66</v>
      </c>
      <c r="V183" t="n">
        <v>0.76</v>
      </c>
      <c r="W183" t="n">
        <v>4.04</v>
      </c>
      <c r="X183" t="n">
        <v>0.68</v>
      </c>
      <c r="Y183" t="n">
        <v>1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2.8192</v>
      </c>
      <c r="E184" t="n">
        <v>35.47</v>
      </c>
      <c r="F184" t="n">
        <v>32.41</v>
      </c>
      <c r="G184" t="n">
        <v>121.53</v>
      </c>
      <c r="H184" t="n">
        <v>1.51</v>
      </c>
      <c r="I184" t="n">
        <v>16</v>
      </c>
      <c r="J184" t="n">
        <v>212.25</v>
      </c>
      <c r="K184" t="n">
        <v>53.44</v>
      </c>
      <c r="L184" t="n">
        <v>18</v>
      </c>
      <c r="M184" t="n">
        <v>10</v>
      </c>
      <c r="N184" t="n">
        <v>45.82</v>
      </c>
      <c r="O184" t="n">
        <v>26412.11</v>
      </c>
      <c r="P184" t="n">
        <v>351.5</v>
      </c>
      <c r="Q184" t="n">
        <v>1259.29</v>
      </c>
      <c r="R184" t="n">
        <v>134.18</v>
      </c>
      <c r="S184" t="n">
        <v>88.58</v>
      </c>
      <c r="T184" t="n">
        <v>11929.76</v>
      </c>
      <c r="U184" t="n">
        <v>0.66</v>
      </c>
      <c r="V184" t="n">
        <v>0.76</v>
      </c>
      <c r="W184" t="n">
        <v>4.03</v>
      </c>
      <c r="X184" t="n">
        <v>0.68</v>
      </c>
      <c r="Y184" t="n">
        <v>1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2.8243</v>
      </c>
      <c r="E185" t="n">
        <v>35.41</v>
      </c>
      <c r="F185" t="n">
        <v>32.38</v>
      </c>
      <c r="G185" t="n">
        <v>129.52</v>
      </c>
      <c r="H185" t="n">
        <v>1.58</v>
      </c>
      <c r="I185" t="n">
        <v>15</v>
      </c>
      <c r="J185" t="n">
        <v>213.87</v>
      </c>
      <c r="K185" t="n">
        <v>53.44</v>
      </c>
      <c r="L185" t="n">
        <v>19</v>
      </c>
      <c r="M185" t="n">
        <v>5</v>
      </c>
      <c r="N185" t="n">
        <v>46.44</v>
      </c>
      <c r="O185" t="n">
        <v>26611.98</v>
      </c>
      <c r="P185" t="n">
        <v>350.54</v>
      </c>
      <c r="Q185" t="n">
        <v>1259.32</v>
      </c>
      <c r="R185" t="n">
        <v>132.93</v>
      </c>
      <c r="S185" t="n">
        <v>88.58</v>
      </c>
      <c r="T185" t="n">
        <v>11306.09</v>
      </c>
      <c r="U185" t="n">
        <v>0.67</v>
      </c>
      <c r="V185" t="n">
        <v>0.76</v>
      </c>
      <c r="W185" t="n">
        <v>4.04</v>
      </c>
      <c r="X185" t="n">
        <v>0.65</v>
      </c>
      <c r="Y185" t="n">
        <v>1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2.823</v>
      </c>
      <c r="E186" t="n">
        <v>35.42</v>
      </c>
      <c r="F186" t="n">
        <v>32.4</v>
      </c>
      <c r="G186" t="n">
        <v>129.58</v>
      </c>
      <c r="H186" t="n">
        <v>1.65</v>
      </c>
      <c r="I186" t="n">
        <v>15</v>
      </c>
      <c r="J186" t="n">
        <v>215.5</v>
      </c>
      <c r="K186" t="n">
        <v>53.44</v>
      </c>
      <c r="L186" t="n">
        <v>20</v>
      </c>
      <c r="M186" t="n">
        <v>1</v>
      </c>
      <c r="N186" t="n">
        <v>47.07</v>
      </c>
      <c r="O186" t="n">
        <v>26812.71</v>
      </c>
      <c r="P186" t="n">
        <v>350.97</v>
      </c>
      <c r="Q186" t="n">
        <v>1259.29</v>
      </c>
      <c r="R186" t="n">
        <v>133.36</v>
      </c>
      <c r="S186" t="n">
        <v>88.58</v>
      </c>
      <c r="T186" t="n">
        <v>11524.54</v>
      </c>
      <c r="U186" t="n">
        <v>0.66</v>
      </c>
      <c r="V186" t="n">
        <v>0.76</v>
      </c>
      <c r="W186" t="n">
        <v>4.05</v>
      </c>
      <c r="X186" t="n">
        <v>0.67</v>
      </c>
      <c r="Y186" t="n">
        <v>1</v>
      </c>
      <c r="Z186" t="n">
        <v>10</v>
      </c>
    </row>
    <row r="187">
      <c r="A187" t="n">
        <v>20</v>
      </c>
      <c r="B187" t="n">
        <v>95</v>
      </c>
      <c r="C187" t="inlineStr">
        <is>
          <t xml:space="preserve">CONCLUIDO	</t>
        </is>
      </c>
      <c r="D187" t="n">
        <v>2.8232</v>
      </c>
      <c r="E187" t="n">
        <v>35.42</v>
      </c>
      <c r="F187" t="n">
        <v>32.39</v>
      </c>
      <c r="G187" t="n">
        <v>129.58</v>
      </c>
      <c r="H187" t="n">
        <v>1.72</v>
      </c>
      <c r="I187" t="n">
        <v>15</v>
      </c>
      <c r="J187" t="n">
        <v>217.14</v>
      </c>
      <c r="K187" t="n">
        <v>53.44</v>
      </c>
      <c r="L187" t="n">
        <v>21</v>
      </c>
      <c r="M187" t="n">
        <v>0</v>
      </c>
      <c r="N187" t="n">
        <v>47.7</v>
      </c>
      <c r="O187" t="n">
        <v>27014.3</v>
      </c>
      <c r="P187" t="n">
        <v>353.17</v>
      </c>
      <c r="Q187" t="n">
        <v>1259.29</v>
      </c>
      <c r="R187" t="n">
        <v>133.24</v>
      </c>
      <c r="S187" t="n">
        <v>88.58</v>
      </c>
      <c r="T187" t="n">
        <v>11463.37</v>
      </c>
      <c r="U187" t="n">
        <v>0.66</v>
      </c>
      <c r="V187" t="n">
        <v>0.76</v>
      </c>
      <c r="W187" t="n">
        <v>4.05</v>
      </c>
      <c r="X187" t="n">
        <v>0.67</v>
      </c>
      <c r="Y187" t="n">
        <v>1</v>
      </c>
      <c r="Z187" t="n">
        <v>10</v>
      </c>
    </row>
    <row r="188">
      <c r="A188" t="n">
        <v>0</v>
      </c>
      <c r="B188" t="n">
        <v>55</v>
      </c>
      <c r="C188" t="inlineStr">
        <is>
          <t xml:space="preserve">CONCLUIDO	</t>
        </is>
      </c>
      <c r="D188" t="n">
        <v>1.6867</v>
      </c>
      <c r="E188" t="n">
        <v>59.29</v>
      </c>
      <c r="F188" t="n">
        <v>48.77</v>
      </c>
      <c r="G188" t="n">
        <v>8.289999999999999</v>
      </c>
      <c r="H188" t="n">
        <v>0.15</v>
      </c>
      <c r="I188" t="n">
        <v>353</v>
      </c>
      <c r="J188" t="n">
        <v>116.05</v>
      </c>
      <c r="K188" t="n">
        <v>43.4</v>
      </c>
      <c r="L188" t="n">
        <v>1</v>
      </c>
      <c r="M188" t="n">
        <v>351</v>
      </c>
      <c r="N188" t="n">
        <v>16.65</v>
      </c>
      <c r="O188" t="n">
        <v>14546.17</v>
      </c>
      <c r="P188" t="n">
        <v>482.38</v>
      </c>
      <c r="Q188" t="n">
        <v>1259.77</v>
      </c>
      <c r="R188" t="n">
        <v>688.65</v>
      </c>
      <c r="S188" t="n">
        <v>88.58</v>
      </c>
      <c r="T188" t="n">
        <v>287479.54</v>
      </c>
      <c r="U188" t="n">
        <v>0.13</v>
      </c>
      <c r="V188" t="n">
        <v>0.5</v>
      </c>
      <c r="W188" t="n">
        <v>4.6</v>
      </c>
      <c r="X188" t="n">
        <v>17.03</v>
      </c>
      <c r="Y188" t="n">
        <v>1</v>
      </c>
      <c r="Z188" t="n">
        <v>10</v>
      </c>
    </row>
    <row r="189">
      <c r="A189" t="n">
        <v>1</v>
      </c>
      <c r="B189" t="n">
        <v>55</v>
      </c>
      <c r="C189" t="inlineStr">
        <is>
          <t xml:space="preserve">CONCLUIDO	</t>
        </is>
      </c>
      <c r="D189" t="n">
        <v>2.3181</v>
      </c>
      <c r="E189" t="n">
        <v>43.14</v>
      </c>
      <c r="F189" t="n">
        <v>37.88</v>
      </c>
      <c r="G189" t="n">
        <v>17.09</v>
      </c>
      <c r="H189" t="n">
        <v>0.3</v>
      </c>
      <c r="I189" t="n">
        <v>133</v>
      </c>
      <c r="J189" t="n">
        <v>117.34</v>
      </c>
      <c r="K189" t="n">
        <v>43.4</v>
      </c>
      <c r="L189" t="n">
        <v>2</v>
      </c>
      <c r="M189" t="n">
        <v>131</v>
      </c>
      <c r="N189" t="n">
        <v>16.94</v>
      </c>
      <c r="O189" t="n">
        <v>14705.49</v>
      </c>
      <c r="P189" t="n">
        <v>365.71</v>
      </c>
      <c r="Q189" t="n">
        <v>1259.41</v>
      </c>
      <c r="R189" t="n">
        <v>319.48</v>
      </c>
      <c r="S189" t="n">
        <v>88.58</v>
      </c>
      <c r="T189" t="n">
        <v>103994.94</v>
      </c>
      <c r="U189" t="n">
        <v>0.28</v>
      </c>
      <c r="V189" t="n">
        <v>0.65</v>
      </c>
      <c r="W189" t="n">
        <v>4.22</v>
      </c>
      <c r="X189" t="n">
        <v>6.15</v>
      </c>
      <c r="Y189" t="n">
        <v>1</v>
      </c>
      <c r="Z189" t="n">
        <v>10</v>
      </c>
    </row>
    <row r="190">
      <c r="A190" t="n">
        <v>2</v>
      </c>
      <c r="B190" t="n">
        <v>55</v>
      </c>
      <c r="C190" t="inlineStr">
        <is>
          <t xml:space="preserve">CONCLUIDO	</t>
        </is>
      </c>
      <c r="D190" t="n">
        <v>2.535</v>
      </c>
      <c r="E190" t="n">
        <v>39.45</v>
      </c>
      <c r="F190" t="n">
        <v>35.43</v>
      </c>
      <c r="G190" t="n">
        <v>26.24</v>
      </c>
      <c r="H190" t="n">
        <v>0.45</v>
      </c>
      <c r="I190" t="n">
        <v>81</v>
      </c>
      <c r="J190" t="n">
        <v>118.63</v>
      </c>
      <c r="K190" t="n">
        <v>43.4</v>
      </c>
      <c r="L190" t="n">
        <v>3</v>
      </c>
      <c r="M190" t="n">
        <v>79</v>
      </c>
      <c r="N190" t="n">
        <v>17.23</v>
      </c>
      <c r="O190" t="n">
        <v>14865.24</v>
      </c>
      <c r="P190" t="n">
        <v>332.6</v>
      </c>
      <c r="Q190" t="n">
        <v>1259.39</v>
      </c>
      <c r="R190" t="n">
        <v>236.25</v>
      </c>
      <c r="S190" t="n">
        <v>88.58</v>
      </c>
      <c r="T190" t="n">
        <v>62638.44</v>
      </c>
      <c r="U190" t="n">
        <v>0.37</v>
      </c>
      <c r="V190" t="n">
        <v>0.6899999999999999</v>
      </c>
      <c r="W190" t="n">
        <v>4.14</v>
      </c>
      <c r="X190" t="n">
        <v>3.7</v>
      </c>
      <c r="Y190" t="n">
        <v>1</v>
      </c>
      <c r="Z190" t="n">
        <v>10</v>
      </c>
    </row>
    <row r="191">
      <c r="A191" t="n">
        <v>3</v>
      </c>
      <c r="B191" t="n">
        <v>55</v>
      </c>
      <c r="C191" t="inlineStr">
        <is>
          <t xml:space="preserve">CONCLUIDO	</t>
        </is>
      </c>
      <c r="D191" t="n">
        <v>2.6458</v>
      </c>
      <c r="E191" t="n">
        <v>37.8</v>
      </c>
      <c r="F191" t="n">
        <v>34.33</v>
      </c>
      <c r="G191" t="n">
        <v>35.51</v>
      </c>
      <c r="H191" t="n">
        <v>0.59</v>
      </c>
      <c r="I191" t="n">
        <v>58</v>
      </c>
      <c r="J191" t="n">
        <v>119.93</v>
      </c>
      <c r="K191" t="n">
        <v>43.4</v>
      </c>
      <c r="L191" t="n">
        <v>4</v>
      </c>
      <c r="M191" t="n">
        <v>56</v>
      </c>
      <c r="N191" t="n">
        <v>17.53</v>
      </c>
      <c r="O191" t="n">
        <v>15025.44</v>
      </c>
      <c r="P191" t="n">
        <v>313.19</v>
      </c>
      <c r="Q191" t="n">
        <v>1259.39</v>
      </c>
      <c r="R191" t="n">
        <v>199.1</v>
      </c>
      <c r="S191" t="n">
        <v>88.58</v>
      </c>
      <c r="T191" t="n">
        <v>44177.89</v>
      </c>
      <c r="U191" t="n">
        <v>0.44</v>
      </c>
      <c r="V191" t="n">
        <v>0.72</v>
      </c>
      <c r="W191" t="n">
        <v>4.1</v>
      </c>
      <c r="X191" t="n">
        <v>2.6</v>
      </c>
      <c r="Y191" t="n">
        <v>1</v>
      </c>
      <c r="Z191" t="n">
        <v>10</v>
      </c>
    </row>
    <row r="192">
      <c r="A192" t="n">
        <v>4</v>
      </c>
      <c r="B192" t="n">
        <v>55</v>
      </c>
      <c r="C192" t="inlineStr">
        <is>
          <t xml:space="preserve">CONCLUIDO	</t>
        </is>
      </c>
      <c r="D192" t="n">
        <v>2.7132</v>
      </c>
      <c r="E192" t="n">
        <v>36.86</v>
      </c>
      <c r="F192" t="n">
        <v>33.72</v>
      </c>
      <c r="G192" t="n">
        <v>45.98</v>
      </c>
      <c r="H192" t="n">
        <v>0.73</v>
      </c>
      <c r="I192" t="n">
        <v>44</v>
      </c>
      <c r="J192" t="n">
        <v>121.23</v>
      </c>
      <c r="K192" t="n">
        <v>43.4</v>
      </c>
      <c r="L192" t="n">
        <v>5</v>
      </c>
      <c r="M192" t="n">
        <v>42</v>
      </c>
      <c r="N192" t="n">
        <v>17.83</v>
      </c>
      <c r="O192" t="n">
        <v>15186.08</v>
      </c>
      <c r="P192" t="n">
        <v>298.34</v>
      </c>
      <c r="Q192" t="n">
        <v>1259.29</v>
      </c>
      <c r="R192" t="n">
        <v>178.82</v>
      </c>
      <c r="S192" t="n">
        <v>88.58</v>
      </c>
      <c r="T192" t="n">
        <v>34107.79</v>
      </c>
      <c r="U192" t="n">
        <v>0.5</v>
      </c>
      <c r="V192" t="n">
        <v>0.73</v>
      </c>
      <c r="W192" t="n">
        <v>4.07</v>
      </c>
      <c r="X192" t="n">
        <v>1.99</v>
      </c>
      <c r="Y192" t="n">
        <v>1</v>
      </c>
      <c r="Z192" t="n">
        <v>10</v>
      </c>
    </row>
    <row r="193">
      <c r="A193" t="n">
        <v>5</v>
      </c>
      <c r="B193" t="n">
        <v>55</v>
      </c>
      <c r="C193" t="inlineStr">
        <is>
          <t xml:space="preserve">CONCLUIDO	</t>
        </is>
      </c>
      <c r="D193" t="n">
        <v>2.7556</v>
      </c>
      <c r="E193" t="n">
        <v>36.29</v>
      </c>
      <c r="F193" t="n">
        <v>33.35</v>
      </c>
      <c r="G193" t="n">
        <v>55.58</v>
      </c>
      <c r="H193" t="n">
        <v>0.86</v>
      </c>
      <c r="I193" t="n">
        <v>36</v>
      </c>
      <c r="J193" t="n">
        <v>122.54</v>
      </c>
      <c r="K193" t="n">
        <v>43.4</v>
      </c>
      <c r="L193" t="n">
        <v>6</v>
      </c>
      <c r="M193" t="n">
        <v>34</v>
      </c>
      <c r="N193" t="n">
        <v>18.14</v>
      </c>
      <c r="O193" t="n">
        <v>15347.16</v>
      </c>
      <c r="P193" t="n">
        <v>285.95</v>
      </c>
      <c r="Q193" t="n">
        <v>1259.43</v>
      </c>
      <c r="R193" t="n">
        <v>165.92</v>
      </c>
      <c r="S193" t="n">
        <v>88.58</v>
      </c>
      <c r="T193" t="n">
        <v>27700.32</v>
      </c>
      <c r="U193" t="n">
        <v>0.53</v>
      </c>
      <c r="V193" t="n">
        <v>0.74</v>
      </c>
      <c r="W193" t="n">
        <v>4.07</v>
      </c>
      <c r="X193" t="n">
        <v>1.62</v>
      </c>
      <c r="Y193" t="n">
        <v>1</v>
      </c>
      <c r="Z193" t="n">
        <v>10</v>
      </c>
    </row>
    <row r="194">
      <c r="A194" t="n">
        <v>6</v>
      </c>
      <c r="B194" t="n">
        <v>55</v>
      </c>
      <c r="C194" t="inlineStr">
        <is>
          <t xml:space="preserve">CONCLUIDO	</t>
        </is>
      </c>
      <c r="D194" t="n">
        <v>2.7946</v>
      </c>
      <c r="E194" t="n">
        <v>35.78</v>
      </c>
      <c r="F194" t="n">
        <v>33.01</v>
      </c>
      <c r="G194" t="n">
        <v>68.29000000000001</v>
      </c>
      <c r="H194" t="n">
        <v>1</v>
      </c>
      <c r="I194" t="n">
        <v>29</v>
      </c>
      <c r="J194" t="n">
        <v>123.85</v>
      </c>
      <c r="K194" t="n">
        <v>43.4</v>
      </c>
      <c r="L194" t="n">
        <v>7</v>
      </c>
      <c r="M194" t="n">
        <v>26</v>
      </c>
      <c r="N194" t="n">
        <v>18.45</v>
      </c>
      <c r="O194" t="n">
        <v>15508.69</v>
      </c>
      <c r="P194" t="n">
        <v>271.04</v>
      </c>
      <c r="Q194" t="n">
        <v>1259.29</v>
      </c>
      <c r="R194" t="n">
        <v>154.56</v>
      </c>
      <c r="S194" t="n">
        <v>88.58</v>
      </c>
      <c r="T194" t="n">
        <v>22055.75</v>
      </c>
      <c r="U194" t="n">
        <v>0.57</v>
      </c>
      <c r="V194" t="n">
        <v>0.75</v>
      </c>
      <c r="W194" t="n">
        <v>4.05</v>
      </c>
      <c r="X194" t="n">
        <v>1.28</v>
      </c>
      <c r="Y194" t="n">
        <v>1</v>
      </c>
      <c r="Z194" t="n">
        <v>10</v>
      </c>
    </row>
    <row r="195">
      <c r="A195" t="n">
        <v>7</v>
      </c>
      <c r="B195" t="n">
        <v>55</v>
      </c>
      <c r="C195" t="inlineStr">
        <is>
          <t xml:space="preserve">CONCLUIDO	</t>
        </is>
      </c>
      <c r="D195" t="n">
        <v>2.8166</v>
      </c>
      <c r="E195" t="n">
        <v>35.5</v>
      </c>
      <c r="F195" t="n">
        <v>32.82</v>
      </c>
      <c r="G195" t="n">
        <v>78.77</v>
      </c>
      <c r="H195" t="n">
        <v>1.13</v>
      </c>
      <c r="I195" t="n">
        <v>25</v>
      </c>
      <c r="J195" t="n">
        <v>125.16</v>
      </c>
      <c r="K195" t="n">
        <v>43.4</v>
      </c>
      <c r="L195" t="n">
        <v>8</v>
      </c>
      <c r="M195" t="n">
        <v>11</v>
      </c>
      <c r="N195" t="n">
        <v>18.76</v>
      </c>
      <c r="O195" t="n">
        <v>15670.68</v>
      </c>
      <c r="P195" t="n">
        <v>259.98</v>
      </c>
      <c r="Q195" t="n">
        <v>1259.32</v>
      </c>
      <c r="R195" t="n">
        <v>147.57</v>
      </c>
      <c r="S195" t="n">
        <v>88.58</v>
      </c>
      <c r="T195" t="n">
        <v>18579.93</v>
      </c>
      <c r="U195" t="n">
        <v>0.6</v>
      </c>
      <c r="V195" t="n">
        <v>0.75</v>
      </c>
      <c r="W195" t="n">
        <v>4.07</v>
      </c>
      <c r="X195" t="n">
        <v>1.1</v>
      </c>
      <c r="Y195" t="n">
        <v>1</v>
      </c>
      <c r="Z195" t="n">
        <v>10</v>
      </c>
    </row>
    <row r="196">
      <c r="A196" t="n">
        <v>8</v>
      </c>
      <c r="B196" t="n">
        <v>55</v>
      </c>
      <c r="C196" t="inlineStr">
        <is>
          <t xml:space="preserve">CONCLUIDO	</t>
        </is>
      </c>
      <c r="D196" t="n">
        <v>2.8205</v>
      </c>
      <c r="E196" t="n">
        <v>35.46</v>
      </c>
      <c r="F196" t="n">
        <v>32.8</v>
      </c>
      <c r="G196" t="n">
        <v>81.98999999999999</v>
      </c>
      <c r="H196" t="n">
        <v>1.26</v>
      </c>
      <c r="I196" t="n">
        <v>24</v>
      </c>
      <c r="J196" t="n">
        <v>126.48</v>
      </c>
      <c r="K196" t="n">
        <v>43.4</v>
      </c>
      <c r="L196" t="n">
        <v>9</v>
      </c>
      <c r="M196" t="n">
        <v>1</v>
      </c>
      <c r="N196" t="n">
        <v>19.08</v>
      </c>
      <c r="O196" t="n">
        <v>15833.12</v>
      </c>
      <c r="P196" t="n">
        <v>258.48</v>
      </c>
      <c r="Q196" t="n">
        <v>1259.29</v>
      </c>
      <c r="R196" t="n">
        <v>146.27</v>
      </c>
      <c r="S196" t="n">
        <v>88.58</v>
      </c>
      <c r="T196" t="n">
        <v>17931.61</v>
      </c>
      <c r="U196" t="n">
        <v>0.61</v>
      </c>
      <c r="V196" t="n">
        <v>0.75</v>
      </c>
      <c r="W196" t="n">
        <v>4.08</v>
      </c>
      <c r="X196" t="n">
        <v>1.07</v>
      </c>
      <c r="Y196" t="n">
        <v>1</v>
      </c>
      <c r="Z196" t="n">
        <v>10</v>
      </c>
    </row>
    <row r="197">
      <c r="A197" t="n">
        <v>9</v>
      </c>
      <c r="B197" t="n">
        <v>55</v>
      </c>
      <c r="C197" t="inlineStr">
        <is>
          <t xml:space="preserve">CONCLUIDO	</t>
        </is>
      </c>
      <c r="D197" t="n">
        <v>2.8204</v>
      </c>
      <c r="E197" t="n">
        <v>35.46</v>
      </c>
      <c r="F197" t="n">
        <v>32.8</v>
      </c>
      <c r="G197" t="n">
        <v>82</v>
      </c>
      <c r="H197" t="n">
        <v>1.38</v>
      </c>
      <c r="I197" t="n">
        <v>24</v>
      </c>
      <c r="J197" t="n">
        <v>127.8</v>
      </c>
      <c r="K197" t="n">
        <v>43.4</v>
      </c>
      <c r="L197" t="n">
        <v>10</v>
      </c>
      <c r="M197" t="n">
        <v>0</v>
      </c>
      <c r="N197" t="n">
        <v>19.4</v>
      </c>
      <c r="O197" t="n">
        <v>15996.02</v>
      </c>
      <c r="P197" t="n">
        <v>260.99</v>
      </c>
      <c r="Q197" t="n">
        <v>1259.29</v>
      </c>
      <c r="R197" t="n">
        <v>146.22</v>
      </c>
      <c r="S197" t="n">
        <v>88.58</v>
      </c>
      <c r="T197" t="n">
        <v>17909.18</v>
      </c>
      <c r="U197" t="n">
        <v>0.61</v>
      </c>
      <c r="V197" t="n">
        <v>0.75</v>
      </c>
      <c r="W197" t="n">
        <v>4.08</v>
      </c>
      <c r="X197" t="n">
        <v>1.07</v>
      </c>
      <c r="Y197" t="n">
        <v>1</v>
      </c>
      <c r="Z1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INDEX(resultados!$A$2:$ZZ$197, 1, MATCH($B$1, resultados!$A$1:$ZZ$1, 0))</f>
        <v/>
      </c>
      <c r="B7">
        <f>INDEX(resultados!$A$2:$ZZ$197, 1, MATCH($B$2, resultados!$A$1:$ZZ$1, 0))</f>
        <v/>
      </c>
      <c r="C7">
        <f>INDEX(resultados!$A$2:$ZZ$197, 1, MATCH($B$3, resultados!$A$1:$ZZ$1, 0))</f>
        <v/>
      </c>
    </row>
    <row r="8">
      <c r="A8">
        <f>INDEX(resultados!$A$2:$ZZ$197, 2, MATCH($B$1, resultados!$A$1:$ZZ$1, 0))</f>
        <v/>
      </c>
      <c r="B8">
        <f>INDEX(resultados!$A$2:$ZZ$197, 2, MATCH($B$2, resultados!$A$1:$ZZ$1, 0))</f>
        <v/>
      </c>
      <c r="C8">
        <f>INDEX(resultados!$A$2:$ZZ$197, 2, MATCH($B$3, resultados!$A$1:$ZZ$1, 0))</f>
        <v/>
      </c>
    </row>
    <row r="9">
      <c r="A9">
        <f>INDEX(resultados!$A$2:$ZZ$197, 3, MATCH($B$1, resultados!$A$1:$ZZ$1, 0))</f>
        <v/>
      </c>
      <c r="B9">
        <f>INDEX(resultados!$A$2:$ZZ$197, 3, MATCH($B$2, resultados!$A$1:$ZZ$1, 0))</f>
        <v/>
      </c>
      <c r="C9">
        <f>INDEX(resultados!$A$2:$ZZ$197, 3, MATCH($B$3, resultados!$A$1:$ZZ$1, 0))</f>
        <v/>
      </c>
    </row>
    <row r="10">
      <c r="A10">
        <f>INDEX(resultados!$A$2:$ZZ$197, 4, MATCH($B$1, resultados!$A$1:$ZZ$1, 0))</f>
        <v/>
      </c>
      <c r="B10">
        <f>INDEX(resultados!$A$2:$ZZ$197, 4, MATCH($B$2, resultados!$A$1:$ZZ$1, 0))</f>
        <v/>
      </c>
      <c r="C10">
        <f>INDEX(resultados!$A$2:$ZZ$197, 4, MATCH($B$3, resultados!$A$1:$ZZ$1, 0))</f>
        <v/>
      </c>
    </row>
    <row r="11">
      <c r="A11">
        <f>INDEX(resultados!$A$2:$ZZ$197, 5, MATCH($B$1, resultados!$A$1:$ZZ$1, 0))</f>
        <v/>
      </c>
      <c r="B11">
        <f>INDEX(resultados!$A$2:$ZZ$197, 5, MATCH($B$2, resultados!$A$1:$ZZ$1, 0))</f>
        <v/>
      </c>
      <c r="C11">
        <f>INDEX(resultados!$A$2:$ZZ$197, 5, MATCH($B$3, resultados!$A$1:$ZZ$1, 0))</f>
        <v/>
      </c>
    </row>
    <row r="12">
      <c r="A12">
        <f>INDEX(resultados!$A$2:$ZZ$197, 6, MATCH($B$1, resultados!$A$1:$ZZ$1, 0))</f>
        <v/>
      </c>
      <c r="B12">
        <f>INDEX(resultados!$A$2:$ZZ$197, 6, MATCH($B$2, resultados!$A$1:$ZZ$1, 0))</f>
        <v/>
      </c>
      <c r="C12">
        <f>INDEX(resultados!$A$2:$ZZ$197, 6, MATCH($B$3, resultados!$A$1:$ZZ$1, 0))</f>
        <v/>
      </c>
    </row>
    <row r="13">
      <c r="A13">
        <f>INDEX(resultados!$A$2:$ZZ$197, 7, MATCH($B$1, resultados!$A$1:$ZZ$1, 0))</f>
        <v/>
      </c>
      <c r="B13">
        <f>INDEX(resultados!$A$2:$ZZ$197, 7, MATCH($B$2, resultados!$A$1:$ZZ$1, 0))</f>
        <v/>
      </c>
      <c r="C13">
        <f>INDEX(resultados!$A$2:$ZZ$197, 7, MATCH($B$3, resultados!$A$1:$ZZ$1, 0))</f>
        <v/>
      </c>
    </row>
    <row r="14">
      <c r="A14">
        <f>INDEX(resultados!$A$2:$ZZ$197, 8, MATCH($B$1, resultados!$A$1:$ZZ$1, 0))</f>
        <v/>
      </c>
      <c r="B14">
        <f>INDEX(resultados!$A$2:$ZZ$197, 8, MATCH($B$2, resultados!$A$1:$ZZ$1, 0))</f>
        <v/>
      </c>
      <c r="C14">
        <f>INDEX(resultados!$A$2:$ZZ$197, 8, MATCH($B$3, resultados!$A$1:$ZZ$1, 0))</f>
        <v/>
      </c>
    </row>
    <row r="15">
      <c r="A15">
        <f>INDEX(resultados!$A$2:$ZZ$197, 9, MATCH($B$1, resultados!$A$1:$ZZ$1, 0))</f>
        <v/>
      </c>
      <c r="B15">
        <f>INDEX(resultados!$A$2:$ZZ$197, 9, MATCH($B$2, resultados!$A$1:$ZZ$1, 0))</f>
        <v/>
      </c>
      <c r="C15">
        <f>INDEX(resultados!$A$2:$ZZ$197, 9, MATCH($B$3, resultados!$A$1:$ZZ$1, 0))</f>
        <v/>
      </c>
    </row>
    <row r="16">
      <c r="A16">
        <f>INDEX(resultados!$A$2:$ZZ$197, 10, MATCH($B$1, resultados!$A$1:$ZZ$1, 0))</f>
        <v/>
      </c>
      <c r="B16">
        <f>INDEX(resultados!$A$2:$ZZ$197, 10, MATCH($B$2, resultados!$A$1:$ZZ$1, 0))</f>
        <v/>
      </c>
      <c r="C16">
        <f>INDEX(resultados!$A$2:$ZZ$197, 10, MATCH($B$3, resultados!$A$1:$ZZ$1, 0))</f>
        <v/>
      </c>
    </row>
    <row r="17">
      <c r="A17">
        <f>INDEX(resultados!$A$2:$ZZ$197, 11, MATCH($B$1, resultados!$A$1:$ZZ$1, 0))</f>
        <v/>
      </c>
      <c r="B17">
        <f>INDEX(resultados!$A$2:$ZZ$197, 11, MATCH($B$2, resultados!$A$1:$ZZ$1, 0))</f>
        <v/>
      </c>
      <c r="C17">
        <f>INDEX(resultados!$A$2:$ZZ$197, 11, MATCH($B$3, resultados!$A$1:$ZZ$1, 0))</f>
        <v/>
      </c>
    </row>
    <row r="18">
      <c r="A18">
        <f>INDEX(resultados!$A$2:$ZZ$197, 12, MATCH($B$1, resultados!$A$1:$ZZ$1, 0))</f>
        <v/>
      </c>
      <c r="B18">
        <f>INDEX(resultados!$A$2:$ZZ$197, 12, MATCH($B$2, resultados!$A$1:$ZZ$1, 0))</f>
        <v/>
      </c>
      <c r="C18">
        <f>INDEX(resultados!$A$2:$ZZ$197, 12, MATCH($B$3, resultados!$A$1:$ZZ$1, 0))</f>
        <v/>
      </c>
    </row>
    <row r="19">
      <c r="A19">
        <f>INDEX(resultados!$A$2:$ZZ$197, 13, MATCH($B$1, resultados!$A$1:$ZZ$1, 0))</f>
        <v/>
      </c>
      <c r="B19">
        <f>INDEX(resultados!$A$2:$ZZ$197, 13, MATCH($B$2, resultados!$A$1:$ZZ$1, 0))</f>
        <v/>
      </c>
      <c r="C19">
        <f>INDEX(resultados!$A$2:$ZZ$197, 13, MATCH($B$3, resultados!$A$1:$ZZ$1, 0))</f>
        <v/>
      </c>
    </row>
    <row r="20">
      <c r="A20">
        <f>INDEX(resultados!$A$2:$ZZ$197, 14, MATCH($B$1, resultados!$A$1:$ZZ$1, 0))</f>
        <v/>
      </c>
      <c r="B20">
        <f>INDEX(resultados!$A$2:$ZZ$197, 14, MATCH($B$2, resultados!$A$1:$ZZ$1, 0))</f>
        <v/>
      </c>
      <c r="C20">
        <f>INDEX(resultados!$A$2:$ZZ$197, 14, MATCH($B$3, resultados!$A$1:$ZZ$1, 0))</f>
        <v/>
      </c>
    </row>
    <row r="21">
      <c r="A21">
        <f>INDEX(resultados!$A$2:$ZZ$197, 15, MATCH($B$1, resultados!$A$1:$ZZ$1, 0))</f>
        <v/>
      </c>
      <c r="B21">
        <f>INDEX(resultados!$A$2:$ZZ$197, 15, MATCH($B$2, resultados!$A$1:$ZZ$1, 0))</f>
        <v/>
      </c>
      <c r="C21">
        <f>INDEX(resultados!$A$2:$ZZ$197, 15, MATCH($B$3, resultados!$A$1:$ZZ$1, 0))</f>
        <v/>
      </c>
    </row>
    <row r="22">
      <c r="A22">
        <f>INDEX(resultados!$A$2:$ZZ$197, 16, MATCH($B$1, resultados!$A$1:$ZZ$1, 0))</f>
        <v/>
      </c>
      <c r="B22">
        <f>INDEX(resultados!$A$2:$ZZ$197, 16, MATCH($B$2, resultados!$A$1:$ZZ$1, 0))</f>
        <v/>
      </c>
      <c r="C22">
        <f>INDEX(resultados!$A$2:$ZZ$197, 16, MATCH($B$3, resultados!$A$1:$ZZ$1, 0))</f>
        <v/>
      </c>
    </row>
    <row r="23">
      <c r="A23">
        <f>INDEX(resultados!$A$2:$ZZ$197, 17, MATCH($B$1, resultados!$A$1:$ZZ$1, 0))</f>
        <v/>
      </c>
      <c r="B23">
        <f>INDEX(resultados!$A$2:$ZZ$197, 17, MATCH($B$2, resultados!$A$1:$ZZ$1, 0))</f>
        <v/>
      </c>
      <c r="C23">
        <f>INDEX(resultados!$A$2:$ZZ$197, 17, MATCH($B$3, resultados!$A$1:$ZZ$1, 0))</f>
        <v/>
      </c>
    </row>
    <row r="24">
      <c r="A24">
        <f>INDEX(resultados!$A$2:$ZZ$197, 18, MATCH($B$1, resultados!$A$1:$ZZ$1, 0))</f>
        <v/>
      </c>
      <c r="B24">
        <f>INDEX(resultados!$A$2:$ZZ$197, 18, MATCH($B$2, resultados!$A$1:$ZZ$1, 0))</f>
        <v/>
      </c>
      <c r="C24">
        <f>INDEX(resultados!$A$2:$ZZ$197, 18, MATCH($B$3, resultados!$A$1:$ZZ$1, 0))</f>
        <v/>
      </c>
    </row>
    <row r="25">
      <c r="A25">
        <f>INDEX(resultados!$A$2:$ZZ$197, 19, MATCH($B$1, resultados!$A$1:$ZZ$1, 0))</f>
        <v/>
      </c>
      <c r="B25">
        <f>INDEX(resultados!$A$2:$ZZ$197, 19, MATCH($B$2, resultados!$A$1:$ZZ$1, 0))</f>
        <v/>
      </c>
      <c r="C25">
        <f>INDEX(resultados!$A$2:$ZZ$197, 19, MATCH($B$3, resultados!$A$1:$ZZ$1, 0))</f>
        <v/>
      </c>
    </row>
    <row r="26">
      <c r="A26">
        <f>INDEX(resultados!$A$2:$ZZ$197, 20, MATCH($B$1, resultados!$A$1:$ZZ$1, 0))</f>
        <v/>
      </c>
      <c r="B26">
        <f>INDEX(resultados!$A$2:$ZZ$197, 20, MATCH($B$2, resultados!$A$1:$ZZ$1, 0))</f>
        <v/>
      </c>
      <c r="C26">
        <f>INDEX(resultados!$A$2:$ZZ$197, 20, MATCH($B$3, resultados!$A$1:$ZZ$1, 0))</f>
        <v/>
      </c>
    </row>
    <row r="27">
      <c r="A27">
        <f>INDEX(resultados!$A$2:$ZZ$197, 21, MATCH($B$1, resultados!$A$1:$ZZ$1, 0))</f>
        <v/>
      </c>
      <c r="B27">
        <f>INDEX(resultados!$A$2:$ZZ$197, 21, MATCH($B$2, resultados!$A$1:$ZZ$1, 0))</f>
        <v/>
      </c>
      <c r="C27">
        <f>INDEX(resultados!$A$2:$ZZ$197, 21, MATCH($B$3, resultados!$A$1:$ZZ$1, 0))</f>
        <v/>
      </c>
    </row>
    <row r="28">
      <c r="A28">
        <f>INDEX(resultados!$A$2:$ZZ$197, 22, MATCH($B$1, resultados!$A$1:$ZZ$1, 0))</f>
        <v/>
      </c>
      <c r="B28">
        <f>INDEX(resultados!$A$2:$ZZ$197, 22, MATCH($B$2, resultados!$A$1:$ZZ$1, 0))</f>
        <v/>
      </c>
      <c r="C28">
        <f>INDEX(resultados!$A$2:$ZZ$197, 22, MATCH($B$3, resultados!$A$1:$ZZ$1, 0))</f>
        <v/>
      </c>
    </row>
    <row r="29">
      <c r="A29">
        <f>INDEX(resultados!$A$2:$ZZ$197, 23, MATCH($B$1, resultados!$A$1:$ZZ$1, 0))</f>
        <v/>
      </c>
      <c r="B29">
        <f>INDEX(resultados!$A$2:$ZZ$197, 23, MATCH($B$2, resultados!$A$1:$ZZ$1, 0))</f>
        <v/>
      </c>
      <c r="C29">
        <f>INDEX(resultados!$A$2:$ZZ$197, 23, MATCH($B$3, resultados!$A$1:$ZZ$1, 0))</f>
        <v/>
      </c>
    </row>
    <row r="30">
      <c r="A30">
        <f>INDEX(resultados!$A$2:$ZZ$197, 24, MATCH($B$1, resultados!$A$1:$ZZ$1, 0))</f>
        <v/>
      </c>
      <c r="B30">
        <f>INDEX(resultados!$A$2:$ZZ$197, 24, MATCH($B$2, resultados!$A$1:$ZZ$1, 0))</f>
        <v/>
      </c>
      <c r="C30">
        <f>INDEX(resultados!$A$2:$ZZ$197, 24, MATCH($B$3, resultados!$A$1:$ZZ$1, 0))</f>
        <v/>
      </c>
    </row>
    <row r="31">
      <c r="A31">
        <f>INDEX(resultados!$A$2:$ZZ$197, 25, MATCH($B$1, resultados!$A$1:$ZZ$1, 0))</f>
        <v/>
      </c>
      <c r="B31">
        <f>INDEX(resultados!$A$2:$ZZ$197, 25, MATCH($B$2, resultados!$A$1:$ZZ$1, 0))</f>
        <v/>
      </c>
      <c r="C31">
        <f>INDEX(resultados!$A$2:$ZZ$197, 25, MATCH($B$3, resultados!$A$1:$ZZ$1, 0))</f>
        <v/>
      </c>
    </row>
    <row r="32">
      <c r="A32">
        <f>INDEX(resultados!$A$2:$ZZ$197, 26, MATCH($B$1, resultados!$A$1:$ZZ$1, 0))</f>
        <v/>
      </c>
      <c r="B32">
        <f>INDEX(resultados!$A$2:$ZZ$197, 26, MATCH($B$2, resultados!$A$1:$ZZ$1, 0))</f>
        <v/>
      </c>
      <c r="C32">
        <f>INDEX(resultados!$A$2:$ZZ$197, 26, MATCH($B$3, resultados!$A$1:$ZZ$1, 0))</f>
        <v/>
      </c>
    </row>
    <row r="33">
      <c r="A33">
        <f>INDEX(resultados!$A$2:$ZZ$197, 27, MATCH($B$1, resultados!$A$1:$ZZ$1, 0))</f>
        <v/>
      </c>
      <c r="B33">
        <f>INDEX(resultados!$A$2:$ZZ$197, 27, MATCH($B$2, resultados!$A$1:$ZZ$1, 0))</f>
        <v/>
      </c>
      <c r="C33">
        <f>INDEX(resultados!$A$2:$ZZ$197, 27, MATCH($B$3, resultados!$A$1:$ZZ$1, 0))</f>
        <v/>
      </c>
    </row>
    <row r="34">
      <c r="A34">
        <f>INDEX(resultados!$A$2:$ZZ$197, 28, MATCH($B$1, resultados!$A$1:$ZZ$1, 0))</f>
        <v/>
      </c>
      <c r="B34">
        <f>INDEX(resultados!$A$2:$ZZ$197, 28, MATCH($B$2, resultados!$A$1:$ZZ$1, 0))</f>
        <v/>
      </c>
      <c r="C34">
        <f>INDEX(resultados!$A$2:$ZZ$197, 28, MATCH($B$3, resultados!$A$1:$ZZ$1, 0))</f>
        <v/>
      </c>
    </row>
    <row r="35">
      <c r="A35">
        <f>INDEX(resultados!$A$2:$ZZ$197, 29, MATCH($B$1, resultados!$A$1:$ZZ$1, 0))</f>
        <v/>
      </c>
      <c r="B35">
        <f>INDEX(resultados!$A$2:$ZZ$197, 29, MATCH($B$2, resultados!$A$1:$ZZ$1, 0))</f>
        <v/>
      </c>
      <c r="C35">
        <f>INDEX(resultados!$A$2:$ZZ$197, 29, MATCH($B$3, resultados!$A$1:$ZZ$1, 0))</f>
        <v/>
      </c>
    </row>
    <row r="36">
      <c r="A36">
        <f>INDEX(resultados!$A$2:$ZZ$197, 30, MATCH($B$1, resultados!$A$1:$ZZ$1, 0))</f>
        <v/>
      </c>
      <c r="B36">
        <f>INDEX(resultados!$A$2:$ZZ$197, 30, MATCH($B$2, resultados!$A$1:$ZZ$1, 0))</f>
        <v/>
      </c>
      <c r="C36">
        <f>INDEX(resultados!$A$2:$ZZ$197, 30, MATCH($B$3, resultados!$A$1:$ZZ$1, 0))</f>
        <v/>
      </c>
    </row>
    <row r="37">
      <c r="A37">
        <f>INDEX(resultados!$A$2:$ZZ$197, 31, MATCH($B$1, resultados!$A$1:$ZZ$1, 0))</f>
        <v/>
      </c>
      <c r="B37">
        <f>INDEX(resultados!$A$2:$ZZ$197, 31, MATCH($B$2, resultados!$A$1:$ZZ$1, 0))</f>
        <v/>
      </c>
      <c r="C37">
        <f>INDEX(resultados!$A$2:$ZZ$197, 31, MATCH($B$3, resultados!$A$1:$ZZ$1, 0))</f>
        <v/>
      </c>
    </row>
    <row r="38">
      <c r="A38">
        <f>INDEX(resultados!$A$2:$ZZ$197, 32, MATCH($B$1, resultados!$A$1:$ZZ$1, 0))</f>
        <v/>
      </c>
      <c r="B38">
        <f>INDEX(resultados!$A$2:$ZZ$197, 32, MATCH($B$2, resultados!$A$1:$ZZ$1, 0))</f>
        <v/>
      </c>
      <c r="C38">
        <f>INDEX(resultados!$A$2:$ZZ$197, 32, MATCH($B$3, resultados!$A$1:$ZZ$1, 0))</f>
        <v/>
      </c>
    </row>
    <row r="39">
      <c r="A39">
        <f>INDEX(resultados!$A$2:$ZZ$197, 33, MATCH($B$1, resultados!$A$1:$ZZ$1, 0))</f>
        <v/>
      </c>
      <c r="B39">
        <f>INDEX(resultados!$A$2:$ZZ$197, 33, MATCH($B$2, resultados!$A$1:$ZZ$1, 0))</f>
        <v/>
      </c>
      <c r="C39">
        <f>INDEX(resultados!$A$2:$ZZ$197, 33, MATCH($B$3, resultados!$A$1:$ZZ$1, 0))</f>
        <v/>
      </c>
    </row>
    <row r="40">
      <c r="A40">
        <f>INDEX(resultados!$A$2:$ZZ$197, 34, MATCH($B$1, resultados!$A$1:$ZZ$1, 0))</f>
        <v/>
      </c>
      <c r="B40">
        <f>INDEX(resultados!$A$2:$ZZ$197, 34, MATCH($B$2, resultados!$A$1:$ZZ$1, 0))</f>
        <v/>
      </c>
      <c r="C40">
        <f>INDEX(resultados!$A$2:$ZZ$197, 34, MATCH($B$3, resultados!$A$1:$ZZ$1, 0))</f>
        <v/>
      </c>
    </row>
    <row r="41">
      <c r="A41">
        <f>INDEX(resultados!$A$2:$ZZ$197, 35, MATCH($B$1, resultados!$A$1:$ZZ$1, 0))</f>
        <v/>
      </c>
      <c r="B41">
        <f>INDEX(resultados!$A$2:$ZZ$197, 35, MATCH($B$2, resultados!$A$1:$ZZ$1, 0))</f>
        <v/>
      </c>
      <c r="C41">
        <f>INDEX(resultados!$A$2:$ZZ$197, 35, MATCH($B$3, resultados!$A$1:$ZZ$1, 0))</f>
        <v/>
      </c>
    </row>
    <row r="42">
      <c r="A42">
        <f>INDEX(resultados!$A$2:$ZZ$197, 36, MATCH($B$1, resultados!$A$1:$ZZ$1, 0))</f>
        <v/>
      </c>
      <c r="B42">
        <f>INDEX(resultados!$A$2:$ZZ$197, 36, MATCH($B$2, resultados!$A$1:$ZZ$1, 0))</f>
        <v/>
      </c>
      <c r="C42">
        <f>INDEX(resultados!$A$2:$ZZ$197, 36, MATCH($B$3, resultados!$A$1:$ZZ$1, 0))</f>
        <v/>
      </c>
    </row>
    <row r="43">
      <c r="A43">
        <f>INDEX(resultados!$A$2:$ZZ$197, 37, MATCH($B$1, resultados!$A$1:$ZZ$1, 0))</f>
        <v/>
      </c>
      <c r="B43">
        <f>INDEX(resultados!$A$2:$ZZ$197, 37, MATCH($B$2, resultados!$A$1:$ZZ$1, 0))</f>
        <v/>
      </c>
      <c r="C43">
        <f>INDEX(resultados!$A$2:$ZZ$197, 37, MATCH($B$3, resultados!$A$1:$ZZ$1, 0))</f>
        <v/>
      </c>
    </row>
    <row r="44">
      <c r="A44">
        <f>INDEX(resultados!$A$2:$ZZ$197, 38, MATCH($B$1, resultados!$A$1:$ZZ$1, 0))</f>
        <v/>
      </c>
      <c r="B44">
        <f>INDEX(resultados!$A$2:$ZZ$197, 38, MATCH($B$2, resultados!$A$1:$ZZ$1, 0))</f>
        <v/>
      </c>
      <c r="C44">
        <f>INDEX(resultados!$A$2:$ZZ$197, 38, MATCH($B$3, resultados!$A$1:$ZZ$1, 0))</f>
        <v/>
      </c>
    </row>
    <row r="45">
      <c r="A45">
        <f>INDEX(resultados!$A$2:$ZZ$197, 39, MATCH($B$1, resultados!$A$1:$ZZ$1, 0))</f>
        <v/>
      </c>
      <c r="B45">
        <f>INDEX(resultados!$A$2:$ZZ$197, 39, MATCH($B$2, resultados!$A$1:$ZZ$1, 0))</f>
        <v/>
      </c>
      <c r="C45">
        <f>INDEX(resultados!$A$2:$ZZ$197, 39, MATCH($B$3, resultados!$A$1:$ZZ$1, 0))</f>
        <v/>
      </c>
    </row>
    <row r="46">
      <c r="A46">
        <f>INDEX(resultados!$A$2:$ZZ$197, 40, MATCH($B$1, resultados!$A$1:$ZZ$1, 0))</f>
        <v/>
      </c>
      <c r="B46">
        <f>INDEX(resultados!$A$2:$ZZ$197, 40, MATCH($B$2, resultados!$A$1:$ZZ$1, 0))</f>
        <v/>
      </c>
      <c r="C46">
        <f>INDEX(resultados!$A$2:$ZZ$197, 40, MATCH($B$3, resultados!$A$1:$ZZ$1, 0))</f>
        <v/>
      </c>
    </row>
    <row r="47">
      <c r="A47">
        <f>INDEX(resultados!$A$2:$ZZ$197, 41, MATCH($B$1, resultados!$A$1:$ZZ$1, 0))</f>
        <v/>
      </c>
      <c r="B47">
        <f>INDEX(resultados!$A$2:$ZZ$197, 41, MATCH($B$2, resultados!$A$1:$ZZ$1, 0))</f>
        <v/>
      </c>
      <c r="C47">
        <f>INDEX(resultados!$A$2:$ZZ$197, 41, MATCH($B$3, resultados!$A$1:$ZZ$1, 0))</f>
        <v/>
      </c>
    </row>
    <row r="48">
      <c r="A48">
        <f>INDEX(resultados!$A$2:$ZZ$197, 42, MATCH($B$1, resultados!$A$1:$ZZ$1, 0))</f>
        <v/>
      </c>
      <c r="B48">
        <f>INDEX(resultados!$A$2:$ZZ$197, 42, MATCH($B$2, resultados!$A$1:$ZZ$1, 0))</f>
        <v/>
      </c>
      <c r="C48">
        <f>INDEX(resultados!$A$2:$ZZ$197, 42, MATCH($B$3, resultados!$A$1:$ZZ$1, 0))</f>
        <v/>
      </c>
    </row>
    <row r="49">
      <c r="A49">
        <f>INDEX(resultados!$A$2:$ZZ$197, 43, MATCH($B$1, resultados!$A$1:$ZZ$1, 0))</f>
        <v/>
      </c>
      <c r="B49">
        <f>INDEX(resultados!$A$2:$ZZ$197, 43, MATCH($B$2, resultados!$A$1:$ZZ$1, 0))</f>
        <v/>
      </c>
      <c r="C49">
        <f>INDEX(resultados!$A$2:$ZZ$197, 43, MATCH($B$3, resultados!$A$1:$ZZ$1, 0))</f>
        <v/>
      </c>
    </row>
    <row r="50">
      <c r="A50">
        <f>INDEX(resultados!$A$2:$ZZ$197, 44, MATCH($B$1, resultados!$A$1:$ZZ$1, 0))</f>
        <v/>
      </c>
      <c r="B50">
        <f>INDEX(resultados!$A$2:$ZZ$197, 44, MATCH($B$2, resultados!$A$1:$ZZ$1, 0))</f>
        <v/>
      </c>
      <c r="C50">
        <f>INDEX(resultados!$A$2:$ZZ$197, 44, MATCH($B$3, resultados!$A$1:$ZZ$1, 0))</f>
        <v/>
      </c>
    </row>
    <row r="51">
      <c r="A51">
        <f>INDEX(resultados!$A$2:$ZZ$197, 45, MATCH($B$1, resultados!$A$1:$ZZ$1, 0))</f>
        <v/>
      </c>
      <c r="B51">
        <f>INDEX(resultados!$A$2:$ZZ$197, 45, MATCH($B$2, resultados!$A$1:$ZZ$1, 0))</f>
        <v/>
      </c>
      <c r="C51">
        <f>INDEX(resultados!$A$2:$ZZ$197, 45, MATCH($B$3, resultados!$A$1:$ZZ$1, 0))</f>
        <v/>
      </c>
    </row>
    <row r="52">
      <c r="A52">
        <f>INDEX(resultados!$A$2:$ZZ$197, 46, MATCH($B$1, resultados!$A$1:$ZZ$1, 0))</f>
        <v/>
      </c>
      <c r="B52">
        <f>INDEX(resultados!$A$2:$ZZ$197, 46, MATCH($B$2, resultados!$A$1:$ZZ$1, 0))</f>
        <v/>
      </c>
      <c r="C52">
        <f>INDEX(resultados!$A$2:$ZZ$197, 46, MATCH($B$3, resultados!$A$1:$ZZ$1, 0))</f>
        <v/>
      </c>
    </row>
    <row r="53">
      <c r="A53">
        <f>INDEX(resultados!$A$2:$ZZ$197, 47, MATCH($B$1, resultados!$A$1:$ZZ$1, 0))</f>
        <v/>
      </c>
      <c r="B53">
        <f>INDEX(resultados!$A$2:$ZZ$197, 47, MATCH($B$2, resultados!$A$1:$ZZ$1, 0))</f>
        <v/>
      </c>
      <c r="C53">
        <f>INDEX(resultados!$A$2:$ZZ$197, 47, MATCH($B$3, resultados!$A$1:$ZZ$1, 0))</f>
        <v/>
      </c>
    </row>
    <row r="54">
      <c r="A54">
        <f>INDEX(resultados!$A$2:$ZZ$197, 48, MATCH($B$1, resultados!$A$1:$ZZ$1, 0))</f>
        <v/>
      </c>
      <c r="B54">
        <f>INDEX(resultados!$A$2:$ZZ$197, 48, MATCH($B$2, resultados!$A$1:$ZZ$1, 0))</f>
        <v/>
      </c>
      <c r="C54">
        <f>INDEX(resultados!$A$2:$ZZ$197, 48, MATCH($B$3, resultados!$A$1:$ZZ$1, 0))</f>
        <v/>
      </c>
    </row>
    <row r="55">
      <c r="A55">
        <f>INDEX(resultados!$A$2:$ZZ$197, 49, MATCH($B$1, resultados!$A$1:$ZZ$1, 0))</f>
        <v/>
      </c>
      <c r="B55">
        <f>INDEX(resultados!$A$2:$ZZ$197, 49, MATCH($B$2, resultados!$A$1:$ZZ$1, 0))</f>
        <v/>
      </c>
      <c r="C55">
        <f>INDEX(resultados!$A$2:$ZZ$197, 49, MATCH($B$3, resultados!$A$1:$ZZ$1, 0))</f>
        <v/>
      </c>
    </row>
    <row r="56">
      <c r="A56">
        <f>INDEX(resultados!$A$2:$ZZ$197, 50, MATCH($B$1, resultados!$A$1:$ZZ$1, 0))</f>
        <v/>
      </c>
      <c r="B56">
        <f>INDEX(resultados!$A$2:$ZZ$197, 50, MATCH($B$2, resultados!$A$1:$ZZ$1, 0))</f>
        <v/>
      </c>
      <c r="C56">
        <f>INDEX(resultados!$A$2:$ZZ$197, 50, MATCH($B$3, resultados!$A$1:$ZZ$1, 0))</f>
        <v/>
      </c>
    </row>
    <row r="57">
      <c r="A57">
        <f>INDEX(resultados!$A$2:$ZZ$197, 51, MATCH($B$1, resultados!$A$1:$ZZ$1, 0))</f>
        <v/>
      </c>
      <c r="B57">
        <f>INDEX(resultados!$A$2:$ZZ$197, 51, MATCH($B$2, resultados!$A$1:$ZZ$1, 0))</f>
        <v/>
      </c>
      <c r="C57">
        <f>INDEX(resultados!$A$2:$ZZ$197, 51, MATCH($B$3, resultados!$A$1:$ZZ$1, 0))</f>
        <v/>
      </c>
    </row>
    <row r="58">
      <c r="A58">
        <f>INDEX(resultados!$A$2:$ZZ$197, 52, MATCH($B$1, resultados!$A$1:$ZZ$1, 0))</f>
        <v/>
      </c>
      <c r="B58">
        <f>INDEX(resultados!$A$2:$ZZ$197, 52, MATCH($B$2, resultados!$A$1:$ZZ$1, 0))</f>
        <v/>
      </c>
      <c r="C58">
        <f>INDEX(resultados!$A$2:$ZZ$197, 52, MATCH($B$3, resultados!$A$1:$ZZ$1, 0))</f>
        <v/>
      </c>
    </row>
    <row r="59">
      <c r="A59">
        <f>INDEX(resultados!$A$2:$ZZ$197, 53, MATCH($B$1, resultados!$A$1:$ZZ$1, 0))</f>
        <v/>
      </c>
      <c r="B59">
        <f>INDEX(resultados!$A$2:$ZZ$197, 53, MATCH($B$2, resultados!$A$1:$ZZ$1, 0))</f>
        <v/>
      </c>
      <c r="C59">
        <f>INDEX(resultados!$A$2:$ZZ$197, 53, MATCH($B$3, resultados!$A$1:$ZZ$1, 0))</f>
        <v/>
      </c>
    </row>
    <row r="60">
      <c r="A60">
        <f>INDEX(resultados!$A$2:$ZZ$197, 54, MATCH($B$1, resultados!$A$1:$ZZ$1, 0))</f>
        <v/>
      </c>
      <c r="B60">
        <f>INDEX(resultados!$A$2:$ZZ$197, 54, MATCH($B$2, resultados!$A$1:$ZZ$1, 0))</f>
        <v/>
      </c>
      <c r="C60">
        <f>INDEX(resultados!$A$2:$ZZ$197, 54, MATCH($B$3, resultados!$A$1:$ZZ$1, 0))</f>
        <v/>
      </c>
    </row>
    <row r="61">
      <c r="A61">
        <f>INDEX(resultados!$A$2:$ZZ$197, 55, MATCH($B$1, resultados!$A$1:$ZZ$1, 0))</f>
        <v/>
      </c>
      <c r="B61">
        <f>INDEX(resultados!$A$2:$ZZ$197, 55, MATCH($B$2, resultados!$A$1:$ZZ$1, 0))</f>
        <v/>
      </c>
      <c r="C61">
        <f>INDEX(resultados!$A$2:$ZZ$197, 55, MATCH($B$3, resultados!$A$1:$ZZ$1, 0))</f>
        <v/>
      </c>
    </row>
    <row r="62">
      <c r="A62">
        <f>INDEX(resultados!$A$2:$ZZ$197, 56, MATCH($B$1, resultados!$A$1:$ZZ$1, 0))</f>
        <v/>
      </c>
      <c r="B62">
        <f>INDEX(resultados!$A$2:$ZZ$197, 56, MATCH($B$2, resultados!$A$1:$ZZ$1, 0))</f>
        <v/>
      </c>
      <c r="C62">
        <f>INDEX(resultados!$A$2:$ZZ$197, 56, MATCH($B$3, resultados!$A$1:$ZZ$1, 0))</f>
        <v/>
      </c>
    </row>
    <row r="63">
      <c r="A63">
        <f>INDEX(resultados!$A$2:$ZZ$197, 57, MATCH($B$1, resultados!$A$1:$ZZ$1, 0))</f>
        <v/>
      </c>
      <c r="B63">
        <f>INDEX(resultados!$A$2:$ZZ$197, 57, MATCH($B$2, resultados!$A$1:$ZZ$1, 0))</f>
        <v/>
      </c>
      <c r="C63">
        <f>INDEX(resultados!$A$2:$ZZ$197, 57, MATCH($B$3, resultados!$A$1:$ZZ$1, 0))</f>
        <v/>
      </c>
    </row>
    <row r="64">
      <c r="A64">
        <f>INDEX(resultados!$A$2:$ZZ$197, 58, MATCH($B$1, resultados!$A$1:$ZZ$1, 0))</f>
        <v/>
      </c>
      <c r="B64">
        <f>INDEX(resultados!$A$2:$ZZ$197, 58, MATCH($B$2, resultados!$A$1:$ZZ$1, 0))</f>
        <v/>
      </c>
      <c r="C64">
        <f>INDEX(resultados!$A$2:$ZZ$197, 58, MATCH($B$3, resultados!$A$1:$ZZ$1, 0))</f>
        <v/>
      </c>
    </row>
    <row r="65">
      <c r="A65">
        <f>INDEX(resultados!$A$2:$ZZ$197, 59, MATCH($B$1, resultados!$A$1:$ZZ$1, 0))</f>
        <v/>
      </c>
      <c r="B65">
        <f>INDEX(resultados!$A$2:$ZZ$197, 59, MATCH($B$2, resultados!$A$1:$ZZ$1, 0))</f>
        <v/>
      </c>
      <c r="C65">
        <f>INDEX(resultados!$A$2:$ZZ$197, 59, MATCH($B$3, resultados!$A$1:$ZZ$1, 0))</f>
        <v/>
      </c>
    </row>
    <row r="66">
      <c r="A66">
        <f>INDEX(resultados!$A$2:$ZZ$197, 60, MATCH($B$1, resultados!$A$1:$ZZ$1, 0))</f>
        <v/>
      </c>
      <c r="B66">
        <f>INDEX(resultados!$A$2:$ZZ$197, 60, MATCH($B$2, resultados!$A$1:$ZZ$1, 0))</f>
        <v/>
      </c>
      <c r="C66">
        <f>INDEX(resultados!$A$2:$ZZ$197, 60, MATCH($B$3, resultados!$A$1:$ZZ$1, 0))</f>
        <v/>
      </c>
    </row>
    <row r="67">
      <c r="A67">
        <f>INDEX(resultados!$A$2:$ZZ$197, 61, MATCH($B$1, resultados!$A$1:$ZZ$1, 0))</f>
        <v/>
      </c>
      <c r="B67">
        <f>INDEX(resultados!$A$2:$ZZ$197, 61, MATCH($B$2, resultados!$A$1:$ZZ$1, 0))</f>
        <v/>
      </c>
      <c r="C67">
        <f>INDEX(resultados!$A$2:$ZZ$197, 61, MATCH($B$3, resultados!$A$1:$ZZ$1, 0))</f>
        <v/>
      </c>
    </row>
    <row r="68">
      <c r="A68">
        <f>INDEX(resultados!$A$2:$ZZ$197, 62, MATCH($B$1, resultados!$A$1:$ZZ$1, 0))</f>
        <v/>
      </c>
      <c r="B68">
        <f>INDEX(resultados!$A$2:$ZZ$197, 62, MATCH($B$2, resultados!$A$1:$ZZ$1, 0))</f>
        <v/>
      </c>
      <c r="C68">
        <f>INDEX(resultados!$A$2:$ZZ$197, 62, MATCH($B$3, resultados!$A$1:$ZZ$1, 0))</f>
        <v/>
      </c>
    </row>
    <row r="69">
      <c r="A69">
        <f>INDEX(resultados!$A$2:$ZZ$197, 63, MATCH($B$1, resultados!$A$1:$ZZ$1, 0))</f>
        <v/>
      </c>
      <c r="B69">
        <f>INDEX(resultados!$A$2:$ZZ$197, 63, MATCH($B$2, resultados!$A$1:$ZZ$1, 0))</f>
        <v/>
      </c>
      <c r="C69">
        <f>INDEX(resultados!$A$2:$ZZ$197, 63, MATCH($B$3, resultados!$A$1:$ZZ$1, 0))</f>
        <v/>
      </c>
    </row>
    <row r="70">
      <c r="A70">
        <f>INDEX(resultados!$A$2:$ZZ$197, 64, MATCH($B$1, resultados!$A$1:$ZZ$1, 0))</f>
        <v/>
      </c>
      <c r="B70">
        <f>INDEX(resultados!$A$2:$ZZ$197, 64, MATCH($B$2, resultados!$A$1:$ZZ$1, 0))</f>
        <v/>
      </c>
      <c r="C70">
        <f>INDEX(resultados!$A$2:$ZZ$197, 64, MATCH($B$3, resultados!$A$1:$ZZ$1, 0))</f>
        <v/>
      </c>
    </row>
    <row r="71">
      <c r="A71">
        <f>INDEX(resultados!$A$2:$ZZ$197, 65, MATCH($B$1, resultados!$A$1:$ZZ$1, 0))</f>
        <v/>
      </c>
      <c r="B71">
        <f>INDEX(resultados!$A$2:$ZZ$197, 65, MATCH($B$2, resultados!$A$1:$ZZ$1, 0))</f>
        <v/>
      </c>
      <c r="C71">
        <f>INDEX(resultados!$A$2:$ZZ$197, 65, MATCH($B$3, resultados!$A$1:$ZZ$1, 0))</f>
        <v/>
      </c>
    </row>
    <row r="72">
      <c r="A72">
        <f>INDEX(resultados!$A$2:$ZZ$197, 66, MATCH($B$1, resultados!$A$1:$ZZ$1, 0))</f>
        <v/>
      </c>
      <c r="B72">
        <f>INDEX(resultados!$A$2:$ZZ$197, 66, MATCH($B$2, resultados!$A$1:$ZZ$1, 0))</f>
        <v/>
      </c>
      <c r="C72">
        <f>INDEX(resultados!$A$2:$ZZ$197, 66, MATCH($B$3, resultados!$A$1:$ZZ$1, 0))</f>
        <v/>
      </c>
    </row>
    <row r="73">
      <c r="A73">
        <f>INDEX(resultados!$A$2:$ZZ$197, 67, MATCH($B$1, resultados!$A$1:$ZZ$1, 0))</f>
        <v/>
      </c>
      <c r="B73">
        <f>INDEX(resultados!$A$2:$ZZ$197, 67, MATCH($B$2, resultados!$A$1:$ZZ$1, 0))</f>
        <v/>
      </c>
      <c r="C73">
        <f>INDEX(resultados!$A$2:$ZZ$197, 67, MATCH($B$3, resultados!$A$1:$ZZ$1, 0))</f>
        <v/>
      </c>
    </row>
    <row r="74">
      <c r="A74">
        <f>INDEX(resultados!$A$2:$ZZ$197, 68, MATCH($B$1, resultados!$A$1:$ZZ$1, 0))</f>
        <v/>
      </c>
      <c r="B74">
        <f>INDEX(resultados!$A$2:$ZZ$197, 68, MATCH($B$2, resultados!$A$1:$ZZ$1, 0))</f>
        <v/>
      </c>
      <c r="C74">
        <f>INDEX(resultados!$A$2:$ZZ$197, 68, MATCH($B$3, resultados!$A$1:$ZZ$1, 0))</f>
        <v/>
      </c>
    </row>
    <row r="75">
      <c r="A75">
        <f>INDEX(resultados!$A$2:$ZZ$197, 69, MATCH($B$1, resultados!$A$1:$ZZ$1, 0))</f>
        <v/>
      </c>
      <c r="B75">
        <f>INDEX(resultados!$A$2:$ZZ$197, 69, MATCH($B$2, resultados!$A$1:$ZZ$1, 0))</f>
        <v/>
      </c>
      <c r="C75">
        <f>INDEX(resultados!$A$2:$ZZ$197, 69, MATCH($B$3, resultados!$A$1:$ZZ$1, 0))</f>
        <v/>
      </c>
    </row>
    <row r="76">
      <c r="A76">
        <f>INDEX(resultados!$A$2:$ZZ$197, 70, MATCH($B$1, resultados!$A$1:$ZZ$1, 0))</f>
        <v/>
      </c>
      <c r="B76">
        <f>INDEX(resultados!$A$2:$ZZ$197, 70, MATCH($B$2, resultados!$A$1:$ZZ$1, 0))</f>
        <v/>
      </c>
      <c r="C76">
        <f>INDEX(resultados!$A$2:$ZZ$197, 70, MATCH($B$3, resultados!$A$1:$ZZ$1, 0))</f>
        <v/>
      </c>
    </row>
    <row r="77">
      <c r="A77">
        <f>INDEX(resultados!$A$2:$ZZ$197, 71, MATCH($B$1, resultados!$A$1:$ZZ$1, 0))</f>
        <v/>
      </c>
      <c r="B77">
        <f>INDEX(resultados!$A$2:$ZZ$197, 71, MATCH($B$2, resultados!$A$1:$ZZ$1, 0))</f>
        <v/>
      </c>
      <c r="C77">
        <f>INDEX(resultados!$A$2:$ZZ$197, 71, MATCH($B$3, resultados!$A$1:$ZZ$1, 0))</f>
        <v/>
      </c>
    </row>
    <row r="78">
      <c r="A78">
        <f>INDEX(resultados!$A$2:$ZZ$197, 72, MATCH($B$1, resultados!$A$1:$ZZ$1, 0))</f>
        <v/>
      </c>
      <c r="B78">
        <f>INDEX(resultados!$A$2:$ZZ$197, 72, MATCH($B$2, resultados!$A$1:$ZZ$1, 0))</f>
        <v/>
      </c>
      <c r="C78">
        <f>INDEX(resultados!$A$2:$ZZ$197, 72, MATCH($B$3, resultados!$A$1:$ZZ$1, 0))</f>
        <v/>
      </c>
    </row>
    <row r="79">
      <c r="A79">
        <f>INDEX(resultados!$A$2:$ZZ$197, 73, MATCH($B$1, resultados!$A$1:$ZZ$1, 0))</f>
        <v/>
      </c>
      <c r="B79">
        <f>INDEX(resultados!$A$2:$ZZ$197, 73, MATCH($B$2, resultados!$A$1:$ZZ$1, 0))</f>
        <v/>
      </c>
      <c r="C79">
        <f>INDEX(resultados!$A$2:$ZZ$197, 73, MATCH($B$3, resultados!$A$1:$ZZ$1, 0))</f>
        <v/>
      </c>
    </row>
    <row r="80">
      <c r="A80">
        <f>INDEX(resultados!$A$2:$ZZ$197, 74, MATCH($B$1, resultados!$A$1:$ZZ$1, 0))</f>
        <v/>
      </c>
      <c r="B80">
        <f>INDEX(resultados!$A$2:$ZZ$197, 74, MATCH($B$2, resultados!$A$1:$ZZ$1, 0))</f>
        <v/>
      </c>
      <c r="C80">
        <f>INDEX(resultados!$A$2:$ZZ$197, 74, MATCH($B$3, resultados!$A$1:$ZZ$1, 0))</f>
        <v/>
      </c>
    </row>
    <row r="81">
      <c r="A81">
        <f>INDEX(resultados!$A$2:$ZZ$197, 75, MATCH($B$1, resultados!$A$1:$ZZ$1, 0))</f>
        <v/>
      </c>
      <c r="B81">
        <f>INDEX(resultados!$A$2:$ZZ$197, 75, MATCH($B$2, resultados!$A$1:$ZZ$1, 0))</f>
        <v/>
      </c>
      <c r="C81">
        <f>INDEX(resultados!$A$2:$ZZ$197, 75, MATCH($B$3, resultados!$A$1:$ZZ$1, 0))</f>
        <v/>
      </c>
    </row>
    <row r="82">
      <c r="A82">
        <f>INDEX(resultados!$A$2:$ZZ$197, 76, MATCH($B$1, resultados!$A$1:$ZZ$1, 0))</f>
        <v/>
      </c>
      <c r="B82">
        <f>INDEX(resultados!$A$2:$ZZ$197, 76, MATCH($B$2, resultados!$A$1:$ZZ$1, 0))</f>
        <v/>
      </c>
      <c r="C82">
        <f>INDEX(resultados!$A$2:$ZZ$197, 76, MATCH($B$3, resultados!$A$1:$ZZ$1, 0))</f>
        <v/>
      </c>
    </row>
    <row r="83">
      <c r="A83">
        <f>INDEX(resultados!$A$2:$ZZ$197, 77, MATCH($B$1, resultados!$A$1:$ZZ$1, 0))</f>
        <v/>
      </c>
      <c r="B83">
        <f>INDEX(resultados!$A$2:$ZZ$197, 77, MATCH($B$2, resultados!$A$1:$ZZ$1, 0))</f>
        <v/>
      </c>
      <c r="C83">
        <f>INDEX(resultados!$A$2:$ZZ$197, 77, MATCH($B$3, resultados!$A$1:$ZZ$1, 0))</f>
        <v/>
      </c>
    </row>
    <row r="84">
      <c r="A84">
        <f>INDEX(resultados!$A$2:$ZZ$197, 78, MATCH($B$1, resultados!$A$1:$ZZ$1, 0))</f>
        <v/>
      </c>
      <c r="B84">
        <f>INDEX(resultados!$A$2:$ZZ$197, 78, MATCH($B$2, resultados!$A$1:$ZZ$1, 0))</f>
        <v/>
      </c>
      <c r="C84">
        <f>INDEX(resultados!$A$2:$ZZ$197, 78, MATCH($B$3, resultados!$A$1:$ZZ$1, 0))</f>
        <v/>
      </c>
    </row>
    <row r="85">
      <c r="A85">
        <f>INDEX(resultados!$A$2:$ZZ$197, 79, MATCH($B$1, resultados!$A$1:$ZZ$1, 0))</f>
        <v/>
      </c>
      <c r="B85">
        <f>INDEX(resultados!$A$2:$ZZ$197, 79, MATCH($B$2, resultados!$A$1:$ZZ$1, 0))</f>
        <v/>
      </c>
      <c r="C85">
        <f>INDEX(resultados!$A$2:$ZZ$197, 79, MATCH($B$3, resultados!$A$1:$ZZ$1, 0))</f>
        <v/>
      </c>
    </row>
    <row r="86">
      <c r="A86">
        <f>INDEX(resultados!$A$2:$ZZ$197, 80, MATCH($B$1, resultados!$A$1:$ZZ$1, 0))</f>
        <v/>
      </c>
      <c r="B86">
        <f>INDEX(resultados!$A$2:$ZZ$197, 80, MATCH($B$2, resultados!$A$1:$ZZ$1, 0))</f>
        <v/>
      </c>
      <c r="C86">
        <f>INDEX(resultados!$A$2:$ZZ$197, 80, MATCH($B$3, resultados!$A$1:$ZZ$1, 0))</f>
        <v/>
      </c>
    </row>
    <row r="87">
      <c r="A87">
        <f>INDEX(resultados!$A$2:$ZZ$197, 81, MATCH($B$1, resultados!$A$1:$ZZ$1, 0))</f>
        <v/>
      </c>
      <c r="B87">
        <f>INDEX(resultados!$A$2:$ZZ$197, 81, MATCH($B$2, resultados!$A$1:$ZZ$1, 0))</f>
        <v/>
      </c>
      <c r="C87">
        <f>INDEX(resultados!$A$2:$ZZ$197, 81, MATCH($B$3, resultados!$A$1:$ZZ$1, 0))</f>
        <v/>
      </c>
    </row>
    <row r="88">
      <c r="A88">
        <f>INDEX(resultados!$A$2:$ZZ$197, 82, MATCH($B$1, resultados!$A$1:$ZZ$1, 0))</f>
        <v/>
      </c>
      <c r="B88">
        <f>INDEX(resultados!$A$2:$ZZ$197, 82, MATCH($B$2, resultados!$A$1:$ZZ$1, 0))</f>
        <v/>
      </c>
      <c r="C88">
        <f>INDEX(resultados!$A$2:$ZZ$197, 82, MATCH($B$3, resultados!$A$1:$ZZ$1, 0))</f>
        <v/>
      </c>
    </row>
    <row r="89">
      <c r="A89">
        <f>INDEX(resultados!$A$2:$ZZ$197, 83, MATCH($B$1, resultados!$A$1:$ZZ$1, 0))</f>
        <v/>
      </c>
      <c r="B89">
        <f>INDEX(resultados!$A$2:$ZZ$197, 83, MATCH($B$2, resultados!$A$1:$ZZ$1, 0))</f>
        <v/>
      </c>
      <c r="C89">
        <f>INDEX(resultados!$A$2:$ZZ$197, 83, MATCH($B$3, resultados!$A$1:$ZZ$1, 0))</f>
        <v/>
      </c>
    </row>
    <row r="90">
      <c r="A90">
        <f>INDEX(resultados!$A$2:$ZZ$197, 84, MATCH($B$1, resultados!$A$1:$ZZ$1, 0))</f>
        <v/>
      </c>
      <c r="B90">
        <f>INDEX(resultados!$A$2:$ZZ$197, 84, MATCH($B$2, resultados!$A$1:$ZZ$1, 0))</f>
        <v/>
      </c>
      <c r="C90">
        <f>INDEX(resultados!$A$2:$ZZ$197, 84, MATCH($B$3, resultados!$A$1:$ZZ$1, 0))</f>
        <v/>
      </c>
    </row>
    <row r="91">
      <c r="A91">
        <f>INDEX(resultados!$A$2:$ZZ$197, 85, MATCH($B$1, resultados!$A$1:$ZZ$1, 0))</f>
        <v/>
      </c>
      <c r="B91">
        <f>INDEX(resultados!$A$2:$ZZ$197, 85, MATCH($B$2, resultados!$A$1:$ZZ$1, 0))</f>
        <v/>
      </c>
      <c r="C91">
        <f>INDEX(resultados!$A$2:$ZZ$197, 85, MATCH($B$3, resultados!$A$1:$ZZ$1, 0))</f>
        <v/>
      </c>
    </row>
    <row r="92">
      <c r="A92">
        <f>INDEX(resultados!$A$2:$ZZ$197, 86, MATCH($B$1, resultados!$A$1:$ZZ$1, 0))</f>
        <v/>
      </c>
      <c r="B92">
        <f>INDEX(resultados!$A$2:$ZZ$197, 86, MATCH($B$2, resultados!$A$1:$ZZ$1, 0))</f>
        <v/>
      </c>
      <c r="C92">
        <f>INDEX(resultados!$A$2:$ZZ$197, 86, MATCH($B$3, resultados!$A$1:$ZZ$1, 0))</f>
        <v/>
      </c>
    </row>
    <row r="93">
      <c r="A93">
        <f>INDEX(resultados!$A$2:$ZZ$197, 87, MATCH($B$1, resultados!$A$1:$ZZ$1, 0))</f>
        <v/>
      </c>
      <c r="B93">
        <f>INDEX(resultados!$A$2:$ZZ$197, 87, MATCH($B$2, resultados!$A$1:$ZZ$1, 0))</f>
        <v/>
      </c>
      <c r="C93">
        <f>INDEX(resultados!$A$2:$ZZ$197, 87, MATCH($B$3, resultados!$A$1:$ZZ$1, 0))</f>
        <v/>
      </c>
    </row>
    <row r="94">
      <c r="A94">
        <f>INDEX(resultados!$A$2:$ZZ$197, 88, MATCH($B$1, resultados!$A$1:$ZZ$1, 0))</f>
        <v/>
      </c>
      <c r="B94">
        <f>INDEX(resultados!$A$2:$ZZ$197, 88, MATCH($B$2, resultados!$A$1:$ZZ$1, 0))</f>
        <v/>
      </c>
      <c r="C94">
        <f>INDEX(resultados!$A$2:$ZZ$197, 88, MATCH($B$3, resultados!$A$1:$ZZ$1, 0))</f>
        <v/>
      </c>
    </row>
    <row r="95">
      <c r="A95">
        <f>INDEX(resultados!$A$2:$ZZ$197, 89, MATCH($B$1, resultados!$A$1:$ZZ$1, 0))</f>
        <v/>
      </c>
      <c r="B95">
        <f>INDEX(resultados!$A$2:$ZZ$197, 89, MATCH($B$2, resultados!$A$1:$ZZ$1, 0))</f>
        <v/>
      </c>
      <c r="C95">
        <f>INDEX(resultados!$A$2:$ZZ$197, 89, MATCH($B$3, resultados!$A$1:$ZZ$1, 0))</f>
        <v/>
      </c>
    </row>
    <row r="96">
      <c r="A96">
        <f>INDEX(resultados!$A$2:$ZZ$197, 90, MATCH($B$1, resultados!$A$1:$ZZ$1, 0))</f>
        <v/>
      </c>
      <c r="B96">
        <f>INDEX(resultados!$A$2:$ZZ$197, 90, MATCH($B$2, resultados!$A$1:$ZZ$1, 0))</f>
        <v/>
      </c>
      <c r="C96">
        <f>INDEX(resultados!$A$2:$ZZ$197, 90, MATCH($B$3, resultados!$A$1:$ZZ$1, 0))</f>
        <v/>
      </c>
    </row>
    <row r="97">
      <c r="A97">
        <f>INDEX(resultados!$A$2:$ZZ$197, 91, MATCH($B$1, resultados!$A$1:$ZZ$1, 0))</f>
        <v/>
      </c>
      <c r="B97">
        <f>INDEX(resultados!$A$2:$ZZ$197, 91, MATCH($B$2, resultados!$A$1:$ZZ$1, 0))</f>
        <v/>
      </c>
      <c r="C97">
        <f>INDEX(resultados!$A$2:$ZZ$197, 91, MATCH($B$3, resultados!$A$1:$ZZ$1, 0))</f>
        <v/>
      </c>
    </row>
    <row r="98">
      <c r="A98">
        <f>INDEX(resultados!$A$2:$ZZ$197, 92, MATCH($B$1, resultados!$A$1:$ZZ$1, 0))</f>
        <v/>
      </c>
      <c r="B98">
        <f>INDEX(resultados!$A$2:$ZZ$197, 92, MATCH($B$2, resultados!$A$1:$ZZ$1, 0))</f>
        <v/>
      </c>
      <c r="C98">
        <f>INDEX(resultados!$A$2:$ZZ$197, 92, MATCH($B$3, resultados!$A$1:$ZZ$1, 0))</f>
        <v/>
      </c>
    </row>
    <row r="99">
      <c r="A99">
        <f>INDEX(resultados!$A$2:$ZZ$197, 93, MATCH($B$1, resultados!$A$1:$ZZ$1, 0))</f>
        <v/>
      </c>
      <c r="B99">
        <f>INDEX(resultados!$A$2:$ZZ$197, 93, MATCH($B$2, resultados!$A$1:$ZZ$1, 0))</f>
        <v/>
      </c>
      <c r="C99">
        <f>INDEX(resultados!$A$2:$ZZ$197, 93, MATCH($B$3, resultados!$A$1:$ZZ$1, 0))</f>
        <v/>
      </c>
    </row>
    <row r="100">
      <c r="A100">
        <f>INDEX(resultados!$A$2:$ZZ$197, 94, MATCH($B$1, resultados!$A$1:$ZZ$1, 0))</f>
        <v/>
      </c>
      <c r="B100">
        <f>INDEX(resultados!$A$2:$ZZ$197, 94, MATCH($B$2, resultados!$A$1:$ZZ$1, 0))</f>
        <v/>
      </c>
      <c r="C100">
        <f>INDEX(resultados!$A$2:$ZZ$197, 94, MATCH($B$3, resultados!$A$1:$ZZ$1, 0))</f>
        <v/>
      </c>
    </row>
    <row r="101">
      <c r="A101">
        <f>INDEX(resultados!$A$2:$ZZ$197, 95, MATCH($B$1, resultados!$A$1:$ZZ$1, 0))</f>
        <v/>
      </c>
      <c r="B101">
        <f>INDEX(resultados!$A$2:$ZZ$197, 95, MATCH($B$2, resultados!$A$1:$ZZ$1, 0))</f>
        <v/>
      </c>
      <c r="C101">
        <f>INDEX(resultados!$A$2:$ZZ$197, 95, MATCH($B$3, resultados!$A$1:$ZZ$1, 0))</f>
        <v/>
      </c>
    </row>
    <row r="102">
      <c r="A102">
        <f>INDEX(resultados!$A$2:$ZZ$197, 96, MATCH($B$1, resultados!$A$1:$ZZ$1, 0))</f>
        <v/>
      </c>
      <c r="B102">
        <f>INDEX(resultados!$A$2:$ZZ$197, 96, MATCH($B$2, resultados!$A$1:$ZZ$1, 0))</f>
        <v/>
      </c>
      <c r="C102">
        <f>INDEX(resultados!$A$2:$ZZ$197, 96, MATCH($B$3, resultados!$A$1:$ZZ$1, 0))</f>
        <v/>
      </c>
    </row>
    <row r="103">
      <c r="A103">
        <f>INDEX(resultados!$A$2:$ZZ$197, 97, MATCH($B$1, resultados!$A$1:$ZZ$1, 0))</f>
        <v/>
      </c>
      <c r="B103">
        <f>INDEX(resultados!$A$2:$ZZ$197, 97, MATCH($B$2, resultados!$A$1:$ZZ$1, 0))</f>
        <v/>
      </c>
      <c r="C103">
        <f>INDEX(resultados!$A$2:$ZZ$197, 97, MATCH($B$3, resultados!$A$1:$ZZ$1, 0))</f>
        <v/>
      </c>
    </row>
    <row r="104">
      <c r="A104">
        <f>INDEX(resultados!$A$2:$ZZ$197, 98, MATCH($B$1, resultados!$A$1:$ZZ$1, 0))</f>
        <v/>
      </c>
      <c r="B104">
        <f>INDEX(resultados!$A$2:$ZZ$197, 98, MATCH($B$2, resultados!$A$1:$ZZ$1, 0))</f>
        <v/>
      </c>
      <c r="C104">
        <f>INDEX(resultados!$A$2:$ZZ$197, 98, MATCH($B$3, resultados!$A$1:$ZZ$1, 0))</f>
        <v/>
      </c>
    </row>
    <row r="105">
      <c r="A105">
        <f>INDEX(resultados!$A$2:$ZZ$197, 99, MATCH($B$1, resultados!$A$1:$ZZ$1, 0))</f>
        <v/>
      </c>
      <c r="B105">
        <f>INDEX(resultados!$A$2:$ZZ$197, 99, MATCH($B$2, resultados!$A$1:$ZZ$1, 0))</f>
        <v/>
      </c>
      <c r="C105">
        <f>INDEX(resultados!$A$2:$ZZ$197, 99, MATCH($B$3, resultados!$A$1:$ZZ$1, 0))</f>
        <v/>
      </c>
    </row>
    <row r="106">
      <c r="A106">
        <f>INDEX(resultados!$A$2:$ZZ$197, 100, MATCH($B$1, resultados!$A$1:$ZZ$1, 0))</f>
        <v/>
      </c>
      <c r="B106">
        <f>INDEX(resultados!$A$2:$ZZ$197, 100, MATCH($B$2, resultados!$A$1:$ZZ$1, 0))</f>
        <v/>
      </c>
      <c r="C106">
        <f>INDEX(resultados!$A$2:$ZZ$197, 100, MATCH($B$3, resultados!$A$1:$ZZ$1, 0))</f>
        <v/>
      </c>
    </row>
    <row r="107">
      <c r="A107">
        <f>INDEX(resultados!$A$2:$ZZ$197, 101, MATCH($B$1, resultados!$A$1:$ZZ$1, 0))</f>
        <v/>
      </c>
      <c r="B107">
        <f>INDEX(resultados!$A$2:$ZZ$197, 101, MATCH($B$2, resultados!$A$1:$ZZ$1, 0))</f>
        <v/>
      </c>
      <c r="C107">
        <f>INDEX(resultados!$A$2:$ZZ$197, 101, MATCH($B$3, resultados!$A$1:$ZZ$1, 0))</f>
        <v/>
      </c>
    </row>
    <row r="108">
      <c r="A108">
        <f>INDEX(resultados!$A$2:$ZZ$197, 102, MATCH($B$1, resultados!$A$1:$ZZ$1, 0))</f>
        <v/>
      </c>
      <c r="B108">
        <f>INDEX(resultados!$A$2:$ZZ$197, 102, MATCH($B$2, resultados!$A$1:$ZZ$1, 0))</f>
        <v/>
      </c>
      <c r="C108">
        <f>INDEX(resultados!$A$2:$ZZ$197, 102, MATCH($B$3, resultados!$A$1:$ZZ$1, 0))</f>
        <v/>
      </c>
    </row>
    <row r="109">
      <c r="A109">
        <f>INDEX(resultados!$A$2:$ZZ$197, 103, MATCH($B$1, resultados!$A$1:$ZZ$1, 0))</f>
        <v/>
      </c>
      <c r="B109">
        <f>INDEX(resultados!$A$2:$ZZ$197, 103, MATCH($B$2, resultados!$A$1:$ZZ$1, 0))</f>
        <v/>
      </c>
      <c r="C109">
        <f>INDEX(resultados!$A$2:$ZZ$197, 103, MATCH($B$3, resultados!$A$1:$ZZ$1, 0))</f>
        <v/>
      </c>
    </row>
    <row r="110">
      <c r="A110">
        <f>INDEX(resultados!$A$2:$ZZ$197, 104, MATCH($B$1, resultados!$A$1:$ZZ$1, 0))</f>
        <v/>
      </c>
      <c r="B110">
        <f>INDEX(resultados!$A$2:$ZZ$197, 104, MATCH($B$2, resultados!$A$1:$ZZ$1, 0))</f>
        <v/>
      </c>
      <c r="C110">
        <f>INDEX(resultados!$A$2:$ZZ$197, 104, MATCH($B$3, resultados!$A$1:$ZZ$1, 0))</f>
        <v/>
      </c>
    </row>
    <row r="111">
      <c r="A111">
        <f>INDEX(resultados!$A$2:$ZZ$197, 105, MATCH($B$1, resultados!$A$1:$ZZ$1, 0))</f>
        <v/>
      </c>
      <c r="B111">
        <f>INDEX(resultados!$A$2:$ZZ$197, 105, MATCH($B$2, resultados!$A$1:$ZZ$1, 0))</f>
        <v/>
      </c>
      <c r="C111">
        <f>INDEX(resultados!$A$2:$ZZ$197, 105, MATCH($B$3, resultados!$A$1:$ZZ$1, 0))</f>
        <v/>
      </c>
    </row>
    <row r="112">
      <c r="A112">
        <f>INDEX(resultados!$A$2:$ZZ$197, 106, MATCH($B$1, resultados!$A$1:$ZZ$1, 0))</f>
        <v/>
      </c>
      <c r="B112">
        <f>INDEX(resultados!$A$2:$ZZ$197, 106, MATCH($B$2, resultados!$A$1:$ZZ$1, 0))</f>
        <v/>
      </c>
      <c r="C112">
        <f>INDEX(resultados!$A$2:$ZZ$197, 106, MATCH($B$3, resultados!$A$1:$ZZ$1, 0))</f>
        <v/>
      </c>
    </row>
    <row r="113">
      <c r="A113">
        <f>INDEX(resultados!$A$2:$ZZ$197, 107, MATCH($B$1, resultados!$A$1:$ZZ$1, 0))</f>
        <v/>
      </c>
      <c r="B113">
        <f>INDEX(resultados!$A$2:$ZZ$197, 107, MATCH($B$2, resultados!$A$1:$ZZ$1, 0))</f>
        <v/>
      </c>
      <c r="C113">
        <f>INDEX(resultados!$A$2:$ZZ$197, 107, MATCH($B$3, resultados!$A$1:$ZZ$1, 0))</f>
        <v/>
      </c>
    </row>
    <row r="114">
      <c r="A114">
        <f>INDEX(resultados!$A$2:$ZZ$197, 108, MATCH($B$1, resultados!$A$1:$ZZ$1, 0))</f>
        <v/>
      </c>
      <c r="B114">
        <f>INDEX(resultados!$A$2:$ZZ$197, 108, MATCH($B$2, resultados!$A$1:$ZZ$1, 0))</f>
        <v/>
      </c>
      <c r="C114">
        <f>INDEX(resultados!$A$2:$ZZ$197, 108, MATCH($B$3, resultados!$A$1:$ZZ$1, 0))</f>
        <v/>
      </c>
    </row>
    <row r="115">
      <c r="A115">
        <f>INDEX(resultados!$A$2:$ZZ$197, 109, MATCH($B$1, resultados!$A$1:$ZZ$1, 0))</f>
        <v/>
      </c>
      <c r="B115">
        <f>INDEX(resultados!$A$2:$ZZ$197, 109, MATCH($B$2, resultados!$A$1:$ZZ$1, 0))</f>
        <v/>
      </c>
      <c r="C115">
        <f>INDEX(resultados!$A$2:$ZZ$197, 109, MATCH($B$3, resultados!$A$1:$ZZ$1, 0))</f>
        <v/>
      </c>
    </row>
    <row r="116">
      <c r="A116">
        <f>INDEX(resultados!$A$2:$ZZ$197, 110, MATCH($B$1, resultados!$A$1:$ZZ$1, 0))</f>
        <v/>
      </c>
      <c r="B116">
        <f>INDEX(resultados!$A$2:$ZZ$197, 110, MATCH($B$2, resultados!$A$1:$ZZ$1, 0))</f>
        <v/>
      </c>
      <c r="C116">
        <f>INDEX(resultados!$A$2:$ZZ$197, 110, MATCH($B$3, resultados!$A$1:$ZZ$1, 0))</f>
        <v/>
      </c>
    </row>
    <row r="117">
      <c r="A117">
        <f>INDEX(resultados!$A$2:$ZZ$197, 111, MATCH($B$1, resultados!$A$1:$ZZ$1, 0))</f>
        <v/>
      </c>
      <c r="B117">
        <f>INDEX(resultados!$A$2:$ZZ$197, 111, MATCH($B$2, resultados!$A$1:$ZZ$1, 0))</f>
        <v/>
      </c>
      <c r="C117">
        <f>INDEX(resultados!$A$2:$ZZ$197, 111, MATCH($B$3, resultados!$A$1:$ZZ$1, 0))</f>
        <v/>
      </c>
    </row>
    <row r="118">
      <c r="A118">
        <f>INDEX(resultados!$A$2:$ZZ$197, 112, MATCH($B$1, resultados!$A$1:$ZZ$1, 0))</f>
        <v/>
      </c>
      <c r="B118">
        <f>INDEX(resultados!$A$2:$ZZ$197, 112, MATCH($B$2, resultados!$A$1:$ZZ$1, 0))</f>
        <v/>
      </c>
      <c r="C118">
        <f>INDEX(resultados!$A$2:$ZZ$197, 112, MATCH($B$3, resultados!$A$1:$ZZ$1, 0))</f>
        <v/>
      </c>
    </row>
    <row r="119">
      <c r="A119">
        <f>INDEX(resultados!$A$2:$ZZ$197, 113, MATCH($B$1, resultados!$A$1:$ZZ$1, 0))</f>
        <v/>
      </c>
      <c r="B119">
        <f>INDEX(resultados!$A$2:$ZZ$197, 113, MATCH($B$2, resultados!$A$1:$ZZ$1, 0))</f>
        <v/>
      </c>
      <c r="C119">
        <f>INDEX(resultados!$A$2:$ZZ$197, 113, MATCH($B$3, resultados!$A$1:$ZZ$1, 0))</f>
        <v/>
      </c>
    </row>
    <row r="120">
      <c r="A120">
        <f>INDEX(resultados!$A$2:$ZZ$197, 114, MATCH($B$1, resultados!$A$1:$ZZ$1, 0))</f>
        <v/>
      </c>
      <c r="B120">
        <f>INDEX(resultados!$A$2:$ZZ$197, 114, MATCH($B$2, resultados!$A$1:$ZZ$1, 0))</f>
        <v/>
      </c>
      <c r="C120">
        <f>INDEX(resultados!$A$2:$ZZ$197, 114, MATCH($B$3, resultados!$A$1:$ZZ$1, 0))</f>
        <v/>
      </c>
    </row>
    <row r="121">
      <c r="A121">
        <f>INDEX(resultados!$A$2:$ZZ$197, 115, MATCH($B$1, resultados!$A$1:$ZZ$1, 0))</f>
        <v/>
      </c>
      <c r="B121">
        <f>INDEX(resultados!$A$2:$ZZ$197, 115, MATCH($B$2, resultados!$A$1:$ZZ$1, 0))</f>
        <v/>
      </c>
      <c r="C121">
        <f>INDEX(resultados!$A$2:$ZZ$197, 115, MATCH($B$3, resultados!$A$1:$ZZ$1, 0))</f>
        <v/>
      </c>
    </row>
    <row r="122">
      <c r="A122">
        <f>INDEX(resultados!$A$2:$ZZ$197, 116, MATCH($B$1, resultados!$A$1:$ZZ$1, 0))</f>
        <v/>
      </c>
      <c r="B122">
        <f>INDEX(resultados!$A$2:$ZZ$197, 116, MATCH($B$2, resultados!$A$1:$ZZ$1, 0))</f>
        <v/>
      </c>
      <c r="C122">
        <f>INDEX(resultados!$A$2:$ZZ$197, 116, MATCH($B$3, resultados!$A$1:$ZZ$1, 0))</f>
        <v/>
      </c>
    </row>
    <row r="123">
      <c r="A123">
        <f>INDEX(resultados!$A$2:$ZZ$197, 117, MATCH($B$1, resultados!$A$1:$ZZ$1, 0))</f>
        <v/>
      </c>
      <c r="B123">
        <f>INDEX(resultados!$A$2:$ZZ$197, 117, MATCH($B$2, resultados!$A$1:$ZZ$1, 0))</f>
        <v/>
      </c>
      <c r="C123">
        <f>INDEX(resultados!$A$2:$ZZ$197, 117, MATCH($B$3, resultados!$A$1:$ZZ$1, 0))</f>
        <v/>
      </c>
    </row>
    <row r="124">
      <c r="A124">
        <f>INDEX(resultados!$A$2:$ZZ$197, 118, MATCH($B$1, resultados!$A$1:$ZZ$1, 0))</f>
        <v/>
      </c>
      <c r="B124">
        <f>INDEX(resultados!$A$2:$ZZ$197, 118, MATCH($B$2, resultados!$A$1:$ZZ$1, 0))</f>
        <v/>
      </c>
      <c r="C124">
        <f>INDEX(resultados!$A$2:$ZZ$197, 118, MATCH($B$3, resultados!$A$1:$ZZ$1, 0))</f>
        <v/>
      </c>
    </row>
    <row r="125">
      <c r="A125">
        <f>INDEX(resultados!$A$2:$ZZ$197, 119, MATCH($B$1, resultados!$A$1:$ZZ$1, 0))</f>
        <v/>
      </c>
      <c r="B125">
        <f>INDEX(resultados!$A$2:$ZZ$197, 119, MATCH($B$2, resultados!$A$1:$ZZ$1, 0))</f>
        <v/>
      </c>
      <c r="C125">
        <f>INDEX(resultados!$A$2:$ZZ$197, 119, MATCH($B$3, resultados!$A$1:$ZZ$1, 0))</f>
        <v/>
      </c>
    </row>
    <row r="126">
      <c r="A126">
        <f>INDEX(resultados!$A$2:$ZZ$197, 120, MATCH($B$1, resultados!$A$1:$ZZ$1, 0))</f>
        <v/>
      </c>
      <c r="B126">
        <f>INDEX(resultados!$A$2:$ZZ$197, 120, MATCH($B$2, resultados!$A$1:$ZZ$1, 0))</f>
        <v/>
      </c>
      <c r="C126">
        <f>INDEX(resultados!$A$2:$ZZ$197, 120, MATCH($B$3, resultados!$A$1:$ZZ$1, 0))</f>
        <v/>
      </c>
    </row>
    <row r="127">
      <c r="A127">
        <f>INDEX(resultados!$A$2:$ZZ$197, 121, MATCH($B$1, resultados!$A$1:$ZZ$1, 0))</f>
        <v/>
      </c>
      <c r="B127">
        <f>INDEX(resultados!$A$2:$ZZ$197, 121, MATCH($B$2, resultados!$A$1:$ZZ$1, 0))</f>
        <v/>
      </c>
      <c r="C127">
        <f>INDEX(resultados!$A$2:$ZZ$197, 121, MATCH($B$3, resultados!$A$1:$ZZ$1, 0))</f>
        <v/>
      </c>
    </row>
    <row r="128">
      <c r="A128">
        <f>INDEX(resultados!$A$2:$ZZ$197, 122, MATCH($B$1, resultados!$A$1:$ZZ$1, 0))</f>
        <v/>
      </c>
      <c r="B128">
        <f>INDEX(resultados!$A$2:$ZZ$197, 122, MATCH($B$2, resultados!$A$1:$ZZ$1, 0))</f>
        <v/>
      </c>
      <c r="C128">
        <f>INDEX(resultados!$A$2:$ZZ$197, 122, MATCH($B$3, resultados!$A$1:$ZZ$1, 0))</f>
        <v/>
      </c>
    </row>
    <row r="129">
      <c r="A129">
        <f>INDEX(resultados!$A$2:$ZZ$197, 123, MATCH($B$1, resultados!$A$1:$ZZ$1, 0))</f>
        <v/>
      </c>
      <c r="B129">
        <f>INDEX(resultados!$A$2:$ZZ$197, 123, MATCH($B$2, resultados!$A$1:$ZZ$1, 0))</f>
        <v/>
      </c>
      <c r="C129">
        <f>INDEX(resultados!$A$2:$ZZ$197, 123, MATCH($B$3, resultados!$A$1:$ZZ$1, 0))</f>
        <v/>
      </c>
    </row>
    <row r="130">
      <c r="A130">
        <f>INDEX(resultados!$A$2:$ZZ$197, 124, MATCH($B$1, resultados!$A$1:$ZZ$1, 0))</f>
        <v/>
      </c>
      <c r="B130">
        <f>INDEX(resultados!$A$2:$ZZ$197, 124, MATCH($B$2, resultados!$A$1:$ZZ$1, 0))</f>
        <v/>
      </c>
      <c r="C130">
        <f>INDEX(resultados!$A$2:$ZZ$197, 124, MATCH($B$3, resultados!$A$1:$ZZ$1, 0))</f>
        <v/>
      </c>
    </row>
    <row r="131">
      <c r="A131">
        <f>INDEX(resultados!$A$2:$ZZ$197, 125, MATCH($B$1, resultados!$A$1:$ZZ$1, 0))</f>
        <v/>
      </c>
      <c r="B131">
        <f>INDEX(resultados!$A$2:$ZZ$197, 125, MATCH($B$2, resultados!$A$1:$ZZ$1, 0))</f>
        <v/>
      </c>
      <c r="C131">
        <f>INDEX(resultados!$A$2:$ZZ$197, 125, MATCH($B$3, resultados!$A$1:$ZZ$1, 0))</f>
        <v/>
      </c>
    </row>
    <row r="132">
      <c r="A132">
        <f>INDEX(resultados!$A$2:$ZZ$197, 126, MATCH($B$1, resultados!$A$1:$ZZ$1, 0))</f>
        <v/>
      </c>
      <c r="B132">
        <f>INDEX(resultados!$A$2:$ZZ$197, 126, MATCH($B$2, resultados!$A$1:$ZZ$1, 0))</f>
        <v/>
      </c>
      <c r="C132">
        <f>INDEX(resultados!$A$2:$ZZ$197, 126, MATCH($B$3, resultados!$A$1:$ZZ$1, 0))</f>
        <v/>
      </c>
    </row>
    <row r="133">
      <c r="A133">
        <f>INDEX(resultados!$A$2:$ZZ$197, 127, MATCH($B$1, resultados!$A$1:$ZZ$1, 0))</f>
        <v/>
      </c>
      <c r="B133">
        <f>INDEX(resultados!$A$2:$ZZ$197, 127, MATCH($B$2, resultados!$A$1:$ZZ$1, 0))</f>
        <v/>
      </c>
      <c r="C133">
        <f>INDEX(resultados!$A$2:$ZZ$197, 127, MATCH($B$3, resultados!$A$1:$ZZ$1, 0))</f>
        <v/>
      </c>
    </row>
    <row r="134">
      <c r="A134">
        <f>INDEX(resultados!$A$2:$ZZ$197, 128, MATCH($B$1, resultados!$A$1:$ZZ$1, 0))</f>
        <v/>
      </c>
      <c r="B134">
        <f>INDEX(resultados!$A$2:$ZZ$197, 128, MATCH($B$2, resultados!$A$1:$ZZ$1, 0))</f>
        <v/>
      </c>
      <c r="C134">
        <f>INDEX(resultados!$A$2:$ZZ$197, 128, MATCH($B$3, resultados!$A$1:$ZZ$1, 0))</f>
        <v/>
      </c>
    </row>
    <row r="135">
      <c r="A135">
        <f>INDEX(resultados!$A$2:$ZZ$197, 129, MATCH($B$1, resultados!$A$1:$ZZ$1, 0))</f>
        <v/>
      </c>
      <c r="B135">
        <f>INDEX(resultados!$A$2:$ZZ$197, 129, MATCH($B$2, resultados!$A$1:$ZZ$1, 0))</f>
        <v/>
      </c>
      <c r="C135">
        <f>INDEX(resultados!$A$2:$ZZ$197, 129, MATCH($B$3, resultados!$A$1:$ZZ$1, 0))</f>
        <v/>
      </c>
    </row>
    <row r="136">
      <c r="A136">
        <f>INDEX(resultados!$A$2:$ZZ$197, 130, MATCH($B$1, resultados!$A$1:$ZZ$1, 0))</f>
        <v/>
      </c>
      <c r="B136">
        <f>INDEX(resultados!$A$2:$ZZ$197, 130, MATCH($B$2, resultados!$A$1:$ZZ$1, 0))</f>
        <v/>
      </c>
      <c r="C136">
        <f>INDEX(resultados!$A$2:$ZZ$197, 130, MATCH($B$3, resultados!$A$1:$ZZ$1, 0))</f>
        <v/>
      </c>
    </row>
    <row r="137">
      <c r="A137">
        <f>INDEX(resultados!$A$2:$ZZ$197, 131, MATCH($B$1, resultados!$A$1:$ZZ$1, 0))</f>
        <v/>
      </c>
      <c r="B137">
        <f>INDEX(resultados!$A$2:$ZZ$197, 131, MATCH($B$2, resultados!$A$1:$ZZ$1, 0))</f>
        <v/>
      </c>
      <c r="C137">
        <f>INDEX(resultados!$A$2:$ZZ$197, 131, MATCH($B$3, resultados!$A$1:$ZZ$1, 0))</f>
        <v/>
      </c>
    </row>
    <row r="138">
      <c r="A138">
        <f>INDEX(resultados!$A$2:$ZZ$197, 132, MATCH($B$1, resultados!$A$1:$ZZ$1, 0))</f>
        <v/>
      </c>
      <c r="B138">
        <f>INDEX(resultados!$A$2:$ZZ$197, 132, MATCH($B$2, resultados!$A$1:$ZZ$1, 0))</f>
        <v/>
      </c>
      <c r="C138">
        <f>INDEX(resultados!$A$2:$ZZ$197, 132, MATCH($B$3, resultados!$A$1:$ZZ$1, 0))</f>
        <v/>
      </c>
    </row>
    <row r="139">
      <c r="A139">
        <f>INDEX(resultados!$A$2:$ZZ$197, 133, MATCH($B$1, resultados!$A$1:$ZZ$1, 0))</f>
        <v/>
      </c>
      <c r="B139">
        <f>INDEX(resultados!$A$2:$ZZ$197, 133, MATCH($B$2, resultados!$A$1:$ZZ$1, 0))</f>
        <v/>
      </c>
      <c r="C139">
        <f>INDEX(resultados!$A$2:$ZZ$197, 133, MATCH($B$3, resultados!$A$1:$ZZ$1, 0))</f>
        <v/>
      </c>
    </row>
    <row r="140">
      <c r="A140">
        <f>INDEX(resultados!$A$2:$ZZ$197, 134, MATCH($B$1, resultados!$A$1:$ZZ$1, 0))</f>
        <v/>
      </c>
      <c r="B140">
        <f>INDEX(resultados!$A$2:$ZZ$197, 134, MATCH($B$2, resultados!$A$1:$ZZ$1, 0))</f>
        <v/>
      </c>
      <c r="C140">
        <f>INDEX(resultados!$A$2:$ZZ$197, 134, MATCH($B$3, resultados!$A$1:$ZZ$1, 0))</f>
        <v/>
      </c>
    </row>
    <row r="141">
      <c r="A141">
        <f>INDEX(resultados!$A$2:$ZZ$197, 135, MATCH($B$1, resultados!$A$1:$ZZ$1, 0))</f>
        <v/>
      </c>
      <c r="B141">
        <f>INDEX(resultados!$A$2:$ZZ$197, 135, MATCH($B$2, resultados!$A$1:$ZZ$1, 0))</f>
        <v/>
      </c>
      <c r="C141">
        <f>INDEX(resultados!$A$2:$ZZ$197, 135, MATCH($B$3, resultados!$A$1:$ZZ$1, 0))</f>
        <v/>
      </c>
    </row>
    <row r="142">
      <c r="A142">
        <f>INDEX(resultados!$A$2:$ZZ$197, 136, MATCH($B$1, resultados!$A$1:$ZZ$1, 0))</f>
        <v/>
      </c>
      <c r="B142">
        <f>INDEX(resultados!$A$2:$ZZ$197, 136, MATCH($B$2, resultados!$A$1:$ZZ$1, 0))</f>
        <v/>
      </c>
      <c r="C142">
        <f>INDEX(resultados!$A$2:$ZZ$197, 136, MATCH($B$3, resultados!$A$1:$ZZ$1, 0))</f>
        <v/>
      </c>
    </row>
    <row r="143">
      <c r="A143">
        <f>INDEX(resultados!$A$2:$ZZ$197, 137, MATCH($B$1, resultados!$A$1:$ZZ$1, 0))</f>
        <v/>
      </c>
      <c r="B143">
        <f>INDEX(resultados!$A$2:$ZZ$197, 137, MATCH($B$2, resultados!$A$1:$ZZ$1, 0))</f>
        <v/>
      </c>
      <c r="C143">
        <f>INDEX(resultados!$A$2:$ZZ$197, 137, MATCH($B$3, resultados!$A$1:$ZZ$1, 0))</f>
        <v/>
      </c>
    </row>
    <row r="144">
      <c r="A144">
        <f>INDEX(resultados!$A$2:$ZZ$197, 138, MATCH($B$1, resultados!$A$1:$ZZ$1, 0))</f>
        <v/>
      </c>
      <c r="B144">
        <f>INDEX(resultados!$A$2:$ZZ$197, 138, MATCH($B$2, resultados!$A$1:$ZZ$1, 0))</f>
        <v/>
      </c>
      <c r="C144">
        <f>INDEX(resultados!$A$2:$ZZ$197, 138, MATCH($B$3, resultados!$A$1:$ZZ$1, 0))</f>
        <v/>
      </c>
    </row>
    <row r="145">
      <c r="A145">
        <f>INDEX(resultados!$A$2:$ZZ$197, 139, MATCH($B$1, resultados!$A$1:$ZZ$1, 0))</f>
        <v/>
      </c>
      <c r="B145">
        <f>INDEX(resultados!$A$2:$ZZ$197, 139, MATCH($B$2, resultados!$A$1:$ZZ$1, 0))</f>
        <v/>
      </c>
      <c r="C145">
        <f>INDEX(resultados!$A$2:$ZZ$197, 139, MATCH($B$3, resultados!$A$1:$ZZ$1, 0))</f>
        <v/>
      </c>
    </row>
    <row r="146">
      <c r="A146">
        <f>INDEX(resultados!$A$2:$ZZ$197, 140, MATCH($B$1, resultados!$A$1:$ZZ$1, 0))</f>
        <v/>
      </c>
      <c r="B146">
        <f>INDEX(resultados!$A$2:$ZZ$197, 140, MATCH($B$2, resultados!$A$1:$ZZ$1, 0))</f>
        <v/>
      </c>
      <c r="C146">
        <f>INDEX(resultados!$A$2:$ZZ$197, 140, MATCH($B$3, resultados!$A$1:$ZZ$1, 0))</f>
        <v/>
      </c>
    </row>
    <row r="147">
      <c r="A147">
        <f>INDEX(resultados!$A$2:$ZZ$197, 141, MATCH($B$1, resultados!$A$1:$ZZ$1, 0))</f>
        <v/>
      </c>
      <c r="B147">
        <f>INDEX(resultados!$A$2:$ZZ$197, 141, MATCH($B$2, resultados!$A$1:$ZZ$1, 0))</f>
        <v/>
      </c>
      <c r="C147">
        <f>INDEX(resultados!$A$2:$ZZ$197, 141, MATCH($B$3, resultados!$A$1:$ZZ$1, 0))</f>
        <v/>
      </c>
    </row>
    <row r="148">
      <c r="A148">
        <f>INDEX(resultados!$A$2:$ZZ$197, 142, MATCH($B$1, resultados!$A$1:$ZZ$1, 0))</f>
        <v/>
      </c>
      <c r="B148">
        <f>INDEX(resultados!$A$2:$ZZ$197, 142, MATCH($B$2, resultados!$A$1:$ZZ$1, 0))</f>
        <v/>
      </c>
      <c r="C148">
        <f>INDEX(resultados!$A$2:$ZZ$197, 142, MATCH($B$3, resultados!$A$1:$ZZ$1, 0))</f>
        <v/>
      </c>
    </row>
    <row r="149">
      <c r="A149">
        <f>INDEX(resultados!$A$2:$ZZ$197, 143, MATCH($B$1, resultados!$A$1:$ZZ$1, 0))</f>
        <v/>
      </c>
      <c r="B149">
        <f>INDEX(resultados!$A$2:$ZZ$197, 143, MATCH($B$2, resultados!$A$1:$ZZ$1, 0))</f>
        <v/>
      </c>
      <c r="C149">
        <f>INDEX(resultados!$A$2:$ZZ$197, 143, MATCH($B$3, resultados!$A$1:$ZZ$1, 0))</f>
        <v/>
      </c>
    </row>
    <row r="150">
      <c r="A150">
        <f>INDEX(resultados!$A$2:$ZZ$197, 144, MATCH($B$1, resultados!$A$1:$ZZ$1, 0))</f>
        <v/>
      </c>
      <c r="B150">
        <f>INDEX(resultados!$A$2:$ZZ$197, 144, MATCH($B$2, resultados!$A$1:$ZZ$1, 0))</f>
        <v/>
      </c>
      <c r="C150">
        <f>INDEX(resultados!$A$2:$ZZ$197, 144, MATCH($B$3, resultados!$A$1:$ZZ$1, 0))</f>
        <v/>
      </c>
    </row>
    <row r="151">
      <c r="A151">
        <f>INDEX(resultados!$A$2:$ZZ$197, 145, MATCH($B$1, resultados!$A$1:$ZZ$1, 0))</f>
        <v/>
      </c>
      <c r="B151">
        <f>INDEX(resultados!$A$2:$ZZ$197, 145, MATCH($B$2, resultados!$A$1:$ZZ$1, 0))</f>
        <v/>
      </c>
      <c r="C151">
        <f>INDEX(resultados!$A$2:$ZZ$197, 145, MATCH($B$3, resultados!$A$1:$ZZ$1, 0))</f>
        <v/>
      </c>
    </row>
    <row r="152">
      <c r="A152">
        <f>INDEX(resultados!$A$2:$ZZ$197, 146, MATCH($B$1, resultados!$A$1:$ZZ$1, 0))</f>
        <v/>
      </c>
      <c r="B152">
        <f>INDEX(resultados!$A$2:$ZZ$197, 146, MATCH($B$2, resultados!$A$1:$ZZ$1, 0))</f>
        <v/>
      </c>
      <c r="C152">
        <f>INDEX(resultados!$A$2:$ZZ$197, 146, MATCH($B$3, resultados!$A$1:$ZZ$1, 0))</f>
        <v/>
      </c>
    </row>
    <row r="153">
      <c r="A153">
        <f>INDEX(resultados!$A$2:$ZZ$197, 147, MATCH($B$1, resultados!$A$1:$ZZ$1, 0))</f>
        <v/>
      </c>
      <c r="B153">
        <f>INDEX(resultados!$A$2:$ZZ$197, 147, MATCH($B$2, resultados!$A$1:$ZZ$1, 0))</f>
        <v/>
      </c>
      <c r="C153">
        <f>INDEX(resultados!$A$2:$ZZ$197, 147, MATCH($B$3, resultados!$A$1:$ZZ$1, 0))</f>
        <v/>
      </c>
    </row>
    <row r="154">
      <c r="A154">
        <f>INDEX(resultados!$A$2:$ZZ$197, 148, MATCH($B$1, resultados!$A$1:$ZZ$1, 0))</f>
        <v/>
      </c>
      <c r="B154">
        <f>INDEX(resultados!$A$2:$ZZ$197, 148, MATCH($B$2, resultados!$A$1:$ZZ$1, 0))</f>
        <v/>
      </c>
      <c r="C154">
        <f>INDEX(resultados!$A$2:$ZZ$197, 148, MATCH($B$3, resultados!$A$1:$ZZ$1, 0))</f>
        <v/>
      </c>
    </row>
    <row r="155">
      <c r="A155">
        <f>INDEX(resultados!$A$2:$ZZ$197, 149, MATCH($B$1, resultados!$A$1:$ZZ$1, 0))</f>
        <v/>
      </c>
      <c r="B155">
        <f>INDEX(resultados!$A$2:$ZZ$197, 149, MATCH($B$2, resultados!$A$1:$ZZ$1, 0))</f>
        <v/>
      </c>
      <c r="C155">
        <f>INDEX(resultados!$A$2:$ZZ$197, 149, MATCH($B$3, resultados!$A$1:$ZZ$1, 0))</f>
        <v/>
      </c>
    </row>
    <row r="156">
      <c r="A156">
        <f>INDEX(resultados!$A$2:$ZZ$197, 150, MATCH($B$1, resultados!$A$1:$ZZ$1, 0))</f>
        <v/>
      </c>
      <c r="B156">
        <f>INDEX(resultados!$A$2:$ZZ$197, 150, MATCH($B$2, resultados!$A$1:$ZZ$1, 0))</f>
        <v/>
      </c>
      <c r="C156">
        <f>INDEX(resultados!$A$2:$ZZ$197, 150, MATCH($B$3, resultados!$A$1:$ZZ$1, 0))</f>
        <v/>
      </c>
    </row>
    <row r="157">
      <c r="A157">
        <f>INDEX(resultados!$A$2:$ZZ$197, 151, MATCH($B$1, resultados!$A$1:$ZZ$1, 0))</f>
        <v/>
      </c>
      <c r="B157">
        <f>INDEX(resultados!$A$2:$ZZ$197, 151, MATCH($B$2, resultados!$A$1:$ZZ$1, 0))</f>
        <v/>
      </c>
      <c r="C157">
        <f>INDEX(resultados!$A$2:$ZZ$197, 151, MATCH($B$3, resultados!$A$1:$ZZ$1, 0))</f>
        <v/>
      </c>
    </row>
    <row r="158">
      <c r="A158">
        <f>INDEX(resultados!$A$2:$ZZ$197, 152, MATCH($B$1, resultados!$A$1:$ZZ$1, 0))</f>
        <v/>
      </c>
      <c r="B158">
        <f>INDEX(resultados!$A$2:$ZZ$197, 152, MATCH($B$2, resultados!$A$1:$ZZ$1, 0))</f>
        <v/>
      </c>
      <c r="C158">
        <f>INDEX(resultados!$A$2:$ZZ$197, 152, MATCH($B$3, resultados!$A$1:$ZZ$1, 0))</f>
        <v/>
      </c>
    </row>
    <row r="159">
      <c r="A159">
        <f>INDEX(resultados!$A$2:$ZZ$197, 153, MATCH($B$1, resultados!$A$1:$ZZ$1, 0))</f>
        <v/>
      </c>
      <c r="B159">
        <f>INDEX(resultados!$A$2:$ZZ$197, 153, MATCH($B$2, resultados!$A$1:$ZZ$1, 0))</f>
        <v/>
      </c>
      <c r="C159">
        <f>INDEX(resultados!$A$2:$ZZ$197, 153, MATCH($B$3, resultados!$A$1:$ZZ$1, 0))</f>
        <v/>
      </c>
    </row>
    <row r="160">
      <c r="A160">
        <f>INDEX(resultados!$A$2:$ZZ$197, 154, MATCH($B$1, resultados!$A$1:$ZZ$1, 0))</f>
        <v/>
      </c>
      <c r="B160">
        <f>INDEX(resultados!$A$2:$ZZ$197, 154, MATCH($B$2, resultados!$A$1:$ZZ$1, 0))</f>
        <v/>
      </c>
      <c r="C160">
        <f>INDEX(resultados!$A$2:$ZZ$197, 154, MATCH($B$3, resultados!$A$1:$ZZ$1, 0))</f>
        <v/>
      </c>
    </row>
    <row r="161">
      <c r="A161">
        <f>INDEX(resultados!$A$2:$ZZ$197, 155, MATCH($B$1, resultados!$A$1:$ZZ$1, 0))</f>
        <v/>
      </c>
      <c r="B161">
        <f>INDEX(resultados!$A$2:$ZZ$197, 155, MATCH($B$2, resultados!$A$1:$ZZ$1, 0))</f>
        <v/>
      </c>
      <c r="C161">
        <f>INDEX(resultados!$A$2:$ZZ$197, 155, MATCH($B$3, resultados!$A$1:$ZZ$1, 0))</f>
        <v/>
      </c>
    </row>
    <row r="162">
      <c r="A162">
        <f>INDEX(resultados!$A$2:$ZZ$197, 156, MATCH($B$1, resultados!$A$1:$ZZ$1, 0))</f>
        <v/>
      </c>
      <c r="B162">
        <f>INDEX(resultados!$A$2:$ZZ$197, 156, MATCH($B$2, resultados!$A$1:$ZZ$1, 0))</f>
        <v/>
      </c>
      <c r="C162">
        <f>INDEX(resultados!$A$2:$ZZ$197, 156, MATCH($B$3, resultados!$A$1:$ZZ$1, 0))</f>
        <v/>
      </c>
    </row>
    <row r="163">
      <c r="A163">
        <f>INDEX(resultados!$A$2:$ZZ$197, 157, MATCH($B$1, resultados!$A$1:$ZZ$1, 0))</f>
        <v/>
      </c>
      <c r="B163">
        <f>INDEX(resultados!$A$2:$ZZ$197, 157, MATCH($B$2, resultados!$A$1:$ZZ$1, 0))</f>
        <v/>
      </c>
      <c r="C163">
        <f>INDEX(resultados!$A$2:$ZZ$197, 157, MATCH($B$3, resultados!$A$1:$ZZ$1, 0))</f>
        <v/>
      </c>
    </row>
    <row r="164">
      <c r="A164">
        <f>INDEX(resultados!$A$2:$ZZ$197, 158, MATCH($B$1, resultados!$A$1:$ZZ$1, 0))</f>
        <v/>
      </c>
      <c r="B164">
        <f>INDEX(resultados!$A$2:$ZZ$197, 158, MATCH($B$2, resultados!$A$1:$ZZ$1, 0))</f>
        <v/>
      </c>
      <c r="C164">
        <f>INDEX(resultados!$A$2:$ZZ$197, 158, MATCH($B$3, resultados!$A$1:$ZZ$1, 0))</f>
        <v/>
      </c>
    </row>
    <row r="165">
      <c r="A165">
        <f>INDEX(resultados!$A$2:$ZZ$197, 159, MATCH($B$1, resultados!$A$1:$ZZ$1, 0))</f>
        <v/>
      </c>
      <c r="B165">
        <f>INDEX(resultados!$A$2:$ZZ$197, 159, MATCH($B$2, resultados!$A$1:$ZZ$1, 0))</f>
        <v/>
      </c>
      <c r="C165">
        <f>INDEX(resultados!$A$2:$ZZ$197, 159, MATCH($B$3, resultados!$A$1:$ZZ$1, 0))</f>
        <v/>
      </c>
    </row>
    <row r="166">
      <c r="A166">
        <f>INDEX(resultados!$A$2:$ZZ$197, 160, MATCH($B$1, resultados!$A$1:$ZZ$1, 0))</f>
        <v/>
      </c>
      <c r="B166">
        <f>INDEX(resultados!$A$2:$ZZ$197, 160, MATCH($B$2, resultados!$A$1:$ZZ$1, 0))</f>
        <v/>
      </c>
      <c r="C166">
        <f>INDEX(resultados!$A$2:$ZZ$197, 160, MATCH($B$3, resultados!$A$1:$ZZ$1, 0))</f>
        <v/>
      </c>
    </row>
    <row r="167">
      <c r="A167">
        <f>INDEX(resultados!$A$2:$ZZ$197, 161, MATCH($B$1, resultados!$A$1:$ZZ$1, 0))</f>
        <v/>
      </c>
      <c r="B167">
        <f>INDEX(resultados!$A$2:$ZZ$197, 161, MATCH($B$2, resultados!$A$1:$ZZ$1, 0))</f>
        <v/>
      </c>
      <c r="C167">
        <f>INDEX(resultados!$A$2:$ZZ$197, 161, MATCH($B$3, resultados!$A$1:$ZZ$1, 0))</f>
        <v/>
      </c>
    </row>
    <row r="168">
      <c r="A168">
        <f>INDEX(resultados!$A$2:$ZZ$197, 162, MATCH($B$1, resultados!$A$1:$ZZ$1, 0))</f>
        <v/>
      </c>
      <c r="B168">
        <f>INDEX(resultados!$A$2:$ZZ$197, 162, MATCH($B$2, resultados!$A$1:$ZZ$1, 0))</f>
        <v/>
      </c>
      <c r="C168">
        <f>INDEX(resultados!$A$2:$ZZ$197, 162, MATCH($B$3, resultados!$A$1:$ZZ$1, 0))</f>
        <v/>
      </c>
    </row>
    <row r="169">
      <c r="A169">
        <f>INDEX(resultados!$A$2:$ZZ$197, 163, MATCH($B$1, resultados!$A$1:$ZZ$1, 0))</f>
        <v/>
      </c>
      <c r="B169">
        <f>INDEX(resultados!$A$2:$ZZ$197, 163, MATCH($B$2, resultados!$A$1:$ZZ$1, 0))</f>
        <v/>
      </c>
      <c r="C169">
        <f>INDEX(resultados!$A$2:$ZZ$197, 163, MATCH($B$3, resultados!$A$1:$ZZ$1, 0))</f>
        <v/>
      </c>
    </row>
    <row r="170">
      <c r="A170">
        <f>INDEX(resultados!$A$2:$ZZ$197, 164, MATCH($B$1, resultados!$A$1:$ZZ$1, 0))</f>
        <v/>
      </c>
      <c r="B170">
        <f>INDEX(resultados!$A$2:$ZZ$197, 164, MATCH($B$2, resultados!$A$1:$ZZ$1, 0))</f>
        <v/>
      </c>
      <c r="C170">
        <f>INDEX(resultados!$A$2:$ZZ$197, 164, MATCH($B$3, resultados!$A$1:$ZZ$1, 0))</f>
        <v/>
      </c>
    </row>
    <row r="171">
      <c r="A171">
        <f>INDEX(resultados!$A$2:$ZZ$197, 165, MATCH($B$1, resultados!$A$1:$ZZ$1, 0))</f>
        <v/>
      </c>
      <c r="B171">
        <f>INDEX(resultados!$A$2:$ZZ$197, 165, MATCH($B$2, resultados!$A$1:$ZZ$1, 0))</f>
        <v/>
      </c>
      <c r="C171">
        <f>INDEX(resultados!$A$2:$ZZ$197, 165, MATCH($B$3, resultados!$A$1:$ZZ$1, 0))</f>
        <v/>
      </c>
    </row>
    <row r="172">
      <c r="A172">
        <f>INDEX(resultados!$A$2:$ZZ$197, 166, MATCH($B$1, resultados!$A$1:$ZZ$1, 0))</f>
        <v/>
      </c>
      <c r="B172">
        <f>INDEX(resultados!$A$2:$ZZ$197, 166, MATCH($B$2, resultados!$A$1:$ZZ$1, 0))</f>
        <v/>
      </c>
      <c r="C172">
        <f>INDEX(resultados!$A$2:$ZZ$197, 166, MATCH($B$3, resultados!$A$1:$ZZ$1, 0))</f>
        <v/>
      </c>
    </row>
    <row r="173">
      <c r="A173">
        <f>INDEX(resultados!$A$2:$ZZ$197, 167, MATCH($B$1, resultados!$A$1:$ZZ$1, 0))</f>
        <v/>
      </c>
      <c r="B173">
        <f>INDEX(resultados!$A$2:$ZZ$197, 167, MATCH($B$2, resultados!$A$1:$ZZ$1, 0))</f>
        <v/>
      </c>
      <c r="C173">
        <f>INDEX(resultados!$A$2:$ZZ$197, 167, MATCH($B$3, resultados!$A$1:$ZZ$1, 0))</f>
        <v/>
      </c>
    </row>
    <row r="174">
      <c r="A174">
        <f>INDEX(resultados!$A$2:$ZZ$197, 168, MATCH($B$1, resultados!$A$1:$ZZ$1, 0))</f>
        <v/>
      </c>
      <c r="B174">
        <f>INDEX(resultados!$A$2:$ZZ$197, 168, MATCH($B$2, resultados!$A$1:$ZZ$1, 0))</f>
        <v/>
      </c>
      <c r="C174">
        <f>INDEX(resultados!$A$2:$ZZ$197, 168, MATCH($B$3, resultados!$A$1:$ZZ$1, 0))</f>
        <v/>
      </c>
    </row>
    <row r="175">
      <c r="A175">
        <f>INDEX(resultados!$A$2:$ZZ$197, 169, MATCH($B$1, resultados!$A$1:$ZZ$1, 0))</f>
        <v/>
      </c>
      <c r="B175">
        <f>INDEX(resultados!$A$2:$ZZ$197, 169, MATCH($B$2, resultados!$A$1:$ZZ$1, 0))</f>
        <v/>
      </c>
      <c r="C175">
        <f>INDEX(resultados!$A$2:$ZZ$197, 169, MATCH($B$3, resultados!$A$1:$ZZ$1, 0))</f>
        <v/>
      </c>
    </row>
    <row r="176">
      <c r="A176">
        <f>INDEX(resultados!$A$2:$ZZ$197, 170, MATCH($B$1, resultados!$A$1:$ZZ$1, 0))</f>
        <v/>
      </c>
      <c r="B176">
        <f>INDEX(resultados!$A$2:$ZZ$197, 170, MATCH($B$2, resultados!$A$1:$ZZ$1, 0))</f>
        <v/>
      </c>
      <c r="C176">
        <f>INDEX(resultados!$A$2:$ZZ$197, 170, MATCH($B$3, resultados!$A$1:$ZZ$1, 0))</f>
        <v/>
      </c>
    </row>
    <row r="177">
      <c r="A177">
        <f>INDEX(resultados!$A$2:$ZZ$197, 171, MATCH($B$1, resultados!$A$1:$ZZ$1, 0))</f>
        <v/>
      </c>
      <c r="B177">
        <f>INDEX(resultados!$A$2:$ZZ$197, 171, MATCH($B$2, resultados!$A$1:$ZZ$1, 0))</f>
        <v/>
      </c>
      <c r="C177">
        <f>INDEX(resultados!$A$2:$ZZ$197, 171, MATCH($B$3, resultados!$A$1:$ZZ$1, 0))</f>
        <v/>
      </c>
    </row>
    <row r="178">
      <c r="A178">
        <f>INDEX(resultados!$A$2:$ZZ$197, 172, MATCH($B$1, resultados!$A$1:$ZZ$1, 0))</f>
        <v/>
      </c>
      <c r="B178">
        <f>INDEX(resultados!$A$2:$ZZ$197, 172, MATCH($B$2, resultados!$A$1:$ZZ$1, 0))</f>
        <v/>
      </c>
      <c r="C178">
        <f>INDEX(resultados!$A$2:$ZZ$197, 172, MATCH($B$3, resultados!$A$1:$ZZ$1, 0))</f>
        <v/>
      </c>
    </row>
    <row r="179">
      <c r="A179">
        <f>INDEX(resultados!$A$2:$ZZ$197, 173, MATCH($B$1, resultados!$A$1:$ZZ$1, 0))</f>
        <v/>
      </c>
      <c r="B179">
        <f>INDEX(resultados!$A$2:$ZZ$197, 173, MATCH($B$2, resultados!$A$1:$ZZ$1, 0))</f>
        <v/>
      </c>
      <c r="C179">
        <f>INDEX(resultados!$A$2:$ZZ$197, 173, MATCH($B$3, resultados!$A$1:$ZZ$1, 0))</f>
        <v/>
      </c>
    </row>
    <row r="180">
      <c r="A180">
        <f>INDEX(resultados!$A$2:$ZZ$197, 174, MATCH($B$1, resultados!$A$1:$ZZ$1, 0))</f>
        <v/>
      </c>
      <c r="B180">
        <f>INDEX(resultados!$A$2:$ZZ$197, 174, MATCH($B$2, resultados!$A$1:$ZZ$1, 0))</f>
        <v/>
      </c>
      <c r="C180">
        <f>INDEX(resultados!$A$2:$ZZ$197, 174, MATCH($B$3, resultados!$A$1:$ZZ$1, 0))</f>
        <v/>
      </c>
    </row>
    <row r="181">
      <c r="A181">
        <f>INDEX(resultados!$A$2:$ZZ$197, 175, MATCH($B$1, resultados!$A$1:$ZZ$1, 0))</f>
        <v/>
      </c>
      <c r="B181">
        <f>INDEX(resultados!$A$2:$ZZ$197, 175, MATCH($B$2, resultados!$A$1:$ZZ$1, 0))</f>
        <v/>
      </c>
      <c r="C181">
        <f>INDEX(resultados!$A$2:$ZZ$197, 175, MATCH($B$3, resultados!$A$1:$ZZ$1, 0))</f>
        <v/>
      </c>
    </row>
    <row r="182">
      <c r="A182">
        <f>INDEX(resultados!$A$2:$ZZ$197, 176, MATCH($B$1, resultados!$A$1:$ZZ$1, 0))</f>
        <v/>
      </c>
      <c r="B182">
        <f>INDEX(resultados!$A$2:$ZZ$197, 176, MATCH($B$2, resultados!$A$1:$ZZ$1, 0))</f>
        <v/>
      </c>
      <c r="C182">
        <f>INDEX(resultados!$A$2:$ZZ$197, 176, MATCH($B$3, resultados!$A$1:$ZZ$1, 0))</f>
        <v/>
      </c>
    </row>
    <row r="183">
      <c r="A183">
        <f>INDEX(resultados!$A$2:$ZZ$197, 177, MATCH($B$1, resultados!$A$1:$ZZ$1, 0))</f>
        <v/>
      </c>
      <c r="B183">
        <f>INDEX(resultados!$A$2:$ZZ$197, 177, MATCH($B$2, resultados!$A$1:$ZZ$1, 0))</f>
        <v/>
      </c>
      <c r="C183">
        <f>INDEX(resultados!$A$2:$ZZ$197, 177, MATCH($B$3, resultados!$A$1:$ZZ$1, 0))</f>
        <v/>
      </c>
    </row>
    <row r="184">
      <c r="A184">
        <f>INDEX(resultados!$A$2:$ZZ$197, 178, MATCH($B$1, resultados!$A$1:$ZZ$1, 0))</f>
        <v/>
      </c>
      <c r="B184">
        <f>INDEX(resultados!$A$2:$ZZ$197, 178, MATCH($B$2, resultados!$A$1:$ZZ$1, 0))</f>
        <v/>
      </c>
      <c r="C184">
        <f>INDEX(resultados!$A$2:$ZZ$197, 178, MATCH($B$3, resultados!$A$1:$ZZ$1, 0))</f>
        <v/>
      </c>
    </row>
    <row r="185">
      <c r="A185">
        <f>INDEX(resultados!$A$2:$ZZ$197, 179, MATCH($B$1, resultados!$A$1:$ZZ$1, 0))</f>
        <v/>
      </c>
      <c r="B185">
        <f>INDEX(resultados!$A$2:$ZZ$197, 179, MATCH($B$2, resultados!$A$1:$ZZ$1, 0))</f>
        <v/>
      </c>
      <c r="C185">
        <f>INDEX(resultados!$A$2:$ZZ$197, 179, MATCH($B$3, resultados!$A$1:$ZZ$1, 0))</f>
        <v/>
      </c>
    </row>
    <row r="186">
      <c r="A186">
        <f>INDEX(resultados!$A$2:$ZZ$197, 180, MATCH($B$1, resultados!$A$1:$ZZ$1, 0))</f>
        <v/>
      </c>
      <c r="B186">
        <f>INDEX(resultados!$A$2:$ZZ$197, 180, MATCH($B$2, resultados!$A$1:$ZZ$1, 0))</f>
        <v/>
      </c>
      <c r="C186">
        <f>INDEX(resultados!$A$2:$ZZ$197, 180, MATCH($B$3, resultados!$A$1:$ZZ$1, 0))</f>
        <v/>
      </c>
    </row>
    <row r="187">
      <c r="A187">
        <f>INDEX(resultados!$A$2:$ZZ$197, 181, MATCH($B$1, resultados!$A$1:$ZZ$1, 0))</f>
        <v/>
      </c>
      <c r="B187">
        <f>INDEX(resultados!$A$2:$ZZ$197, 181, MATCH($B$2, resultados!$A$1:$ZZ$1, 0))</f>
        <v/>
      </c>
      <c r="C187">
        <f>INDEX(resultados!$A$2:$ZZ$197, 181, MATCH($B$3, resultados!$A$1:$ZZ$1, 0))</f>
        <v/>
      </c>
    </row>
    <row r="188">
      <c r="A188">
        <f>INDEX(resultados!$A$2:$ZZ$197, 182, MATCH($B$1, resultados!$A$1:$ZZ$1, 0))</f>
        <v/>
      </c>
      <c r="B188">
        <f>INDEX(resultados!$A$2:$ZZ$197, 182, MATCH($B$2, resultados!$A$1:$ZZ$1, 0))</f>
        <v/>
      </c>
      <c r="C188">
        <f>INDEX(resultados!$A$2:$ZZ$197, 182, MATCH($B$3, resultados!$A$1:$ZZ$1, 0))</f>
        <v/>
      </c>
    </row>
    <row r="189">
      <c r="A189">
        <f>INDEX(resultados!$A$2:$ZZ$197, 183, MATCH($B$1, resultados!$A$1:$ZZ$1, 0))</f>
        <v/>
      </c>
      <c r="B189">
        <f>INDEX(resultados!$A$2:$ZZ$197, 183, MATCH($B$2, resultados!$A$1:$ZZ$1, 0))</f>
        <v/>
      </c>
      <c r="C189">
        <f>INDEX(resultados!$A$2:$ZZ$197, 183, MATCH($B$3, resultados!$A$1:$ZZ$1, 0))</f>
        <v/>
      </c>
    </row>
    <row r="190">
      <c r="A190">
        <f>INDEX(resultados!$A$2:$ZZ$197, 184, MATCH($B$1, resultados!$A$1:$ZZ$1, 0))</f>
        <v/>
      </c>
      <c r="B190">
        <f>INDEX(resultados!$A$2:$ZZ$197, 184, MATCH($B$2, resultados!$A$1:$ZZ$1, 0))</f>
        <v/>
      </c>
      <c r="C190">
        <f>INDEX(resultados!$A$2:$ZZ$197, 184, MATCH($B$3, resultados!$A$1:$ZZ$1, 0))</f>
        <v/>
      </c>
    </row>
    <row r="191">
      <c r="A191">
        <f>INDEX(resultados!$A$2:$ZZ$197, 185, MATCH($B$1, resultados!$A$1:$ZZ$1, 0))</f>
        <v/>
      </c>
      <c r="B191">
        <f>INDEX(resultados!$A$2:$ZZ$197, 185, MATCH($B$2, resultados!$A$1:$ZZ$1, 0))</f>
        <v/>
      </c>
      <c r="C191">
        <f>INDEX(resultados!$A$2:$ZZ$197, 185, MATCH($B$3, resultados!$A$1:$ZZ$1, 0))</f>
        <v/>
      </c>
    </row>
    <row r="192">
      <c r="A192">
        <f>INDEX(resultados!$A$2:$ZZ$197, 186, MATCH($B$1, resultados!$A$1:$ZZ$1, 0))</f>
        <v/>
      </c>
      <c r="B192">
        <f>INDEX(resultados!$A$2:$ZZ$197, 186, MATCH($B$2, resultados!$A$1:$ZZ$1, 0))</f>
        <v/>
      </c>
      <c r="C192">
        <f>INDEX(resultados!$A$2:$ZZ$197, 186, MATCH($B$3, resultados!$A$1:$ZZ$1, 0))</f>
        <v/>
      </c>
    </row>
    <row r="193">
      <c r="A193">
        <f>INDEX(resultados!$A$2:$ZZ$197, 187, MATCH($B$1, resultados!$A$1:$ZZ$1, 0))</f>
        <v/>
      </c>
      <c r="B193">
        <f>INDEX(resultados!$A$2:$ZZ$197, 187, MATCH($B$2, resultados!$A$1:$ZZ$1, 0))</f>
        <v/>
      </c>
      <c r="C193">
        <f>INDEX(resultados!$A$2:$ZZ$197, 187, MATCH($B$3, resultados!$A$1:$ZZ$1, 0))</f>
        <v/>
      </c>
    </row>
    <row r="194">
      <c r="A194">
        <f>INDEX(resultados!$A$2:$ZZ$197, 188, MATCH($B$1, resultados!$A$1:$ZZ$1, 0))</f>
        <v/>
      </c>
      <c r="B194">
        <f>INDEX(resultados!$A$2:$ZZ$197, 188, MATCH($B$2, resultados!$A$1:$ZZ$1, 0))</f>
        <v/>
      </c>
      <c r="C194">
        <f>INDEX(resultados!$A$2:$ZZ$197, 188, MATCH($B$3, resultados!$A$1:$ZZ$1, 0))</f>
        <v/>
      </c>
    </row>
    <row r="195">
      <c r="A195">
        <f>INDEX(resultados!$A$2:$ZZ$197, 189, MATCH($B$1, resultados!$A$1:$ZZ$1, 0))</f>
        <v/>
      </c>
      <c r="B195">
        <f>INDEX(resultados!$A$2:$ZZ$197, 189, MATCH($B$2, resultados!$A$1:$ZZ$1, 0))</f>
        <v/>
      </c>
      <c r="C195">
        <f>INDEX(resultados!$A$2:$ZZ$197, 189, MATCH($B$3, resultados!$A$1:$ZZ$1, 0))</f>
        <v/>
      </c>
    </row>
    <row r="196">
      <c r="A196">
        <f>INDEX(resultados!$A$2:$ZZ$197, 190, MATCH($B$1, resultados!$A$1:$ZZ$1, 0))</f>
        <v/>
      </c>
      <c r="B196">
        <f>INDEX(resultados!$A$2:$ZZ$197, 190, MATCH($B$2, resultados!$A$1:$ZZ$1, 0))</f>
        <v/>
      </c>
      <c r="C196">
        <f>INDEX(resultados!$A$2:$ZZ$197, 190, MATCH($B$3, resultados!$A$1:$ZZ$1, 0))</f>
        <v/>
      </c>
    </row>
    <row r="197">
      <c r="A197">
        <f>INDEX(resultados!$A$2:$ZZ$197, 191, MATCH($B$1, resultados!$A$1:$ZZ$1, 0))</f>
        <v/>
      </c>
      <c r="B197">
        <f>INDEX(resultados!$A$2:$ZZ$197, 191, MATCH($B$2, resultados!$A$1:$ZZ$1, 0))</f>
        <v/>
      </c>
      <c r="C197">
        <f>INDEX(resultados!$A$2:$ZZ$197, 191, MATCH($B$3, resultados!$A$1:$ZZ$1, 0))</f>
        <v/>
      </c>
    </row>
    <row r="198">
      <c r="A198">
        <f>INDEX(resultados!$A$2:$ZZ$197, 192, MATCH($B$1, resultados!$A$1:$ZZ$1, 0))</f>
        <v/>
      </c>
      <c r="B198">
        <f>INDEX(resultados!$A$2:$ZZ$197, 192, MATCH($B$2, resultados!$A$1:$ZZ$1, 0))</f>
        <v/>
      </c>
      <c r="C198">
        <f>INDEX(resultados!$A$2:$ZZ$197, 192, MATCH($B$3, resultados!$A$1:$ZZ$1, 0))</f>
        <v/>
      </c>
    </row>
    <row r="199">
      <c r="A199">
        <f>INDEX(resultados!$A$2:$ZZ$197, 193, MATCH($B$1, resultados!$A$1:$ZZ$1, 0))</f>
        <v/>
      </c>
      <c r="B199">
        <f>INDEX(resultados!$A$2:$ZZ$197, 193, MATCH($B$2, resultados!$A$1:$ZZ$1, 0))</f>
        <v/>
      </c>
      <c r="C199">
        <f>INDEX(resultados!$A$2:$ZZ$197, 193, MATCH($B$3, resultados!$A$1:$ZZ$1, 0))</f>
        <v/>
      </c>
    </row>
    <row r="200">
      <c r="A200">
        <f>INDEX(resultados!$A$2:$ZZ$197, 194, MATCH($B$1, resultados!$A$1:$ZZ$1, 0))</f>
        <v/>
      </c>
      <c r="B200">
        <f>INDEX(resultados!$A$2:$ZZ$197, 194, MATCH($B$2, resultados!$A$1:$ZZ$1, 0))</f>
        <v/>
      </c>
      <c r="C200">
        <f>INDEX(resultados!$A$2:$ZZ$197, 194, MATCH($B$3, resultados!$A$1:$ZZ$1, 0))</f>
        <v/>
      </c>
    </row>
    <row r="201">
      <c r="A201">
        <f>INDEX(resultados!$A$2:$ZZ$197, 195, MATCH($B$1, resultados!$A$1:$ZZ$1, 0))</f>
        <v/>
      </c>
      <c r="B201">
        <f>INDEX(resultados!$A$2:$ZZ$197, 195, MATCH($B$2, resultados!$A$1:$ZZ$1, 0))</f>
        <v/>
      </c>
      <c r="C201">
        <f>INDEX(resultados!$A$2:$ZZ$197, 195, MATCH($B$3, resultados!$A$1:$ZZ$1, 0))</f>
        <v/>
      </c>
    </row>
    <row r="202">
      <c r="A202">
        <f>INDEX(resultados!$A$2:$ZZ$197, 196, MATCH($B$1, resultados!$A$1:$ZZ$1, 0))</f>
        <v/>
      </c>
      <c r="B202">
        <f>INDEX(resultados!$A$2:$ZZ$197, 196, MATCH($B$2, resultados!$A$1:$ZZ$1, 0))</f>
        <v/>
      </c>
      <c r="C202">
        <f>INDEX(resultados!$A$2:$ZZ$197, 196,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2.1389</v>
      </c>
      <c r="E2" t="n">
        <v>46.75</v>
      </c>
      <c r="F2" t="n">
        <v>41.63</v>
      </c>
      <c r="G2" t="n">
        <v>11.84</v>
      </c>
      <c r="H2" t="n">
        <v>0.24</v>
      </c>
      <c r="I2" t="n">
        <v>211</v>
      </c>
      <c r="J2" t="n">
        <v>71.52</v>
      </c>
      <c r="K2" t="n">
        <v>32.27</v>
      </c>
      <c r="L2" t="n">
        <v>1</v>
      </c>
      <c r="M2" t="n">
        <v>209</v>
      </c>
      <c r="N2" t="n">
        <v>8.25</v>
      </c>
      <c r="O2" t="n">
        <v>9054.6</v>
      </c>
      <c r="P2" t="n">
        <v>289.31</v>
      </c>
      <c r="Q2" t="n">
        <v>1259.59</v>
      </c>
      <c r="R2" t="n">
        <v>445.98</v>
      </c>
      <c r="S2" t="n">
        <v>88.58</v>
      </c>
      <c r="T2" t="n">
        <v>166855.67</v>
      </c>
      <c r="U2" t="n">
        <v>0.2</v>
      </c>
      <c r="V2" t="n">
        <v>0.59</v>
      </c>
      <c r="W2" t="n">
        <v>4.37</v>
      </c>
      <c r="X2" t="n">
        <v>9.890000000000001</v>
      </c>
      <c r="Y2" t="n">
        <v>1</v>
      </c>
      <c r="Z2" t="n">
        <v>10</v>
      </c>
      <c r="AA2" t="n">
        <v>472.5223558452914</v>
      </c>
      <c r="AB2" t="n">
        <v>646.5259334826164</v>
      </c>
      <c r="AC2" t="n">
        <v>584.8224057958815</v>
      </c>
      <c r="AD2" t="n">
        <v>472522.3558452914</v>
      </c>
      <c r="AE2" t="n">
        <v>646525.9334826164</v>
      </c>
      <c r="AF2" t="n">
        <v>1.309425653035452e-05</v>
      </c>
      <c r="AG2" t="n">
        <v>19.47916666666667</v>
      </c>
      <c r="AH2" t="n">
        <v>584822.4057958815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2.578</v>
      </c>
      <c r="E3" t="n">
        <v>38.79</v>
      </c>
      <c r="F3" t="n">
        <v>35.62</v>
      </c>
      <c r="G3" t="n">
        <v>25.15</v>
      </c>
      <c r="H3" t="n">
        <v>0.48</v>
      </c>
      <c r="I3" t="n">
        <v>85</v>
      </c>
      <c r="J3" t="n">
        <v>72.7</v>
      </c>
      <c r="K3" t="n">
        <v>32.27</v>
      </c>
      <c r="L3" t="n">
        <v>2</v>
      </c>
      <c r="M3" t="n">
        <v>83</v>
      </c>
      <c r="N3" t="n">
        <v>8.43</v>
      </c>
      <c r="O3" t="n">
        <v>9200.25</v>
      </c>
      <c r="P3" t="n">
        <v>231.55</v>
      </c>
      <c r="Q3" t="n">
        <v>1259.42</v>
      </c>
      <c r="R3" t="n">
        <v>242.8</v>
      </c>
      <c r="S3" t="n">
        <v>88.58</v>
      </c>
      <c r="T3" t="n">
        <v>65894.28999999999</v>
      </c>
      <c r="U3" t="n">
        <v>0.36</v>
      </c>
      <c r="V3" t="n">
        <v>0.6899999999999999</v>
      </c>
      <c r="W3" t="n">
        <v>4.15</v>
      </c>
      <c r="X3" t="n">
        <v>3.89</v>
      </c>
      <c r="Y3" t="n">
        <v>1</v>
      </c>
      <c r="Z3" t="n">
        <v>10</v>
      </c>
      <c r="AA3" t="n">
        <v>365.0399103288296</v>
      </c>
      <c r="AB3" t="n">
        <v>499.4637097361561</v>
      </c>
      <c r="AC3" t="n">
        <v>451.7955942806561</v>
      </c>
      <c r="AD3" t="n">
        <v>365039.9103288297</v>
      </c>
      <c r="AE3" t="n">
        <v>499463.7097361562</v>
      </c>
      <c r="AF3" t="n">
        <v>1.578240840397118e-05</v>
      </c>
      <c r="AG3" t="n">
        <v>16.1625</v>
      </c>
      <c r="AH3" t="n">
        <v>451795.5942806561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2.7315</v>
      </c>
      <c r="E4" t="n">
        <v>36.61</v>
      </c>
      <c r="F4" t="n">
        <v>33.99</v>
      </c>
      <c r="G4" t="n">
        <v>40.79</v>
      </c>
      <c r="H4" t="n">
        <v>0.71</v>
      </c>
      <c r="I4" t="n">
        <v>50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202.94</v>
      </c>
      <c r="Q4" t="n">
        <v>1259.35</v>
      </c>
      <c r="R4" t="n">
        <v>187.42</v>
      </c>
      <c r="S4" t="n">
        <v>88.58</v>
      </c>
      <c r="T4" t="n">
        <v>38376.19</v>
      </c>
      <c r="U4" t="n">
        <v>0.47</v>
      </c>
      <c r="V4" t="n">
        <v>0.72</v>
      </c>
      <c r="W4" t="n">
        <v>4.09</v>
      </c>
      <c r="X4" t="n">
        <v>2.26</v>
      </c>
      <c r="Y4" t="n">
        <v>1</v>
      </c>
      <c r="Z4" t="n">
        <v>10</v>
      </c>
      <c r="AA4" t="n">
        <v>336.9488053466101</v>
      </c>
      <c r="AB4" t="n">
        <v>461.0282206073965</v>
      </c>
      <c r="AC4" t="n">
        <v>417.0283342897973</v>
      </c>
      <c r="AD4" t="n">
        <v>336948.8053466101</v>
      </c>
      <c r="AE4" t="n">
        <v>461028.2206073964</v>
      </c>
      <c r="AF4" t="n">
        <v>1.672212899745822e-05</v>
      </c>
      <c r="AG4" t="n">
        <v>15.25416666666667</v>
      </c>
      <c r="AH4" t="n">
        <v>417028.3342897973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2.7622</v>
      </c>
      <c r="E5" t="n">
        <v>36.2</v>
      </c>
      <c r="F5" t="n">
        <v>33.69</v>
      </c>
      <c r="G5" t="n">
        <v>47.01</v>
      </c>
      <c r="H5" t="n">
        <v>0.93</v>
      </c>
      <c r="I5" t="n">
        <v>43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197.64</v>
      </c>
      <c r="Q5" t="n">
        <v>1259.48</v>
      </c>
      <c r="R5" t="n">
        <v>175.62</v>
      </c>
      <c r="S5" t="n">
        <v>88.58</v>
      </c>
      <c r="T5" t="n">
        <v>32513.83</v>
      </c>
      <c r="U5" t="n">
        <v>0.5</v>
      </c>
      <c r="V5" t="n">
        <v>0.73</v>
      </c>
      <c r="W5" t="n">
        <v>4.13</v>
      </c>
      <c r="X5" t="n">
        <v>1.96</v>
      </c>
      <c r="Y5" t="n">
        <v>1</v>
      </c>
      <c r="Z5" t="n">
        <v>10</v>
      </c>
      <c r="AA5" t="n">
        <v>324.3980426941957</v>
      </c>
      <c r="AB5" t="n">
        <v>443.8557134457931</v>
      </c>
      <c r="AC5" t="n">
        <v>401.4947471099323</v>
      </c>
      <c r="AD5" t="n">
        <v>324398.0426941958</v>
      </c>
      <c r="AE5" t="n">
        <v>443855.7134457931</v>
      </c>
      <c r="AF5" t="n">
        <v>1.691007311615562e-05</v>
      </c>
      <c r="AG5" t="n">
        <v>15.08333333333333</v>
      </c>
      <c r="AH5" t="n">
        <v>401494.7471099324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2.5124</v>
      </c>
      <c r="E2" t="n">
        <v>39.8</v>
      </c>
      <c r="F2" t="n">
        <v>36.87</v>
      </c>
      <c r="G2" t="n">
        <v>19.93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99</v>
      </c>
      <c r="N2" t="n">
        <v>4.24</v>
      </c>
      <c r="O2" t="n">
        <v>5140</v>
      </c>
      <c r="P2" t="n">
        <v>150.81</v>
      </c>
      <c r="Q2" t="n">
        <v>1259.41</v>
      </c>
      <c r="R2" t="n">
        <v>284.74</v>
      </c>
      <c r="S2" t="n">
        <v>88.58</v>
      </c>
      <c r="T2" t="n">
        <v>86734.89</v>
      </c>
      <c r="U2" t="n">
        <v>0.31</v>
      </c>
      <c r="V2" t="n">
        <v>0.67</v>
      </c>
      <c r="W2" t="n">
        <v>4.21</v>
      </c>
      <c r="X2" t="n">
        <v>5.14</v>
      </c>
      <c r="Y2" t="n">
        <v>1</v>
      </c>
      <c r="Z2" t="n">
        <v>10</v>
      </c>
      <c r="AA2" t="n">
        <v>333.3678403699095</v>
      </c>
      <c r="AB2" t="n">
        <v>456.1285863452498</v>
      </c>
      <c r="AC2" t="n">
        <v>412.5963142449501</v>
      </c>
      <c r="AD2" t="n">
        <v>333367.8403699095</v>
      </c>
      <c r="AE2" t="n">
        <v>456128.5863452498</v>
      </c>
      <c r="AF2" t="n">
        <v>2.034253255405287e-05</v>
      </c>
      <c r="AG2" t="n">
        <v>16.58333333333333</v>
      </c>
      <c r="AH2" t="n">
        <v>412596.3142449501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2.6101</v>
      </c>
      <c r="E3" t="n">
        <v>38.31</v>
      </c>
      <c r="F3" t="n">
        <v>35.67</v>
      </c>
      <c r="G3" t="n">
        <v>25.18</v>
      </c>
      <c r="H3" t="n">
        <v>0.84</v>
      </c>
      <c r="I3" t="n">
        <v>85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142.12</v>
      </c>
      <c r="Q3" t="n">
        <v>1259.67</v>
      </c>
      <c r="R3" t="n">
        <v>240.68</v>
      </c>
      <c r="S3" t="n">
        <v>88.58</v>
      </c>
      <c r="T3" t="n">
        <v>64832.47</v>
      </c>
      <c r="U3" t="n">
        <v>0.37</v>
      </c>
      <c r="V3" t="n">
        <v>0.6899999999999999</v>
      </c>
      <c r="W3" t="n">
        <v>4.26</v>
      </c>
      <c r="X3" t="n">
        <v>3.94</v>
      </c>
      <c r="Y3" t="n">
        <v>1</v>
      </c>
      <c r="Z3" t="n">
        <v>10</v>
      </c>
      <c r="AA3" t="n">
        <v>316.4067816674537</v>
      </c>
      <c r="AB3" t="n">
        <v>432.9217175594499</v>
      </c>
      <c r="AC3" t="n">
        <v>391.604276445022</v>
      </c>
      <c r="AD3" t="n">
        <v>316406.7816674537</v>
      </c>
      <c r="AE3" t="n">
        <v>432921.7175594498</v>
      </c>
      <c r="AF3" t="n">
        <v>2.113359505625434e-05</v>
      </c>
      <c r="AG3" t="n">
        <v>15.9625</v>
      </c>
      <c r="AH3" t="n">
        <v>391604.276445022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1.455</v>
      </c>
      <c r="E2" t="n">
        <v>68.73</v>
      </c>
      <c r="F2" t="n">
        <v>53.62</v>
      </c>
      <c r="G2" t="n">
        <v>7.21</v>
      </c>
      <c r="H2" t="n">
        <v>0.12</v>
      </c>
      <c r="I2" t="n">
        <v>446</v>
      </c>
      <c r="J2" t="n">
        <v>141.81</v>
      </c>
      <c r="K2" t="n">
        <v>47.83</v>
      </c>
      <c r="L2" t="n">
        <v>1</v>
      </c>
      <c r="M2" t="n">
        <v>444</v>
      </c>
      <c r="N2" t="n">
        <v>22.98</v>
      </c>
      <c r="O2" t="n">
        <v>17723.39</v>
      </c>
      <c r="P2" t="n">
        <v>607.7</v>
      </c>
      <c r="Q2" t="n">
        <v>1259.84</v>
      </c>
      <c r="R2" t="n">
        <v>853.74</v>
      </c>
      <c r="S2" t="n">
        <v>88.58</v>
      </c>
      <c r="T2" t="n">
        <v>369556.18</v>
      </c>
      <c r="U2" t="n">
        <v>0.1</v>
      </c>
      <c r="V2" t="n">
        <v>0.46</v>
      </c>
      <c r="W2" t="n">
        <v>4.76</v>
      </c>
      <c r="X2" t="n">
        <v>21.88</v>
      </c>
      <c r="Y2" t="n">
        <v>1</v>
      </c>
      <c r="Z2" t="n">
        <v>10</v>
      </c>
      <c r="AA2" t="n">
        <v>984.6951080965656</v>
      </c>
      <c r="AB2" t="n">
        <v>1347.30328857993</v>
      </c>
      <c r="AC2" t="n">
        <v>1218.718553669903</v>
      </c>
      <c r="AD2" t="n">
        <v>984695.1080965656</v>
      </c>
      <c r="AE2" t="n">
        <v>1347303.288579931</v>
      </c>
      <c r="AF2" t="n">
        <v>6.328828015974998e-06</v>
      </c>
      <c r="AG2" t="n">
        <v>28.6375</v>
      </c>
      <c r="AH2" t="n">
        <v>1218718.553669903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2.1769</v>
      </c>
      <c r="E3" t="n">
        <v>45.94</v>
      </c>
      <c r="F3" t="n">
        <v>39.11</v>
      </c>
      <c r="G3" t="n">
        <v>14.76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435.92</v>
      </c>
      <c r="Q3" t="n">
        <v>1259.5</v>
      </c>
      <c r="R3" t="n">
        <v>360.98</v>
      </c>
      <c r="S3" t="n">
        <v>88.58</v>
      </c>
      <c r="T3" t="n">
        <v>124615.71</v>
      </c>
      <c r="U3" t="n">
        <v>0.25</v>
      </c>
      <c r="V3" t="n">
        <v>0.63</v>
      </c>
      <c r="W3" t="n">
        <v>4.27</v>
      </c>
      <c r="X3" t="n">
        <v>7.38</v>
      </c>
      <c r="Y3" t="n">
        <v>1</v>
      </c>
      <c r="Z3" t="n">
        <v>10</v>
      </c>
      <c r="AA3" t="n">
        <v>560.3179651499994</v>
      </c>
      <c r="AB3" t="n">
        <v>766.6517594022388</v>
      </c>
      <c r="AC3" t="n">
        <v>693.4835914873906</v>
      </c>
      <c r="AD3" t="n">
        <v>560317.9651499994</v>
      </c>
      <c r="AE3" t="n">
        <v>766651.7594022388</v>
      </c>
      <c r="AF3" t="n">
        <v>9.468883648093452e-06</v>
      </c>
      <c r="AG3" t="n">
        <v>19.14166666666667</v>
      </c>
      <c r="AH3" t="n">
        <v>693483.5914873907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36.08</v>
      </c>
      <c r="G4" t="n">
        <v>22.55</v>
      </c>
      <c r="H4" t="n">
        <v>0.37</v>
      </c>
      <c r="I4" t="n">
        <v>96</v>
      </c>
      <c r="J4" t="n">
        <v>144.54</v>
      </c>
      <c r="K4" t="n">
        <v>47.83</v>
      </c>
      <c r="L4" t="n">
        <v>3</v>
      </c>
      <c r="M4" t="n">
        <v>94</v>
      </c>
      <c r="N4" t="n">
        <v>23.71</v>
      </c>
      <c r="O4" t="n">
        <v>18060.85</v>
      </c>
      <c r="P4" t="n">
        <v>394.84</v>
      </c>
      <c r="Q4" t="n">
        <v>1259.5</v>
      </c>
      <c r="R4" t="n">
        <v>258.61</v>
      </c>
      <c r="S4" t="n">
        <v>88.58</v>
      </c>
      <c r="T4" t="n">
        <v>73740.92999999999</v>
      </c>
      <c r="U4" t="n">
        <v>0.34</v>
      </c>
      <c r="V4" t="n">
        <v>0.68</v>
      </c>
      <c r="W4" t="n">
        <v>4.16</v>
      </c>
      <c r="X4" t="n">
        <v>4.35</v>
      </c>
      <c r="Y4" t="n">
        <v>1</v>
      </c>
      <c r="Z4" t="n">
        <v>10</v>
      </c>
      <c r="AA4" t="n">
        <v>472.0310066008461</v>
      </c>
      <c r="AB4" t="n">
        <v>645.8536477695676</v>
      </c>
      <c r="AC4" t="n">
        <v>584.2142820877273</v>
      </c>
      <c r="AD4" t="n">
        <v>472031.0066008461</v>
      </c>
      <c r="AE4" t="n">
        <v>645853.6477695676</v>
      </c>
      <c r="AF4" t="n">
        <v>1.058806402507652e-05</v>
      </c>
      <c r="AG4" t="n">
        <v>17.11666666666666</v>
      </c>
      <c r="AH4" t="n">
        <v>584214.2820877272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2.5587</v>
      </c>
      <c r="E5" t="n">
        <v>39.08</v>
      </c>
      <c r="F5" t="n">
        <v>34.86</v>
      </c>
      <c r="G5" t="n">
        <v>30.31</v>
      </c>
      <c r="H5" t="n">
        <v>0.49</v>
      </c>
      <c r="I5" t="n">
        <v>69</v>
      </c>
      <c r="J5" t="n">
        <v>145.92</v>
      </c>
      <c r="K5" t="n">
        <v>47.83</v>
      </c>
      <c r="L5" t="n">
        <v>4</v>
      </c>
      <c r="M5" t="n">
        <v>67</v>
      </c>
      <c r="N5" t="n">
        <v>24.09</v>
      </c>
      <c r="O5" t="n">
        <v>18230.35</v>
      </c>
      <c r="P5" t="n">
        <v>374.71</v>
      </c>
      <c r="Q5" t="n">
        <v>1259.34</v>
      </c>
      <c r="R5" t="n">
        <v>216.94</v>
      </c>
      <c r="S5" t="n">
        <v>88.58</v>
      </c>
      <c r="T5" t="n">
        <v>53042.71</v>
      </c>
      <c r="U5" t="n">
        <v>0.41</v>
      </c>
      <c r="V5" t="n">
        <v>0.71</v>
      </c>
      <c r="W5" t="n">
        <v>4.12</v>
      </c>
      <c r="X5" t="n">
        <v>3.13</v>
      </c>
      <c r="Y5" t="n">
        <v>1</v>
      </c>
      <c r="Z5" t="n">
        <v>10</v>
      </c>
      <c r="AA5" t="n">
        <v>442.2476235515032</v>
      </c>
      <c r="AB5" t="n">
        <v>605.1027091313305</v>
      </c>
      <c r="AC5" t="n">
        <v>547.3525558388217</v>
      </c>
      <c r="AD5" t="n">
        <v>442247.6235515032</v>
      </c>
      <c r="AE5" t="n">
        <v>605102.7091313305</v>
      </c>
      <c r="AF5" t="n">
        <v>1.11296029171651e-05</v>
      </c>
      <c r="AG5" t="n">
        <v>16.28333333333333</v>
      </c>
      <c r="AH5" t="n">
        <v>547352.5558388217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2.6401</v>
      </c>
      <c r="E6" t="n">
        <v>37.88</v>
      </c>
      <c r="F6" t="n">
        <v>34.12</v>
      </c>
      <c r="G6" t="n">
        <v>38.62</v>
      </c>
      <c r="H6" t="n">
        <v>0.6</v>
      </c>
      <c r="I6" t="n">
        <v>53</v>
      </c>
      <c r="J6" t="n">
        <v>147.3</v>
      </c>
      <c r="K6" t="n">
        <v>47.83</v>
      </c>
      <c r="L6" t="n">
        <v>5</v>
      </c>
      <c r="M6" t="n">
        <v>51</v>
      </c>
      <c r="N6" t="n">
        <v>24.47</v>
      </c>
      <c r="O6" t="n">
        <v>18400.38</v>
      </c>
      <c r="P6" t="n">
        <v>359.28</v>
      </c>
      <c r="Q6" t="n">
        <v>1259.29</v>
      </c>
      <c r="R6" t="n">
        <v>191.8</v>
      </c>
      <c r="S6" t="n">
        <v>88.58</v>
      </c>
      <c r="T6" t="n">
        <v>40550.99</v>
      </c>
      <c r="U6" t="n">
        <v>0.46</v>
      </c>
      <c r="V6" t="n">
        <v>0.72</v>
      </c>
      <c r="W6" t="n">
        <v>4.1</v>
      </c>
      <c r="X6" t="n">
        <v>2.39</v>
      </c>
      <c r="Y6" t="n">
        <v>1</v>
      </c>
      <c r="Z6" t="n">
        <v>10</v>
      </c>
      <c r="AA6" t="n">
        <v>419.887204242538</v>
      </c>
      <c r="AB6" t="n">
        <v>574.5081969607261</v>
      </c>
      <c r="AC6" t="n">
        <v>519.6779409701123</v>
      </c>
      <c r="AD6" t="n">
        <v>419887.204242538</v>
      </c>
      <c r="AE6" t="n">
        <v>574508.1969607261</v>
      </c>
      <c r="AF6" t="n">
        <v>1.148366930926157e-05</v>
      </c>
      <c r="AG6" t="n">
        <v>15.78333333333333</v>
      </c>
      <c r="AH6" t="n">
        <v>519677.9409701123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2.6943</v>
      </c>
      <c r="E7" t="n">
        <v>37.12</v>
      </c>
      <c r="F7" t="n">
        <v>33.64</v>
      </c>
      <c r="G7" t="n">
        <v>46.95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347.17</v>
      </c>
      <c r="Q7" t="n">
        <v>1259.29</v>
      </c>
      <c r="R7" t="n">
        <v>176.35</v>
      </c>
      <c r="S7" t="n">
        <v>88.58</v>
      </c>
      <c r="T7" t="n">
        <v>32876.69</v>
      </c>
      <c r="U7" t="n">
        <v>0.5</v>
      </c>
      <c r="V7" t="n">
        <v>0.73</v>
      </c>
      <c r="W7" t="n">
        <v>4.07</v>
      </c>
      <c r="X7" t="n">
        <v>1.92</v>
      </c>
      <c r="Y7" t="n">
        <v>1</v>
      </c>
      <c r="Z7" t="n">
        <v>10</v>
      </c>
      <c r="AA7" t="n">
        <v>411.182262573402</v>
      </c>
      <c r="AB7" t="n">
        <v>562.5977117340916</v>
      </c>
      <c r="AC7" t="n">
        <v>508.9041757370368</v>
      </c>
      <c r="AD7" t="n">
        <v>411182.262573402</v>
      </c>
      <c r="AE7" t="n">
        <v>562597.7117340916</v>
      </c>
      <c r="AF7" t="n">
        <v>1.171942358999412e-05</v>
      </c>
      <c r="AG7" t="n">
        <v>15.46666666666667</v>
      </c>
      <c r="AH7" t="n">
        <v>508904.1757370369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2.7312</v>
      </c>
      <c r="E8" t="n">
        <v>36.61</v>
      </c>
      <c r="F8" t="n">
        <v>33.35</v>
      </c>
      <c r="G8" t="n">
        <v>55.58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337.23</v>
      </c>
      <c r="Q8" t="n">
        <v>1259.32</v>
      </c>
      <c r="R8" t="n">
        <v>165.7</v>
      </c>
      <c r="S8" t="n">
        <v>88.58</v>
      </c>
      <c r="T8" t="n">
        <v>27589.93</v>
      </c>
      <c r="U8" t="n">
        <v>0.53</v>
      </c>
      <c r="V8" t="n">
        <v>0.74</v>
      </c>
      <c r="W8" t="n">
        <v>4.07</v>
      </c>
      <c r="X8" t="n">
        <v>1.62</v>
      </c>
      <c r="Y8" t="n">
        <v>1</v>
      </c>
      <c r="Z8" t="n">
        <v>10</v>
      </c>
      <c r="AA8" t="n">
        <v>405.0507168465886</v>
      </c>
      <c r="AB8" t="n">
        <v>554.2082603659593</v>
      </c>
      <c r="AC8" t="n">
        <v>501.31540183281</v>
      </c>
      <c r="AD8" t="n">
        <v>405050.7168465885</v>
      </c>
      <c r="AE8" t="n">
        <v>554208.2603659593</v>
      </c>
      <c r="AF8" t="n">
        <v>1.187992788813121e-05</v>
      </c>
      <c r="AG8" t="n">
        <v>15.25416666666667</v>
      </c>
      <c r="AH8" t="n">
        <v>501315.40183281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2.7612</v>
      </c>
      <c r="E9" t="n">
        <v>36.22</v>
      </c>
      <c r="F9" t="n">
        <v>33.09</v>
      </c>
      <c r="G9" t="n">
        <v>64.05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325.88</v>
      </c>
      <c r="Q9" t="n">
        <v>1259.33</v>
      </c>
      <c r="R9" t="n">
        <v>157.43</v>
      </c>
      <c r="S9" t="n">
        <v>88.58</v>
      </c>
      <c r="T9" t="n">
        <v>23476.64</v>
      </c>
      <c r="U9" t="n">
        <v>0.5600000000000001</v>
      </c>
      <c r="V9" t="n">
        <v>0.74</v>
      </c>
      <c r="W9" t="n">
        <v>4.05</v>
      </c>
      <c r="X9" t="n">
        <v>1.36</v>
      </c>
      <c r="Y9" t="n">
        <v>1</v>
      </c>
      <c r="Z9" t="n">
        <v>10</v>
      </c>
      <c r="AA9" t="n">
        <v>389.5574619521632</v>
      </c>
      <c r="AB9" t="n">
        <v>533.0097055052406</v>
      </c>
      <c r="AC9" t="n">
        <v>482.1400072956397</v>
      </c>
      <c r="AD9" t="n">
        <v>389557.4619521632</v>
      </c>
      <c r="AE9" t="n">
        <v>533009.7055052406</v>
      </c>
      <c r="AF9" t="n">
        <v>1.201041918742967e-05</v>
      </c>
      <c r="AG9" t="n">
        <v>15.09166666666667</v>
      </c>
      <c r="AH9" t="n">
        <v>482140.0072956397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2.7843</v>
      </c>
      <c r="E10" t="n">
        <v>35.92</v>
      </c>
      <c r="F10" t="n">
        <v>32.91</v>
      </c>
      <c r="G10" t="n">
        <v>73.13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316.72</v>
      </c>
      <c r="Q10" t="n">
        <v>1259.33</v>
      </c>
      <c r="R10" t="n">
        <v>151.08</v>
      </c>
      <c r="S10" t="n">
        <v>88.58</v>
      </c>
      <c r="T10" t="n">
        <v>20321.77</v>
      </c>
      <c r="U10" t="n">
        <v>0.59</v>
      </c>
      <c r="V10" t="n">
        <v>0.75</v>
      </c>
      <c r="W10" t="n">
        <v>4.05</v>
      </c>
      <c r="X10" t="n">
        <v>1.18</v>
      </c>
      <c r="Y10" t="n">
        <v>1</v>
      </c>
      <c r="Z10" t="n">
        <v>10</v>
      </c>
      <c r="AA10" t="n">
        <v>384.8752242677975</v>
      </c>
      <c r="AB10" t="n">
        <v>526.6032613397435</v>
      </c>
      <c r="AC10" t="n">
        <v>476.3449851697969</v>
      </c>
      <c r="AD10" t="n">
        <v>384875.2242677975</v>
      </c>
      <c r="AE10" t="n">
        <v>526603.2613397435</v>
      </c>
      <c r="AF10" t="n">
        <v>1.211089748788947e-05</v>
      </c>
      <c r="AG10" t="n">
        <v>14.96666666666667</v>
      </c>
      <c r="AH10" t="n">
        <v>476344.9851697969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2.807</v>
      </c>
      <c r="E11" t="n">
        <v>35.63</v>
      </c>
      <c r="F11" t="n">
        <v>32.73</v>
      </c>
      <c r="G11" t="n">
        <v>85.39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305.88</v>
      </c>
      <c r="Q11" t="n">
        <v>1259.3</v>
      </c>
      <c r="R11" t="n">
        <v>145.01</v>
      </c>
      <c r="S11" t="n">
        <v>88.58</v>
      </c>
      <c r="T11" t="n">
        <v>17306.85</v>
      </c>
      <c r="U11" t="n">
        <v>0.61</v>
      </c>
      <c r="V11" t="n">
        <v>0.75</v>
      </c>
      <c r="W11" t="n">
        <v>4.05</v>
      </c>
      <c r="X11" t="n">
        <v>1.01</v>
      </c>
      <c r="Y11" t="n">
        <v>1</v>
      </c>
      <c r="Z11" t="n">
        <v>10</v>
      </c>
      <c r="AA11" t="n">
        <v>379.8710678046984</v>
      </c>
      <c r="AB11" t="n">
        <v>519.756353699129</v>
      </c>
      <c r="AC11" t="n">
        <v>470.1515367847074</v>
      </c>
      <c r="AD11" t="n">
        <v>379871.0678046984</v>
      </c>
      <c r="AE11" t="n">
        <v>519756.3536991291</v>
      </c>
      <c r="AF11" t="n">
        <v>1.220963590435864e-05</v>
      </c>
      <c r="AG11" t="n">
        <v>14.84583333333333</v>
      </c>
      <c r="AH11" t="n">
        <v>470151.5367847075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2.8182</v>
      </c>
      <c r="E12" t="n">
        <v>35.48</v>
      </c>
      <c r="F12" t="n">
        <v>32.65</v>
      </c>
      <c r="G12" t="n">
        <v>93.28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13</v>
      </c>
      <c r="N12" t="n">
        <v>26.83</v>
      </c>
      <c r="O12" t="n">
        <v>19431.82</v>
      </c>
      <c r="P12" t="n">
        <v>297.04</v>
      </c>
      <c r="Q12" t="n">
        <v>1259.34</v>
      </c>
      <c r="R12" t="n">
        <v>142.06</v>
      </c>
      <c r="S12" t="n">
        <v>88.58</v>
      </c>
      <c r="T12" t="n">
        <v>15845.52</v>
      </c>
      <c r="U12" t="n">
        <v>0.62</v>
      </c>
      <c r="V12" t="n">
        <v>0.75</v>
      </c>
      <c r="W12" t="n">
        <v>4.05</v>
      </c>
      <c r="X12" t="n">
        <v>0.92</v>
      </c>
      <c r="Y12" t="n">
        <v>1</v>
      </c>
      <c r="Z12" t="n">
        <v>10</v>
      </c>
      <c r="AA12" t="n">
        <v>376.3694356456573</v>
      </c>
      <c r="AB12" t="n">
        <v>514.9652660980211</v>
      </c>
      <c r="AC12" t="n">
        <v>465.8177038599155</v>
      </c>
      <c r="AD12" t="n">
        <v>376369.4356456574</v>
      </c>
      <c r="AE12" t="n">
        <v>514965.2660980211</v>
      </c>
      <c r="AF12" t="n">
        <v>1.225835265609673e-05</v>
      </c>
      <c r="AG12" t="n">
        <v>14.78333333333333</v>
      </c>
      <c r="AH12" t="n">
        <v>465817.7038599155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2.8234</v>
      </c>
      <c r="E13" t="n">
        <v>35.42</v>
      </c>
      <c r="F13" t="n">
        <v>32.61</v>
      </c>
      <c r="G13" t="n">
        <v>97.84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293.59</v>
      </c>
      <c r="Q13" t="n">
        <v>1259.33</v>
      </c>
      <c r="R13" t="n">
        <v>140.38</v>
      </c>
      <c r="S13" t="n">
        <v>88.58</v>
      </c>
      <c r="T13" t="n">
        <v>15006.87</v>
      </c>
      <c r="U13" t="n">
        <v>0.63</v>
      </c>
      <c r="V13" t="n">
        <v>0.75</v>
      </c>
      <c r="W13" t="n">
        <v>4.06</v>
      </c>
      <c r="X13" t="n">
        <v>0.89</v>
      </c>
      <c r="Y13" t="n">
        <v>1</v>
      </c>
      <c r="Z13" t="n">
        <v>10</v>
      </c>
      <c r="AA13" t="n">
        <v>374.9495708997863</v>
      </c>
      <c r="AB13" t="n">
        <v>513.0225445127086</v>
      </c>
      <c r="AC13" t="n">
        <v>464.0603928960784</v>
      </c>
      <c r="AD13" t="n">
        <v>374949.5708997863</v>
      </c>
      <c r="AE13" t="n">
        <v>513022.5445127086</v>
      </c>
      <c r="AF13" t="n">
        <v>1.228097114797513e-05</v>
      </c>
      <c r="AG13" t="n">
        <v>14.75833333333333</v>
      </c>
      <c r="AH13" t="n">
        <v>464060.3928960784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32.57</v>
      </c>
      <c r="G14" t="n">
        <v>102.84</v>
      </c>
      <c r="H14" t="n">
        <v>1.45</v>
      </c>
      <c r="I14" t="n">
        <v>19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292.7</v>
      </c>
      <c r="Q14" t="n">
        <v>1259.29</v>
      </c>
      <c r="R14" t="n">
        <v>138.78</v>
      </c>
      <c r="S14" t="n">
        <v>88.58</v>
      </c>
      <c r="T14" t="n">
        <v>14212.61</v>
      </c>
      <c r="U14" t="n">
        <v>0.64</v>
      </c>
      <c r="V14" t="n">
        <v>0.76</v>
      </c>
      <c r="W14" t="n">
        <v>4.06</v>
      </c>
      <c r="X14" t="n">
        <v>0.84</v>
      </c>
      <c r="Y14" t="n">
        <v>1</v>
      </c>
      <c r="Z14" t="n">
        <v>10</v>
      </c>
      <c r="AA14" t="n">
        <v>374.2856708834598</v>
      </c>
      <c r="AB14" t="n">
        <v>512.1141672211691</v>
      </c>
      <c r="AC14" t="n">
        <v>463.2387098583279</v>
      </c>
      <c r="AD14" t="n">
        <v>374285.6708834598</v>
      </c>
      <c r="AE14" t="n">
        <v>512114.1672211691</v>
      </c>
      <c r="AF14" t="n">
        <v>1.230663443683716e-05</v>
      </c>
      <c r="AG14" t="n">
        <v>14.725</v>
      </c>
      <c r="AH14" t="n">
        <v>463238.7098583279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1.1724</v>
      </c>
      <c r="E2" t="n">
        <v>85.3</v>
      </c>
      <c r="F2" t="n">
        <v>61.69</v>
      </c>
      <c r="G2" t="n">
        <v>6.21</v>
      </c>
      <c r="H2" t="n">
        <v>0.1</v>
      </c>
      <c r="I2" t="n">
        <v>596</v>
      </c>
      <c r="J2" t="n">
        <v>176.73</v>
      </c>
      <c r="K2" t="n">
        <v>52.44</v>
      </c>
      <c r="L2" t="n">
        <v>1</v>
      </c>
      <c r="M2" t="n">
        <v>594</v>
      </c>
      <c r="N2" t="n">
        <v>33.29</v>
      </c>
      <c r="O2" t="n">
        <v>22031.19</v>
      </c>
      <c r="P2" t="n">
        <v>808.4400000000001</v>
      </c>
      <c r="Q2" t="n">
        <v>1259.97</v>
      </c>
      <c r="R2" t="n">
        <v>1130.38</v>
      </c>
      <c r="S2" t="n">
        <v>88.58</v>
      </c>
      <c r="T2" t="n">
        <v>507129.1</v>
      </c>
      <c r="U2" t="n">
        <v>0.08</v>
      </c>
      <c r="V2" t="n">
        <v>0.4</v>
      </c>
      <c r="W2" t="n">
        <v>4.98</v>
      </c>
      <c r="X2" t="n">
        <v>29.94</v>
      </c>
      <c r="Y2" t="n">
        <v>1</v>
      </c>
      <c r="Z2" t="n">
        <v>10</v>
      </c>
      <c r="AA2" t="n">
        <v>1437.179200320366</v>
      </c>
      <c r="AB2" t="n">
        <v>1966.411985749822</v>
      </c>
      <c r="AC2" t="n">
        <v>1778.740385706414</v>
      </c>
      <c r="AD2" t="n">
        <v>1437179.200320366</v>
      </c>
      <c r="AE2" t="n">
        <v>1966411.985749822</v>
      </c>
      <c r="AF2" t="n">
        <v>4.607981459061826e-06</v>
      </c>
      <c r="AG2" t="n">
        <v>35.54166666666666</v>
      </c>
      <c r="AH2" t="n">
        <v>1778740.385706414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2.0021</v>
      </c>
      <c r="E3" t="n">
        <v>49.95</v>
      </c>
      <c r="F3" t="n">
        <v>40.7</v>
      </c>
      <c r="G3" t="n">
        <v>12.72</v>
      </c>
      <c r="H3" t="n">
        <v>0.2</v>
      </c>
      <c r="I3" t="n">
        <v>192</v>
      </c>
      <c r="J3" t="n">
        <v>178.21</v>
      </c>
      <c r="K3" t="n">
        <v>52.44</v>
      </c>
      <c r="L3" t="n">
        <v>2</v>
      </c>
      <c r="M3" t="n">
        <v>190</v>
      </c>
      <c r="N3" t="n">
        <v>33.77</v>
      </c>
      <c r="O3" t="n">
        <v>22213.89</v>
      </c>
      <c r="P3" t="n">
        <v>527.4400000000001</v>
      </c>
      <c r="Q3" t="n">
        <v>1259.6</v>
      </c>
      <c r="R3" t="n">
        <v>415.3</v>
      </c>
      <c r="S3" t="n">
        <v>88.58</v>
      </c>
      <c r="T3" t="n">
        <v>151610.69</v>
      </c>
      <c r="U3" t="n">
        <v>0.21</v>
      </c>
      <c r="V3" t="n">
        <v>0.6</v>
      </c>
      <c r="W3" t="n">
        <v>4.31</v>
      </c>
      <c r="X3" t="n">
        <v>8.970000000000001</v>
      </c>
      <c r="Y3" t="n">
        <v>1</v>
      </c>
      <c r="Z3" t="n">
        <v>10</v>
      </c>
      <c r="AA3" t="n">
        <v>662.3133816001931</v>
      </c>
      <c r="AB3" t="n">
        <v>906.2063879095933</v>
      </c>
      <c r="AC3" t="n">
        <v>819.7193221161544</v>
      </c>
      <c r="AD3" t="n">
        <v>662313.3816001931</v>
      </c>
      <c r="AE3" t="n">
        <v>906206.3879095933</v>
      </c>
      <c r="AF3" t="n">
        <v>7.869020538372297e-06</v>
      </c>
      <c r="AG3" t="n">
        <v>20.8125</v>
      </c>
      <c r="AH3" t="n">
        <v>819719.3221161545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2.2963</v>
      </c>
      <c r="E4" t="n">
        <v>43.55</v>
      </c>
      <c r="F4" t="n">
        <v>37.04</v>
      </c>
      <c r="G4" t="n">
        <v>19.32</v>
      </c>
      <c r="H4" t="n">
        <v>0.3</v>
      </c>
      <c r="I4" t="n">
        <v>115</v>
      </c>
      <c r="J4" t="n">
        <v>179.7</v>
      </c>
      <c r="K4" t="n">
        <v>52.44</v>
      </c>
      <c r="L4" t="n">
        <v>3</v>
      </c>
      <c r="M4" t="n">
        <v>113</v>
      </c>
      <c r="N4" t="n">
        <v>34.26</v>
      </c>
      <c r="O4" t="n">
        <v>22397.24</v>
      </c>
      <c r="P4" t="n">
        <v>474.52</v>
      </c>
      <c r="Q4" t="n">
        <v>1259.34</v>
      </c>
      <c r="R4" t="n">
        <v>290.63</v>
      </c>
      <c r="S4" t="n">
        <v>88.58</v>
      </c>
      <c r="T4" t="n">
        <v>89658.61</v>
      </c>
      <c r="U4" t="n">
        <v>0.3</v>
      </c>
      <c r="V4" t="n">
        <v>0.66</v>
      </c>
      <c r="W4" t="n">
        <v>4.2</v>
      </c>
      <c r="X4" t="n">
        <v>5.31</v>
      </c>
      <c r="Y4" t="n">
        <v>1</v>
      </c>
      <c r="Z4" t="n">
        <v>10</v>
      </c>
      <c r="AA4" t="n">
        <v>549.2223587369715</v>
      </c>
      <c r="AB4" t="n">
        <v>751.4702612043266</v>
      </c>
      <c r="AC4" t="n">
        <v>679.7509941701206</v>
      </c>
      <c r="AD4" t="n">
        <v>549222.3587369715</v>
      </c>
      <c r="AE4" t="n">
        <v>751470.2612043265</v>
      </c>
      <c r="AF4" t="n">
        <v>9.025339324841069e-06</v>
      </c>
      <c r="AG4" t="n">
        <v>18.14583333333333</v>
      </c>
      <c r="AH4" t="n">
        <v>679750.9941701207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2.4511</v>
      </c>
      <c r="E5" t="n">
        <v>40.8</v>
      </c>
      <c r="F5" t="n">
        <v>35.46</v>
      </c>
      <c r="G5" t="n">
        <v>25.95</v>
      </c>
      <c r="H5" t="n">
        <v>0.39</v>
      </c>
      <c r="I5" t="n">
        <v>82</v>
      </c>
      <c r="J5" t="n">
        <v>181.19</v>
      </c>
      <c r="K5" t="n">
        <v>52.44</v>
      </c>
      <c r="L5" t="n">
        <v>4</v>
      </c>
      <c r="M5" t="n">
        <v>80</v>
      </c>
      <c r="N5" t="n">
        <v>34.75</v>
      </c>
      <c r="O5" t="n">
        <v>22581.25</v>
      </c>
      <c r="P5" t="n">
        <v>448.88</v>
      </c>
      <c r="Q5" t="n">
        <v>1259.32</v>
      </c>
      <c r="R5" t="n">
        <v>237.44</v>
      </c>
      <c r="S5" t="n">
        <v>88.58</v>
      </c>
      <c r="T5" t="n">
        <v>63227.64</v>
      </c>
      <c r="U5" t="n">
        <v>0.37</v>
      </c>
      <c r="V5" t="n">
        <v>0.6899999999999999</v>
      </c>
      <c r="W5" t="n">
        <v>4.14</v>
      </c>
      <c r="X5" t="n">
        <v>3.73</v>
      </c>
      <c r="Y5" t="n">
        <v>1</v>
      </c>
      <c r="Z5" t="n">
        <v>10</v>
      </c>
      <c r="AA5" t="n">
        <v>499.4208078739409</v>
      </c>
      <c r="AB5" t="n">
        <v>683.3295822241668</v>
      </c>
      <c r="AC5" t="n">
        <v>618.1135659557837</v>
      </c>
      <c r="AD5" t="n">
        <v>499420.8078739409</v>
      </c>
      <c r="AE5" t="n">
        <v>683329.5822241667</v>
      </c>
      <c r="AF5" t="n">
        <v>9.633762669998669e-06</v>
      </c>
      <c r="AG5" t="n">
        <v>17</v>
      </c>
      <c r="AH5" t="n">
        <v>618113.5659557837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2.5417</v>
      </c>
      <c r="E6" t="n">
        <v>39.34</v>
      </c>
      <c r="F6" t="n">
        <v>34.65</v>
      </c>
      <c r="G6" t="n">
        <v>32.48</v>
      </c>
      <c r="H6" t="n">
        <v>0.49</v>
      </c>
      <c r="I6" t="n">
        <v>64</v>
      </c>
      <c r="J6" t="n">
        <v>182.69</v>
      </c>
      <c r="K6" t="n">
        <v>52.44</v>
      </c>
      <c r="L6" t="n">
        <v>5</v>
      </c>
      <c r="M6" t="n">
        <v>62</v>
      </c>
      <c r="N6" t="n">
        <v>35.25</v>
      </c>
      <c r="O6" t="n">
        <v>22766.06</v>
      </c>
      <c r="P6" t="n">
        <v>433.51</v>
      </c>
      <c r="Q6" t="n">
        <v>1259.33</v>
      </c>
      <c r="R6" t="n">
        <v>209.73</v>
      </c>
      <c r="S6" t="n">
        <v>88.58</v>
      </c>
      <c r="T6" t="n">
        <v>49464.48</v>
      </c>
      <c r="U6" t="n">
        <v>0.42</v>
      </c>
      <c r="V6" t="n">
        <v>0.71</v>
      </c>
      <c r="W6" t="n">
        <v>4.12</v>
      </c>
      <c r="X6" t="n">
        <v>2.92</v>
      </c>
      <c r="Y6" t="n">
        <v>1</v>
      </c>
      <c r="Z6" t="n">
        <v>10</v>
      </c>
      <c r="AA6" t="n">
        <v>473.8416063617773</v>
      </c>
      <c r="AB6" t="n">
        <v>648.3309902404977</v>
      </c>
      <c r="AC6" t="n">
        <v>586.4551904702037</v>
      </c>
      <c r="AD6" t="n">
        <v>473841.6063617773</v>
      </c>
      <c r="AE6" t="n">
        <v>648330.9902404977</v>
      </c>
      <c r="AF6" t="n">
        <v>9.989855403017266e-06</v>
      </c>
      <c r="AG6" t="n">
        <v>16.39166666666667</v>
      </c>
      <c r="AH6" t="n">
        <v>586455.1904702036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2.6088</v>
      </c>
      <c r="E7" t="n">
        <v>38.33</v>
      </c>
      <c r="F7" t="n">
        <v>34.06</v>
      </c>
      <c r="G7" t="n">
        <v>39.3</v>
      </c>
      <c r="H7" t="n">
        <v>0.58</v>
      </c>
      <c r="I7" t="n">
        <v>52</v>
      </c>
      <c r="J7" t="n">
        <v>184.19</v>
      </c>
      <c r="K7" t="n">
        <v>52.44</v>
      </c>
      <c r="L7" t="n">
        <v>6</v>
      </c>
      <c r="M7" t="n">
        <v>50</v>
      </c>
      <c r="N7" t="n">
        <v>35.75</v>
      </c>
      <c r="O7" t="n">
        <v>22951.43</v>
      </c>
      <c r="P7" t="n">
        <v>420.92</v>
      </c>
      <c r="Q7" t="n">
        <v>1259.33</v>
      </c>
      <c r="R7" t="n">
        <v>190.39</v>
      </c>
      <c r="S7" t="n">
        <v>88.58</v>
      </c>
      <c r="T7" t="n">
        <v>39853.71</v>
      </c>
      <c r="U7" t="n">
        <v>0.47</v>
      </c>
      <c r="V7" t="n">
        <v>0.72</v>
      </c>
      <c r="W7" t="n">
        <v>4.08</v>
      </c>
      <c r="X7" t="n">
        <v>2.34</v>
      </c>
      <c r="Y7" t="n">
        <v>1</v>
      </c>
      <c r="Z7" t="n">
        <v>10</v>
      </c>
      <c r="AA7" t="n">
        <v>462.3583151569848</v>
      </c>
      <c r="AB7" t="n">
        <v>632.6190446070472</v>
      </c>
      <c r="AC7" t="n">
        <v>572.2427708761553</v>
      </c>
      <c r="AD7" t="n">
        <v>462358.3151569848</v>
      </c>
      <c r="AE7" t="n">
        <v>632619.0446070471</v>
      </c>
      <c r="AF7" t="n">
        <v>1.025358412691956e-05</v>
      </c>
      <c r="AG7" t="n">
        <v>15.97083333333333</v>
      </c>
      <c r="AH7" t="n">
        <v>572242.7708761554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2.6518</v>
      </c>
      <c r="E8" t="n">
        <v>37.71</v>
      </c>
      <c r="F8" t="n">
        <v>33.73</v>
      </c>
      <c r="G8" t="n">
        <v>45.99</v>
      </c>
      <c r="H8" t="n">
        <v>0.67</v>
      </c>
      <c r="I8" t="n">
        <v>44</v>
      </c>
      <c r="J8" t="n">
        <v>185.7</v>
      </c>
      <c r="K8" t="n">
        <v>52.44</v>
      </c>
      <c r="L8" t="n">
        <v>7</v>
      </c>
      <c r="M8" t="n">
        <v>42</v>
      </c>
      <c r="N8" t="n">
        <v>36.26</v>
      </c>
      <c r="O8" t="n">
        <v>23137.49</v>
      </c>
      <c r="P8" t="n">
        <v>411.87</v>
      </c>
      <c r="Q8" t="n">
        <v>1259.35</v>
      </c>
      <c r="R8" t="n">
        <v>178.47</v>
      </c>
      <c r="S8" t="n">
        <v>88.58</v>
      </c>
      <c r="T8" t="n">
        <v>33933.83</v>
      </c>
      <c r="U8" t="n">
        <v>0.5</v>
      </c>
      <c r="V8" t="n">
        <v>0.73</v>
      </c>
      <c r="W8" t="n">
        <v>4.09</v>
      </c>
      <c r="X8" t="n">
        <v>2</v>
      </c>
      <c r="Y8" t="n">
        <v>1</v>
      </c>
      <c r="Z8" t="n">
        <v>10</v>
      </c>
      <c r="AA8" t="n">
        <v>445.4825402889682</v>
      </c>
      <c r="AB8" t="n">
        <v>609.5288649259843</v>
      </c>
      <c r="AC8" t="n">
        <v>551.3562855365825</v>
      </c>
      <c r="AD8" t="n">
        <v>445482.5402889682</v>
      </c>
      <c r="AE8" t="n">
        <v>609528.8649259843</v>
      </c>
      <c r="AF8" t="n">
        <v>1.042259061168556e-05</v>
      </c>
      <c r="AG8" t="n">
        <v>15.7125</v>
      </c>
      <c r="AH8" t="n">
        <v>551356.2855365825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2.6903</v>
      </c>
      <c r="E9" t="n">
        <v>37.17</v>
      </c>
      <c r="F9" t="n">
        <v>33.4</v>
      </c>
      <c r="G9" t="n">
        <v>52.74</v>
      </c>
      <c r="H9" t="n">
        <v>0.76</v>
      </c>
      <c r="I9" t="n">
        <v>38</v>
      </c>
      <c r="J9" t="n">
        <v>187.22</v>
      </c>
      <c r="K9" t="n">
        <v>52.44</v>
      </c>
      <c r="L9" t="n">
        <v>8</v>
      </c>
      <c r="M9" t="n">
        <v>36</v>
      </c>
      <c r="N9" t="n">
        <v>36.78</v>
      </c>
      <c r="O9" t="n">
        <v>23324.24</v>
      </c>
      <c r="P9" t="n">
        <v>402.72</v>
      </c>
      <c r="Q9" t="n">
        <v>1259.32</v>
      </c>
      <c r="R9" t="n">
        <v>168.01</v>
      </c>
      <c r="S9" t="n">
        <v>88.58</v>
      </c>
      <c r="T9" t="n">
        <v>28734.09</v>
      </c>
      <c r="U9" t="n">
        <v>0.53</v>
      </c>
      <c r="V9" t="n">
        <v>0.74</v>
      </c>
      <c r="W9" t="n">
        <v>4.06</v>
      </c>
      <c r="X9" t="n">
        <v>1.67</v>
      </c>
      <c r="Y9" t="n">
        <v>1</v>
      </c>
      <c r="Z9" t="n">
        <v>10</v>
      </c>
      <c r="AA9" t="n">
        <v>438.7094123470347</v>
      </c>
      <c r="AB9" t="n">
        <v>600.261572466515</v>
      </c>
      <c r="AC9" t="n">
        <v>542.9734504627182</v>
      </c>
      <c r="AD9" t="n">
        <v>438709.4123470347</v>
      </c>
      <c r="AE9" t="n">
        <v>600261.572466515</v>
      </c>
      <c r="AF9" t="n">
        <v>1.057391037130163e-05</v>
      </c>
      <c r="AG9" t="n">
        <v>15.4875</v>
      </c>
      <c r="AH9" t="n">
        <v>542973.4504627183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2.717</v>
      </c>
      <c r="E10" t="n">
        <v>36.8</v>
      </c>
      <c r="F10" t="n">
        <v>33.21</v>
      </c>
      <c r="G10" t="n">
        <v>60.38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394.99</v>
      </c>
      <c r="Q10" t="n">
        <v>1259.32</v>
      </c>
      <c r="R10" t="n">
        <v>161.09</v>
      </c>
      <c r="S10" t="n">
        <v>88.58</v>
      </c>
      <c r="T10" t="n">
        <v>25297.58</v>
      </c>
      <c r="U10" t="n">
        <v>0.55</v>
      </c>
      <c r="V10" t="n">
        <v>0.74</v>
      </c>
      <c r="W10" t="n">
        <v>4.07</v>
      </c>
      <c r="X10" t="n">
        <v>1.48</v>
      </c>
      <c r="Y10" t="n">
        <v>1</v>
      </c>
      <c r="Z10" t="n">
        <v>10</v>
      </c>
      <c r="AA10" t="n">
        <v>433.8332643849774</v>
      </c>
      <c r="AB10" t="n">
        <v>593.5898117043628</v>
      </c>
      <c r="AC10" t="n">
        <v>536.9384331838307</v>
      </c>
      <c r="AD10" t="n">
        <v>433833.2643849775</v>
      </c>
      <c r="AE10" t="n">
        <v>593589.8117043627</v>
      </c>
      <c r="AF10" t="n">
        <v>1.067885160719121e-05</v>
      </c>
      <c r="AG10" t="n">
        <v>15.33333333333333</v>
      </c>
      <c r="AH10" t="n">
        <v>536938.4331838307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2.743</v>
      </c>
      <c r="E11" t="n">
        <v>36.46</v>
      </c>
      <c r="F11" t="n">
        <v>33</v>
      </c>
      <c r="G11" t="n">
        <v>68.29000000000001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386.61</v>
      </c>
      <c r="Q11" t="n">
        <v>1259.38</v>
      </c>
      <c r="R11" t="n">
        <v>154.27</v>
      </c>
      <c r="S11" t="n">
        <v>88.58</v>
      </c>
      <c r="T11" t="n">
        <v>21909.71</v>
      </c>
      <c r="U11" t="n">
        <v>0.57</v>
      </c>
      <c r="V11" t="n">
        <v>0.75</v>
      </c>
      <c r="W11" t="n">
        <v>4.06</v>
      </c>
      <c r="X11" t="n">
        <v>1.28</v>
      </c>
      <c r="Y11" t="n">
        <v>1</v>
      </c>
      <c r="Z11" t="n">
        <v>10</v>
      </c>
      <c r="AA11" t="n">
        <v>428.8524689924001</v>
      </c>
      <c r="AB11" t="n">
        <v>586.774867711054</v>
      </c>
      <c r="AC11" t="n">
        <v>530.7738978804092</v>
      </c>
      <c r="AD11" t="n">
        <v>428852.4689924001</v>
      </c>
      <c r="AE11" t="n">
        <v>586774.8677110539</v>
      </c>
      <c r="AF11" t="n">
        <v>1.078104157472414e-05</v>
      </c>
      <c r="AG11" t="n">
        <v>15.19166666666667</v>
      </c>
      <c r="AH11" t="n">
        <v>530773.8978804093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2.7615</v>
      </c>
      <c r="E12" t="n">
        <v>36.21</v>
      </c>
      <c r="F12" t="n">
        <v>32.87</v>
      </c>
      <c r="G12" t="n">
        <v>75.84999999999999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378.33</v>
      </c>
      <c r="Q12" t="n">
        <v>1259.29</v>
      </c>
      <c r="R12" t="n">
        <v>149.63</v>
      </c>
      <c r="S12" t="n">
        <v>88.58</v>
      </c>
      <c r="T12" t="n">
        <v>19605.04</v>
      </c>
      <c r="U12" t="n">
        <v>0.59</v>
      </c>
      <c r="V12" t="n">
        <v>0.75</v>
      </c>
      <c r="W12" t="n">
        <v>4.05</v>
      </c>
      <c r="X12" t="n">
        <v>1.14</v>
      </c>
      <c r="Y12" t="n">
        <v>1</v>
      </c>
      <c r="Z12" t="n">
        <v>10</v>
      </c>
      <c r="AA12" t="n">
        <v>415.0078687282102</v>
      </c>
      <c r="AB12" t="n">
        <v>567.8320748489322</v>
      </c>
      <c r="AC12" t="n">
        <v>513.6389785826718</v>
      </c>
      <c r="AD12" t="n">
        <v>415007.8687282102</v>
      </c>
      <c r="AE12" t="n">
        <v>567832.0748489322</v>
      </c>
      <c r="AF12" t="n">
        <v>1.085375366700719e-05</v>
      </c>
      <c r="AG12" t="n">
        <v>15.0875</v>
      </c>
      <c r="AH12" t="n">
        <v>513638.9785826718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2.7736</v>
      </c>
      <c r="E13" t="n">
        <v>36.05</v>
      </c>
      <c r="F13" t="n">
        <v>32.78</v>
      </c>
      <c r="G13" t="n">
        <v>81.95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373.07</v>
      </c>
      <c r="Q13" t="n">
        <v>1259.32</v>
      </c>
      <c r="R13" t="n">
        <v>146.57</v>
      </c>
      <c r="S13" t="n">
        <v>88.58</v>
      </c>
      <c r="T13" t="n">
        <v>18081.88</v>
      </c>
      <c r="U13" t="n">
        <v>0.6</v>
      </c>
      <c r="V13" t="n">
        <v>0.75</v>
      </c>
      <c r="W13" t="n">
        <v>4.05</v>
      </c>
      <c r="X13" t="n">
        <v>1.05</v>
      </c>
      <c r="Y13" t="n">
        <v>1</v>
      </c>
      <c r="Z13" t="n">
        <v>10</v>
      </c>
      <c r="AA13" t="n">
        <v>412.344675558056</v>
      </c>
      <c r="AB13" t="n">
        <v>564.1881764617369</v>
      </c>
      <c r="AC13" t="n">
        <v>510.3428487433068</v>
      </c>
      <c r="AD13" t="n">
        <v>412344.675558056</v>
      </c>
      <c r="AE13" t="n">
        <v>564188.1764617369</v>
      </c>
      <c r="AF13" t="n">
        <v>1.090131130574367e-05</v>
      </c>
      <c r="AG13" t="n">
        <v>15.02083333333333</v>
      </c>
      <c r="AH13" t="n">
        <v>510342.8487433068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2.7847</v>
      </c>
      <c r="E14" t="n">
        <v>35.91</v>
      </c>
      <c r="F14" t="n">
        <v>32.71</v>
      </c>
      <c r="G14" t="n">
        <v>89.2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364.19</v>
      </c>
      <c r="Q14" t="n">
        <v>1259.29</v>
      </c>
      <c r="R14" t="n">
        <v>144.42</v>
      </c>
      <c r="S14" t="n">
        <v>88.58</v>
      </c>
      <c r="T14" t="n">
        <v>17020.14</v>
      </c>
      <c r="U14" t="n">
        <v>0.61</v>
      </c>
      <c r="V14" t="n">
        <v>0.75</v>
      </c>
      <c r="W14" t="n">
        <v>4.04</v>
      </c>
      <c r="X14" t="n">
        <v>0.98</v>
      </c>
      <c r="Y14" t="n">
        <v>1</v>
      </c>
      <c r="Z14" t="n">
        <v>10</v>
      </c>
      <c r="AA14" t="n">
        <v>408.5789110386589</v>
      </c>
      <c r="AB14" t="n">
        <v>559.0356913124923</v>
      </c>
      <c r="AC14" t="n">
        <v>505.6821095451479</v>
      </c>
      <c r="AD14" t="n">
        <v>408578.9110386589</v>
      </c>
      <c r="AE14" t="n">
        <v>559035.6913124924</v>
      </c>
      <c r="AF14" t="n">
        <v>1.09449385611135e-05</v>
      </c>
      <c r="AG14" t="n">
        <v>14.9625</v>
      </c>
      <c r="AH14" t="n">
        <v>505682.1095451479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2.7995</v>
      </c>
      <c r="E15" t="n">
        <v>35.72</v>
      </c>
      <c r="F15" t="n">
        <v>32.59</v>
      </c>
      <c r="G15" t="n">
        <v>97.77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358.81</v>
      </c>
      <c r="Q15" t="n">
        <v>1259.32</v>
      </c>
      <c r="R15" t="n">
        <v>140.21</v>
      </c>
      <c r="S15" t="n">
        <v>88.58</v>
      </c>
      <c r="T15" t="n">
        <v>14922.77</v>
      </c>
      <c r="U15" t="n">
        <v>0.63</v>
      </c>
      <c r="V15" t="n">
        <v>0.75</v>
      </c>
      <c r="W15" t="n">
        <v>4.04</v>
      </c>
      <c r="X15" t="n">
        <v>0.86</v>
      </c>
      <c r="Y15" t="n">
        <v>1</v>
      </c>
      <c r="Z15" t="n">
        <v>10</v>
      </c>
      <c r="AA15" t="n">
        <v>405.6921356607164</v>
      </c>
      <c r="AB15" t="n">
        <v>555.0858778848498</v>
      </c>
      <c r="AC15" t="n">
        <v>502.1092607674417</v>
      </c>
      <c r="AD15" t="n">
        <v>405692.1356607163</v>
      </c>
      <c r="AE15" t="n">
        <v>555085.8778848498</v>
      </c>
      <c r="AF15" t="n">
        <v>1.100310823493994e-05</v>
      </c>
      <c r="AG15" t="n">
        <v>14.88333333333333</v>
      </c>
      <c r="AH15" t="n">
        <v>502109.2607674417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2.8122</v>
      </c>
      <c r="E16" t="n">
        <v>35.56</v>
      </c>
      <c r="F16" t="n">
        <v>32.5</v>
      </c>
      <c r="G16" t="n">
        <v>108.33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351</v>
      </c>
      <c r="Q16" t="n">
        <v>1259.33</v>
      </c>
      <c r="R16" t="n">
        <v>137.19</v>
      </c>
      <c r="S16" t="n">
        <v>88.58</v>
      </c>
      <c r="T16" t="n">
        <v>13420.86</v>
      </c>
      <c r="U16" t="n">
        <v>0.65</v>
      </c>
      <c r="V16" t="n">
        <v>0.76</v>
      </c>
      <c r="W16" t="n">
        <v>4.04</v>
      </c>
      <c r="X16" t="n">
        <v>0.77</v>
      </c>
      <c r="Y16" t="n">
        <v>1</v>
      </c>
      <c r="Z16" t="n">
        <v>10</v>
      </c>
      <c r="AA16" t="n">
        <v>402.2773331841159</v>
      </c>
      <c r="AB16" t="n">
        <v>550.4135944859122</v>
      </c>
      <c r="AC16" t="n">
        <v>497.8828935385077</v>
      </c>
      <c r="AD16" t="n">
        <v>402277.3331841159</v>
      </c>
      <c r="AE16" t="n">
        <v>550413.5944859122</v>
      </c>
      <c r="AF16" t="n">
        <v>1.10530241036964e-05</v>
      </c>
      <c r="AG16" t="n">
        <v>14.81666666666667</v>
      </c>
      <c r="AH16" t="n">
        <v>497882.8935385077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2.8203</v>
      </c>
      <c r="E17" t="n">
        <v>35.46</v>
      </c>
      <c r="F17" t="n">
        <v>32.43</v>
      </c>
      <c r="G17" t="n">
        <v>114.47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341.35</v>
      </c>
      <c r="Q17" t="n">
        <v>1259.33</v>
      </c>
      <c r="R17" t="n">
        <v>134.85</v>
      </c>
      <c r="S17" t="n">
        <v>88.58</v>
      </c>
      <c r="T17" t="n">
        <v>12257.49</v>
      </c>
      <c r="U17" t="n">
        <v>0.66</v>
      </c>
      <c r="V17" t="n">
        <v>0.76</v>
      </c>
      <c r="W17" t="n">
        <v>4.04</v>
      </c>
      <c r="X17" t="n">
        <v>0.71</v>
      </c>
      <c r="Y17" t="n">
        <v>1</v>
      </c>
      <c r="Z17" t="n">
        <v>10</v>
      </c>
      <c r="AA17" t="n">
        <v>398.6480207074475</v>
      </c>
      <c r="AB17" t="n">
        <v>545.4478090413684</v>
      </c>
      <c r="AC17" t="n">
        <v>493.3910356872676</v>
      </c>
      <c r="AD17" t="n">
        <v>398648.0207074475</v>
      </c>
      <c r="AE17" t="n">
        <v>545447.8090413684</v>
      </c>
      <c r="AF17" t="n">
        <v>1.108486020896628e-05</v>
      </c>
      <c r="AG17" t="n">
        <v>14.775</v>
      </c>
      <c r="AH17" t="n">
        <v>493391.0356872675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2.8246</v>
      </c>
      <c r="E18" t="n">
        <v>35.4</v>
      </c>
      <c r="F18" t="n">
        <v>32.41</v>
      </c>
      <c r="G18" t="n">
        <v>121.55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340.59</v>
      </c>
      <c r="Q18" t="n">
        <v>1259.32</v>
      </c>
      <c r="R18" t="n">
        <v>134.04</v>
      </c>
      <c r="S18" t="n">
        <v>88.58</v>
      </c>
      <c r="T18" t="n">
        <v>11860.02</v>
      </c>
      <c r="U18" t="n">
        <v>0.66</v>
      </c>
      <c r="V18" t="n">
        <v>0.76</v>
      </c>
      <c r="W18" t="n">
        <v>4.04</v>
      </c>
      <c r="X18" t="n">
        <v>0.6899999999999999</v>
      </c>
      <c r="Y18" t="n">
        <v>1</v>
      </c>
      <c r="Z18" t="n">
        <v>10</v>
      </c>
      <c r="AA18" t="n">
        <v>398.1100901719781</v>
      </c>
      <c r="AB18" t="n">
        <v>544.7117887509188</v>
      </c>
      <c r="AC18" t="n">
        <v>492.7252601403275</v>
      </c>
      <c r="AD18" t="n">
        <v>398110.0901719781</v>
      </c>
      <c r="AE18" t="n">
        <v>544711.7887509188</v>
      </c>
      <c r="AF18" t="n">
        <v>1.110176085744288e-05</v>
      </c>
      <c r="AG18" t="n">
        <v>14.75</v>
      </c>
      <c r="AH18" t="n">
        <v>492725.2601403275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2.824</v>
      </c>
      <c r="E19" t="n">
        <v>35.41</v>
      </c>
      <c r="F19" t="n">
        <v>32.42</v>
      </c>
      <c r="G19" t="n">
        <v>121.58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338.96</v>
      </c>
      <c r="Q19" t="n">
        <v>1259.33</v>
      </c>
      <c r="R19" t="n">
        <v>134.3</v>
      </c>
      <c r="S19" t="n">
        <v>88.58</v>
      </c>
      <c r="T19" t="n">
        <v>11990.75</v>
      </c>
      <c r="U19" t="n">
        <v>0.66</v>
      </c>
      <c r="V19" t="n">
        <v>0.76</v>
      </c>
      <c r="W19" t="n">
        <v>4.04</v>
      </c>
      <c r="X19" t="n">
        <v>0.7</v>
      </c>
      <c r="Y19" t="n">
        <v>1</v>
      </c>
      <c r="Z19" t="n">
        <v>10</v>
      </c>
      <c r="AA19" t="n">
        <v>397.6646545216795</v>
      </c>
      <c r="AB19" t="n">
        <v>544.1023240429462</v>
      </c>
      <c r="AC19" t="n">
        <v>492.1739618886947</v>
      </c>
      <c r="AD19" t="n">
        <v>397664.6545216795</v>
      </c>
      <c r="AE19" t="n">
        <v>544102.3240429462</v>
      </c>
      <c r="AF19" t="n">
        <v>1.109940262742289e-05</v>
      </c>
      <c r="AG19" t="n">
        <v>14.75416666666666</v>
      </c>
      <c r="AH19" t="n">
        <v>492173.9618886947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2.8309</v>
      </c>
      <c r="E20" t="n">
        <v>35.32</v>
      </c>
      <c r="F20" t="n">
        <v>32.37</v>
      </c>
      <c r="G20" t="n">
        <v>129.48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338.4</v>
      </c>
      <c r="Q20" t="n">
        <v>1259.32</v>
      </c>
      <c r="R20" t="n">
        <v>132.46</v>
      </c>
      <c r="S20" t="n">
        <v>88.58</v>
      </c>
      <c r="T20" t="n">
        <v>11071.22</v>
      </c>
      <c r="U20" t="n">
        <v>0.67</v>
      </c>
      <c r="V20" t="n">
        <v>0.76</v>
      </c>
      <c r="W20" t="n">
        <v>4.04</v>
      </c>
      <c r="X20" t="n">
        <v>0.64</v>
      </c>
      <c r="Y20" t="n">
        <v>1</v>
      </c>
      <c r="Z20" t="n">
        <v>10</v>
      </c>
      <c r="AA20" t="n">
        <v>396.9717892745358</v>
      </c>
      <c r="AB20" t="n">
        <v>543.1543152447468</v>
      </c>
      <c r="AC20" t="n">
        <v>491.3164297196567</v>
      </c>
      <c r="AD20" t="n">
        <v>396971.7892745357</v>
      </c>
      <c r="AE20" t="n">
        <v>543154.3152447469</v>
      </c>
      <c r="AF20" t="n">
        <v>1.112652227265278e-05</v>
      </c>
      <c r="AG20" t="n">
        <v>14.71666666666667</v>
      </c>
      <c r="AH20" t="n">
        <v>491316.4297196567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2.4601</v>
      </c>
      <c r="E2" t="n">
        <v>40.65</v>
      </c>
      <c r="F2" t="n">
        <v>37.59</v>
      </c>
      <c r="G2" t="n">
        <v>17.76</v>
      </c>
      <c r="H2" t="n">
        <v>0.64</v>
      </c>
      <c r="I2" t="n">
        <v>127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108.32</v>
      </c>
      <c r="Q2" t="n">
        <v>1259.71</v>
      </c>
      <c r="R2" t="n">
        <v>303.83</v>
      </c>
      <c r="S2" t="n">
        <v>88.58</v>
      </c>
      <c r="T2" t="n">
        <v>96197.85000000001</v>
      </c>
      <c r="U2" t="n">
        <v>0.29</v>
      </c>
      <c r="V2" t="n">
        <v>0.65</v>
      </c>
      <c r="W2" t="n">
        <v>4.38</v>
      </c>
      <c r="X2" t="n">
        <v>5.86</v>
      </c>
      <c r="Y2" t="n">
        <v>1</v>
      </c>
      <c r="Z2" t="n">
        <v>10</v>
      </c>
      <c r="AA2" t="n">
        <v>312.3418759581306</v>
      </c>
      <c r="AB2" t="n">
        <v>427.3599342369706</v>
      </c>
      <c r="AC2" t="n">
        <v>386.5733019168282</v>
      </c>
      <c r="AD2" t="n">
        <v>312341.8759581306</v>
      </c>
      <c r="AE2" t="n">
        <v>427359.9342369706</v>
      </c>
      <c r="AF2" t="n">
        <v>2.345841022998013e-05</v>
      </c>
      <c r="AG2" t="n">
        <v>16.9375</v>
      </c>
      <c r="AH2" t="n">
        <v>386573.3019168282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1.853</v>
      </c>
      <c r="E2" t="n">
        <v>53.97</v>
      </c>
      <c r="F2" t="n">
        <v>45.89</v>
      </c>
      <c r="G2" t="n">
        <v>9.300000000000001</v>
      </c>
      <c r="H2" t="n">
        <v>0.18</v>
      </c>
      <c r="I2" t="n">
        <v>296</v>
      </c>
      <c r="J2" t="n">
        <v>98.70999999999999</v>
      </c>
      <c r="K2" t="n">
        <v>39.72</v>
      </c>
      <c r="L2" t="n">
        <v>1</v>
      </c>
      <c r="M2" t="n">
        <v>294</v>
      </c>
      <c r="N2" t="n">
        <v>12.99</v>
      </c>
      <c r="O2" t="n">
        <v>12407.75</v>
      </c>
      <c r="P2" t="n">
        <v>405.26</v>
      </c>
      <c r="Q2" t="n">
        <v>1259.65</v>
      </c>
      <c r="R2" t="n">
        <v>590.67</v>
      </c>
      <c r="S2" t="n">
        <v>88.58</v>
      </c>
      <c r="T2" t="n">
        <v>238772.11</v>
      </c>
      <c r="U2" t="n">
        <v>0.15</v>
      </c>
      <c r="V2" t="n">
        <v>0.54</v>
      </c>
      <c r="W2" t="n">
        <v>4.52</v>
      </c>
      <c r="X2" t="n">
        <v>14.16</v>
      </c>
      <c r="Y2" t="n">
        <v>1</v>
      </c>
      <c r="Z2" t="n">
        <v>10</v>
      </c>
      <c r="AA2" t="n">
        <v>633.0614968616309</v>
      </c>
      <c r="AB2" t="n">
        <v>866.1826687082166</v>
      </c>
      <c r="AC2" t="n">
        <v>783.5154105017145</v>
      </c>
      <c r="AD2" t="n">
        <v>633061.4968616308</v>
      </c>
      <c r="AE2" t="n">
        <v>866182.6687082166</v>
      </c>
      <c r="AF2" t="n">
        <v>9.632437570823485e-06</v>
      </c>
      <c r="AG2" t="n">
        <v>22.4875</v>
      </c>
      <c r="AH2" t="n">
        <v>783515.4105017146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2.4159</v>
      </c>
      <c r="E3" t="n">
        <v>41.39</v>
      </c>
      <c r="F3" t="n">
        <v>37.04</v>
      </c>
      <c r="G3" t="n">
        <v>19.33</v>
      </c>
      <c r="H3" t="n">
        <v>0.35</v>
      </c>
      <c r="I3" t="n">
        <v>115</v>
      </c>
      <c r="J3" t="n">
        <v>99.95</v>
      </c>
      <c r="K3" t="n">
        <v>39.72</v>
      </c>
      <c r="L3" t="n">
        <v>2</v>
      </c>
      <c r="M3" t="n">
        <v>113</v>
      </c>
      <c r="N3" t="n">
        <v>13.24</v>
      </c>
      <c r="O3" t="n">
        <v>12561.45</v>
      </c>
      <c r="P3" t="n">
        <v>315.93</v>
      </c>
      <c r="Q3" t="n">
        <v>1259.34</v>
      </c>
      <c r="R3" t="n">
        <v>291.02</v>
      </c>
      <c r="S3" t="n">
        <v>88.58</v>
      </c>
      <c r="T3" t="n">
        <v>89855.21000000001</v>
      </c>
      <c r="U3" t="n">
        <v>0.3</v>
      </c>
      <c r="V3" t="n">
        <v>0.66</v>
      </c>
      <c r="W3" t="n">
        <v>4.2</v>
      </c>
      <c r="X3" t="n">
        <v>5.31</v>
      </c>
      <c r="Y3" t="n">
        <v>1</v>
      </c>
      <c r="Z3" t="n">
        <v>10</v>
      </c>
      <c r="AA3" t="n">
        <v>438.9336767387192</v>
      </c>
      <c r="AB3" t="n">
        <v>600.5684209010644</v>
      </c>
      <c r="AC3" t="n">
        <v>543.2510137133388</v>
      </c>
      <c r="AD3" t="n">
        <v>438933.6767387192</v>
      </c>
      <c r="AE3" t="n">
        <v>600568.4209010644</v>
      </c>
      <c r="AF3" t="n">
        <v>1.255855689549512e-05</v>
      </c>
      <c r="AG3" t="n">
        <v>17.24583333333333</v>
      </c>
      <c r="AH3" t="n">
        <v>543251.0137133388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2.609</v>
      </c>
      <c r="E4" t="n">
        <v>38.33</v>
      </c>
      <c r="F4" t="n">
        <v>34.9</v>
      </c>
      <c r="G4" t="n">
        <v>29.92</v>
      </c>
      <c r="H4" t="n">
        <v>0.52</v>
      </c>
      <c r="I4" t="n">
        <v>70</v>
      </c>
      <c r="J4" t="n">
        <v>101.2</v>
      </c>
      <c r="K4" t="n">
        <v>39.72</v>
      </c>
      <c r="L4" t="n">
        <v>3</v>
      </c>
      <c r="M4" t="n">
        <v>68</v>
      </c>
      <c r="N4" t="n">
        <v>13.49</v>
      </c>
      <c r="O4" t="n">
        <v>12715.54</v>
      </c>
      <c r="P4" t="n">
        <v>286.94</v>
      </c>
      <c r="Q4" t="n">
        <v>1259.36</v>
      </c>
      <c r="R4" t="n">
        <v>218.84</v>
      </c>
      <c r="S4" t="n">
        <v>88.58</v>
      </c>
      <c r="T4" t="n">
        <v>53986.43</v>
      </c>
      <c r="U4" t="n">
        <v>0.4</v>
      </c>
      <c r="V4" t="n">
        <v>0.7</v>
      </c>
      <c r="W4" t="n">
        <v>4.11</v>
      </c>
      <c r="X4" t="n">
        <v>3.17</v>
      </c>
      <c r="Y4" t="n">
        <v>1</v>
      </c>
      <c r="Z4" t="n">
        <v>10</v>
      </c>
      <c r="AA4" t="n">
        <v>393.1665366412801</v>
      </c>
      <c r="AB4" t="n">
        <v>537.9478007160284</v>
      </c>
      <c r="AC4" t="n">
        <v>486.6068176301702</v>
      </c>
      <c r="AD4" t="n">
        <v>393166.5366412801</v>
      </c>
      <c r="AE4" t="n">
        <v>537947.8007160284</v>
      </c>
      <c r="AF4" t="n">
        <v>1.356234734067915e-05</v>
      </c>
      <c r="AG4" t="n">
        <v>15.97083333333333</v>
      </c>
      <c r="AH4" t="n">
        <v>486606.8176301701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2.7082</v>
      </c>
      <c r="E5" t="n">
        <v>36.93</v>
      </c>
      <c r="F5" t="n">
        <v>33.93</v>
      </c>
      <c r="G5" t="n">
        <v>41.55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266.37</v>
      </c>
      <c r="Q5" t="n">
        <v>1259.3</v>
      </c>
      <c r="R5" t="n">
        <v>185.42</v>
      </c>
      <c r="S5" t="n">
        <v>88.58</v>
      </c>
      <c r="T5" t="n">
        <v>37384.42</v>
      </c>
      <c r="U5" t="n">
        <v>0.48</v>
      </c>
      <c r="V5" t="n">
        <v>0.73</v>
      </c>
      <c r="W5" t="n">
        <v>4.09</v>
      </c>
      <c r="X5" t="n">
        <v>2.2</v>
      </c>
      <c r="Y5" t="n">
        <v>1</v>
      </c>
      <c r="Z5" t="n">
        <v>10</v>
      </c>
      <c r="AA5" t="n">
        <v>369.8334095707181</v>
      </c>
      <c r="AB5" t="n">
        <v>506.0223868731695</v>
      </c>
      <c r="AC5" t="n">
        <v>457.7283204768738</v>
      </c>
      <c r="AD5" t="n">
        <v>369833.4095707181</v>
      </c>
      <c r="AE5" t="n">
        <v>506022.3868731695</v>
      </c>
      <c r="AF5" t="n">
        <v>1.407801804063905e-05</v>
      </c>
      <c r="AG5" t="n">
        <v>15.3875</v>
      </c>
      <c r="AH5" t="n">
        <v>457728.3204768738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2.7676</v>
      </c>
      <c r="E6" t="n">
        <v>36.13</v>
      </c>
      <c r="F6" t="n">
        <v>33.38</v>
      </c>
      <c r="G6" t="n">
        <v>54.14</v>
      </c>
      <c r="H6" t="n">
        <v>0.85</v>
      </c>
      <c r="I6" t="n">
        <v>37</v>
      </c>
      <c r="J6" t="n">
        <v>103.71</v>
      </c>
      <c r="K6" t="n">
        <v>39.72</v>
      </c>
      <c r="L6" t="n">
        <v>5</v>
      </c>
      <c r="M6" t="n">
        <v>35</v>
      </c>
      <c r="N6" t="n">
        <v>14</v>
      </c>
      <c r="O6" t="n">
        <v>13024.91</v>
      </c>
      <c r="P6" t="n">
        <v>249.68</v>
      </c>
      <c r="Q6" t="n">
        <v>1259.31</v>
      </c>
      <c r="R6" t="n">
        <v>167.14</v>
      </c>
      <c r="S6" t="n">
        <v>88.58</v>
      </c>
      <c r="T6" t="n">
        <v>28302.3</v>
      </c>
      <c r="U6" t="n">
        <v>0.53</v>
      </c>
      <c r="V6" t="n">
        <v>0.74</v>
      </c>
      <c r="W6" t="n">
        <v>4.07</v>
      </c>
      <c r="X6" t="n">
        <v>1.66</v>
      </c>
      <c r="Y6" t="n">
        <v>1</v>
      </c>
      <c r="Z6" t="n">
        <v>10</v>
      </c>
      <c r="AA6" t="n">
        <v>351.3100722968465</v>
      </c>
      <c r="AB6" t="n">
        <v>480.6779396230923</v>
      </c>
      <c r="AC6" t="n">
        <v>434.8027117011889</v>
      </c>
      <c r="AD6" t="n">
        <v>351310.0722968465</v>
      </c>
      <c r="AE6" t="n">
        <v>480677.9396230923</v>
      </c>
      <c r="AF6" t="n">
        <v>1.438679666541342e-05</v>
      </c>
      <c r="AG6" t="n">
        <v>15.05416666666667</v>
      </c>
      <c r="AH6" t="n">
        <v>434802.7117011889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2.7985</v>
      </c>
      <c r="E7" t="n">
        <v>35.73</v>
      </c>
      <c r="F7" t="n">
        <v>33.11</v>
      </c>
      <c r="G7" t="n">
        <v>64.08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237.08</v>
      </c>
      <c r="Q7" t="n">
        <v>1259.32</v>
      </c>
      <c r="R7" t="n">
        <v>157.28</v>
      </c>
      <c r="S7" t="n">
        <v>88.58</v>
      </c>
      <c r="T7" t="n">
        <v>23404.1</v>
      </c>
      <c r="U7" t="n">
        <v>0.5600000000000001</v>
      </c>
      <c r="V7" t="n">
        <v>0.74</v>
      </c>
      <c r="W7" t="n">
        <v>4.08</v>
      </c>
      <c r="X7" t="n">
        <v>1.38</v>
      </c>
      <c r="Y7" t="n">
        <v>1</v>
      </c>
      <c r="Z7" t="n">
        <v>10</v>
      </c>
      <c r="AA7" t="n">
        <v>345.4094312738988</v>
      </c>
      <c r="AB7" t="n">
        <v>472.6044222575857</v>
      </c>
      <c r="AC7" t="n">
        <v>427.4997195017935</v>
      </c>
      <c r="AD7" t="n">
        <v>345409.4312738988</v>
      </c>
      <c r="AE7" t="n">
        <v>472604.4222575857</v>
      </c>
      <c r="AF7" t="n">
        <v>1.454742392981626e-05</v>
      </c>
      <c r="AG7" t="n">
        <v>14.8875</v>
      </c>
      <c r="AH7" t="n">
        <v>427499.7195017935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2.8087</v>
      </c>
      <c r="E8" t="n">
        <v>35.6</v>
      </c>
      <c r="F8" t="n">
        <v>33.02</v>
      </c>
      <c r="G8" t="n">
        <v>68.31999999999999</v>
      </c>
      <c r="H8" t="n">
        <v>1.16</v>
      </c>
      <c r="I8" t="n">
        <v>29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236.57</v>
      </c>
      <c r="Q8" t="n">
        <v>1259.35</v>
      </c>
      <c r="R8" t="n">
        <v>153.64</v>
      </c>
      <c r="S8" t="n">
        <v>88.58</v>
      </c>
      <c r="T8" t="n">
        <v>21593.32</v>
      </c>
      <c r="U8" t="n">
        <v>0.58</v>
      </c>
      <c r="V8" t="n">
        <v>0.75</v>
      </c>
      <c r="W8" t="n">
        <v>4.09</v>
      </c>
      <c r="X8" t="n">
        <v>1.29</v>
      </c>
      <c r="Y8" t="n">
        <v>1</v>
      </c>
      <c r="Z8" t="n">
        <v>10</v>
      </c>
      <c r="AA8" t="n">
        <v>344.6530690150106</v>
      </c>
      <c r="AB8" t="n">
        <v>471.569534046627</v>
      </c>
      <c r="AC8" t="n">
        <v>426.563599569214</v>
      </c>
      <c r="AD8" t="n">
        <v>344653.0690150106</v>
      </c>
      <c r="AE8" t="n">
        <v>471569.534046627</v>
      </c>
      <c r="AF8" t="n">
        <v>1.460044652194923e-05</v>
      </c>
      <c r="AG8" t="n">
        <v>14.83333333333333</v>
      </c>
      <c r="AH8" t="n">
        <v>426563.599569214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1.6077</v>
      </c>
      <c r="E2" t="n">
        <v>62.2</v>
      </c>
      <c r="F2" t="n">
        <v>50.28</v>
      </c>
      <c r="G2" t="n">
        <v>7.88</v>
      </c>
      <c r="H2" t="n">
        <v>0.14</v>
      </c>
      <c r="I2" t="n">
        <v>383</v>
      </c>
      <c r="J2" t="n">
        <v>124.63</v>
      </c>
      <c r="K2" t="n">
        <v>45</v>
      </c>
      <c r="L2" t="n">
        <v>1</v>
      </c>
      <c r="M2" t="n">
        <v>381</v>
      </c>
      <c r="N2" t="n">
        <v>18.64</v>
      </c>
      <c r="O2" t="n">
        <v>15605.44</v>
      </c>
      <c r="P2" t="n">
        <v>522.28</v>
      </c>
      <c r="Q2" t="n">
        <v>1259.74</v>
      </c>
      <c r="R2" t="n">
        <v>740.92</v>
      </c>
      <c r="S2" t="n">
        <v>88.58</v>
      </c>
      <c r="T2" t="n">
        <v>313465.79</v>
      </c>
      <c r="U2" t="n">
        <v>0.12</v>
      </c>
      <c r="V2" t="n">
        <v>0.49</v>
      </c>
      <c r="W2" t="n">
        <v>4.64</v>
      </c>
      <c r="X2" t="n">
        <v>18.54</v>
      </c>
      <c r="Y2" t="n">
        <v>1</v>
      </c>
      <c r="Z2" t="n">
        <v>10</v>
      </c>
      <c r="AA2" t="n">
        <v>823.1704024878698</v>
      </c>
      <c r="AB2" t="n">
        <v>1126.298060399027</v>
      </c>
      <c r="AC2" t="n">
        <v>1018.805754283799</v>
      </c>
      <c r="AD2" t="n">
        <v>823170.4024878697</v>
      </c>
      <c r="AE2" t="n">
        <v>1126298.060399027</v>
      </c>
      <c r="AF2" t="n">
        <v>7.441654551396725e-06</v>
      </c>
      <c r="AG2" t="n">
        <v>25.91666666666667</v>
      </c>
      <c r="AH2" t="n">
        <v>1018805.754283799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2.269</v>
      </c>
      <c r="E3" t="n">
        <v>44.07</v>
      </c>
      <c r="F3" t="n">
        <v>38.31</v>
      </c>
      <c r="G3" t="n">
        <v>16.19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389.44</v>
      </c>
      <c r="Q3" t="n">
        <v>1259.4</v>
      </c>
      <c r="R3" t="n">
        <v>334.13</v>
      </c>
      <c r="S3" t="n">
        <v>88.58</v>
      </c>
      <c r="T3" t="n">
        <v>111271.53</v>
      </c>
      <c r="U3" t="n">
        <v>0.27</v>
      </c>
      <c r="V3" t="n">
        <v>0.64</v>
      </c>
      <c r="W3" t="n">
        <v>4.24</v>
      </c>
      <c r="X3" t="n">
        <v>6.58</v>
      </c>
      <c r="Y3" t="n">
        <v>1</v>
      </c>
      <c r="Z3" t="n">
        <v>10</v>
      </c>
      <c r="AA3" t="n">
        <v>503.211136591409</v>
      </c>
      <c r="AB3" t="n">
        <v>688.515677192908</v>
      </c>
      <c r="AC3" t="n">
        <v>622.8047072994384</v>
      </c>
      <c r="AD3" t="n">
        <v>503211.136591409</v>
      </c>
      <c r="AE3" t="n">
        <v>688515.677192908</v>
      </c>
      <c r="AF3" t="n">
        <v>1.0502652346283e-05</v>
      </c>
      <c r="AG3" t="n">
        <v>18.3625</v>
      </c>
      <c r="AH3" t="n">
        <v>622804.7072994384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2.4998</v>
      </c>
      <c r="E4" t="n">
        <v>40</v>
      </c>
      <c r="F4" t="n">
        <v>35.67</v>
      </c>
      <c r="G4" t="n">
        <v>24.89</v>
      </c>
      <c r="H4" t="n">
        <v>0.42</v>
      </c>
      <c r="I4" t="n">
        <v>86</v>
      </c>
      <c r="J4" t="n">
        <v>127.27</v>
      </c>
      <c r="K4" t="n">
        <v>45</v>
      </c>
      <c r="L4" t="n">
        <v>3</v>
      </c>
      <c r="M4" t="n">
        <v>84</v>
      </c>
      <c r="N4" t="n">
        <v>19.27</v>
      </c>
      <c r="O4" t="n">
        <v>15930.42</v>
      </c>
      <c r="P4" t="n">
        <v>354.45</v>
      </c>
      <c r="Q4" t="n">
        <v>1259.37</v>
      </c>
      <c r="R4" t="n">
        <v>244.57</v>
      </c>
      <c r="S4" t="n">
        <v>88.58</v>
      </c>
      <c r="T4" t="n">
        <v>66772.78999999999</v>
      </c>
      <c r="U4" t="n">
        <v>0.36</v>
      </c>
      <c r="V4" t="n">
        <v>0.6899999999999999</v>
      </c>
      <c r="W4" t="n">
        <v>4.15</v>
      </c>
      <c r="X4" t="n">
        <v>3.95</v>
      </c>
      <c r="Y4" t="n">
        <v>1</v>
      </c>
      <c r="Z4" t="n">
        <v>10</v>
      </c>
      <c r="AA4" t="n">
        <v>445.0134299667585</v>
      </c>
      <c r="AB4" t="n">
        <v>608.8870074874501</v>
      </c>
      <c r="AC4" t="n">
        <v>550.7756860711295</v>
      </c>
      <c r="AD4" t="n">
        <v>445013.4299667585</v>
      </c>
      <c r="AE4" t="n">
        <v>608887.0074874501</v>
      </c>
      <c r="AF4" t="n">
        <v>1.157096973787494e-05</v>
      </c>
      <c r="AG4" t="n">
        <v>16.66666666666667</v>
      </c>
      <c r="AH4" t="n">
        <v>550775.6860711295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2.619</v>
      </c>
      <c r="E5" t="n">
        <v>38.18</v>
      </c>
      <c r="F5" t="n">
        <v>34.49</v>
      </c>
      <c r="G5" t="n">
        <v>33.93</v>
      </c>
      <c r="H5" t="n">
        <v>0.55</v>
      </c>
      <c r="I5" t="n">
        <v>61</v>
      </c>
      <c r="J5" t="n">
        <v>128.59</v>
      </c>
      <c r="K5" t="n">
        <v>45</v>
      </c>
      <c r="L5" t="n">
        <v>4</v>
      </c>
      <c r="M5" t="n">
        <v>59</v>
      </c>
      <c r="N5" t="n">
        <v>19.59</v>
      </c>
      <c r="O5" t="n">
        <v>16093.6</v>
      </c>
      <c r="P5" t="n">
        <v>333.76</v>
      </c>
      <c r="Q5" t="n">
        <v>1259.37</v>
      </c>
      <c r="R5" t="n">
        <v>204.45</v>
      </c>
      <c r="S5" t="n">
        <v>88.58</v>
      </c>
      <c r="T5" t="n">
        <v>46838.19</v>
      </c>
      <c r="U5" t="n">
        <v>0.43</v>
      </c>
      <c r="V5" t="n">
        <v>0.71</v>
      </c>
      <c r="W5" t="n">
        <v>4.11</v>
      </c>
      <c r="X5" t="n">
        <v>2.77</v>
      </c>
      <c r="Y5" t="n">
        <v>1</v>
      </c>
      <c r="Z5" t="n">
        <v>10</v>
      </c>
      <c r="AA5" t="n">
        <v>417.3851089153364</v>
      </c>
      <c r="AB5" t="n">
        <v>571.0847197493937</v>
      </c>
      <c r="AC5" t="n">
        <v>516.5811956189489</v>
      </c>
      <c r="AD5" t="n">
        <v>417385.1089153364</v>
      </c>
      <c r="AE5" t="n">
        <v>571084.7197493936</v>
      </c>
      <c r="AF5" t="n">
        <v>1.212271771481497e-05</v>
      </c>
      <c r="AG5" t="n">
        <v>15.90833333333333</v>
      </c>
      <c r="AH5" t="n">
        <v>516581.1956189489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2.691</v>
      </c>
      <c r="E6" t="n">
        <v>37.16</v>
      </c>
      <c r="F6" t="n">
        <v>33.83</v>
      </c>
      <c r="G6" t="n">
        <v>43.18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319.16</v>
      </c>
      <c r="Q6" t="n">
        <v>1259.34</v>
      </c>
      <c r="R6" t="n">
        <v>182.16</v>
      </c>
      <c r="S6" t="n">
        <v>88.58</v>
      </c>
      <c r="T6" t="n">
        <v>35763.94</v>
      </c>
      <c r="U6" t="n">
        <v>0.49</v>
      </c>
      <c r="V6" t="n">
        <v>0.73</v>
      </c>
      <c r="W6" t="n">
        <v>4.08</v>
      </c>
      <c r="X6" t="n">
        <v>2.1</v>
      </c>
      <c r="Y6" t="n">
        <v>1</v>
      </c>
      <c r="Z6" t="n">
        <v>10</v>
      </c>
      <c r="AA6" t="n">
        <v>397.1480184030876</v>
      </c>
      <c r="AB6" t="n">
        <v>543.3954397131121</v>
      </c>
      <c r="AC6" t="n">
        <v>491.5345416071814</v>
      </c>
      <c r="AD6" t="n">
        <v>397148.0184030876</v>
      </c>
      <c r="AE6" t="n">
        <v>543395.4397131121</v>
      </c>
      <c r="AF6" t="n">
        <v>1.245598830491297e-05</v>
      </c>
      <c r="AG6" t="n">
        <v>15.48333333333333</v>
      </c>
      <c r="AH6" t="n">
        <v>491534.5416071814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2.738</v>
      </c>
      <c r="E7" t="n">
        <v>36.52</v>
      </c>
      <c r="F7" t="n">
        <v>33.42</v>
      </c>
      <c r="G7" t="n">
        <v>52.77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306.28</v>
      </c>
      <c r="Q7" t="n">
        <v>1259.3</v>
      </c>
      <c r="R7" t="n">
        <v>168.38</v>
      </c>
      <c r="S7" t="n">
        <v>88.58</v>
      </c>
      <c r="T7" t="n">
        <v>28916</v>
      </c>
      <c r="U7" t="n">
        <v>0.53</v>
      </c>
      <c r="V7" t="n">
        <v>0.74</v>
      </c>
      <c r="W7" t="n">
        <v>4.07</v>
      </c>
      <c r="X7" t="n">
        <v>1.69</v>
      </c>
      <c r="Y7" t="n">
        <v>1</v>
      </c>
      <c r="Z7" t="n">
        <v>10</v>
      </c>
      <c r="AA7" t="n">
        <v>389.4711989292683</v>
      </c>
      <c r="AB7" t="n">
        <v>532.8916766316597</v>
      </c>
      <c r="AC7" t="n">
        <v>482.0332429320989</v>
      </c>
      <c r="AD7" t="n">
        <v>389471.1989292683</v>
      </c>
      <c r="AE7" t="n">
        <v>532891.6766316597</v>
      </c>
      <c r="AF7" t="n">
        <v>1.267353994011584e-05</v>
      </c>
      <c r="AG7" t="n">
        <v>15.21666666666667</v>
      </c>
      <c r="AH7" t="n">
        <v>482033.2429320989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2.7687</v>
      </c>
      <c r="E8" t="n">
        <v>36.12</v>
      </c>
      <c r="F8" t="n">
        <v>33.17</v>
      </c>
      <c r="G8" t="n">
        <v>62.19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294.93</v>
      </c>
      <c r="Q8" t="n">
        <v>1259.35</v>
      </c>
      <c r="R8" t="n">
        <v>160.03</v>
      </c>
      <c r="S8" t="n">
        <v>88.58</v>
      </c>
      <c r="T8" t="n">
        <v>24772.59</v>
      </c>
      <c r="U8" t="n">
        <v>0.55</v>
      </c>
      <c r="V8" t="n">
        <v>0.74</v>
      </c>
      <c r="W8" t="n">
        <v>4.06</v>
      </c>
      <c r="X8" t="n">
        <v>1.44</v>
      </c>
      <c r="Y8" t="n">
        <v>1</v>
      </c>
      <c r="Z8" t="n">
        <v>10</v>
      </c>
      <c r="AA8" t="n">
        <v>374.2190805075796</v>
      </c>
      <c r="AB8" t="n">
        <v>512.0230553311297</v>
      </c>
      <c r="AC8" t="n">
        <v>463.1562935591976</v>
      </c>
      <c r="AD8" t="n">
        <v>374219.0805075796</v>
      </c>
      <c r="AE8" t="n">
        <v>512023.0553311298</v>
      </c>
      <c r="AF8" t="n">
        <v>1.281564281672707e-05</v>
      </c>
      <c r="AG8" t="n">
        <v>15.05</v>
      </c>
      <c r="AH8" t="n">
        <v>463156.2935591976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2.7984</v>
      </c>
      <c r="E9" t="n">
        <v>35.74</v>
      </c>
      <c r="F9" t="n">
        <v>32.91</v>
      </c>
      <c r="G9" t="n">
        <v>73.14</v>
      </c>
      <c r="H9" t="n">
        <v>1.06</v>
      </c>
      <c r="I9" t="n">
        <v>27</v>
      </c>
      <c r="J9" t="n">
        <v>133.92</v>
      </c>
      <c r="K9" t="n">
        <v>45</v>
      </c>
      <c r="L9" t="n">
        <v>8</v>
      </c>
      <c r="M9" t="n">
        <v>25</v>
      </c>
      <c r="N9" t="n">
        <v>20.93</v>
      </c>
      <c r="O9" t="n">
        <v>16751.02</v>
      </c>
      <c r="P9" t="n">
        <v>282.62</v>
      </c>
      <c r="Q9" t="n">
        <v>1259.31</v>
      </c>
      <c r="R9" t="n">
        <v>151.29</v>
      </c>
      <c r="S9" t="n">
        <v>88.58</v>
      </c>
      <c r="T9" t="n">
        <v>20426.18</v>
      </c>
      <c r="U9" t="n">
        <v>0.59</v>
      </c>
      <c r="V9" t="n">
        <v>0.75</v>
      </c>
      <c r="W9" t="n">
        <v>4.05</v>
      </c>
      <c r="X9" t="n">
        <v>1.19</v>
      </c>
      <c r="Y9" t="n">
        <v>1</v>
      </c>
      <c r="Z9" t="n">
        <v>10</v>
      </c>
      <c r="AA9" t="n">
        <v>368.2144789247544</v>
      </c>
      <c r="AB9" t="n">
        <v>503.8072945411825</v>
      </c>
      <c r="AC9" t="n">
        <v>455.7246334481503</v>
      </c>
      <c r="AD9" t="n">
        <v>368214.4789247544</v>
      </c>
      <c r="AE9" t="n">
        <v>503807.2945411825</v>
      </c>
      <c r="AF9" t="n">
        <v>1.29531169351425e-05</v>
      </c>
      <c r="AG9" t="n">
        <v>14.89166666666667</v>
      </c>
      <c r="AH9" t="n">
        <v>455724.6334481502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2.8139</v>
      </c>
      <c r="E10" t="n">
        <v>35.54</v>
      </c>
      <c r="F10" t="n">
        <v>32.79</v>
      </c>
      <c r="G10" t="n">
        <v>81.98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11</v>
      </c>
      <c r="N10" t="n">
        <v>21.27</v>
      </c>
      <c r="O10" t="n">
        <v>16916.71</v>
      </c>
      <c r="P10" t="n">
        <v>272.85</v>
      </c>
      <c r="Q10" t="n">
        <v>1259.31</v>
      </c>
      <c r="R10" t="n">
        <v>146.79</v>
      </c>
      <c r="S10" t="n">
        <v>88.58</v>
      </c>
      <c r="T10" t="n">
        <v>18195.64</v>
      </c>
      <c r="U10" t="n">
        <v>0.6</v>
      </c>
      <c r="V10" t="n">
        <v>0.75</v>
      </c>
      <c r="W10" t="n">
        <v>4.06</v>
      </c>
      <c r="X10" t="n">
        <v>1.07</v>
      </c>
      <c r="Y10" t="n">
        <v>1</v>
      </c>
      <c r="Z10" t="n">
        <v>10</v>
      </c>
      <c r="AA10" t="n">
        <v>364.1755600901166</v>
      </c>
      <c r="AB10" t="n">
        <v>498.2810676071077</v>
      </c>
      <c r="AC10" t="n">
        <v>450.7258218565553</v>
      </c>
      <c r="AD10" t="n">
        <v>364175.5600901166</v>
      </c>
      <c r="AE10" t="n">
        <v>498281.0676071077</v>
      </c>
      <c r="AF10" t="n">
        <v>1.302486268717749e-05</v>
      </c>
      <c r="AG10" t="n">
        <v>14.80833333333333</v>
      </c>
      <c r="AH10" t="n">
        <v>450725.8218565553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2.8246</v>
      </c>
      <c r="E11" t="n">
        <v>35.4</v>
      </c>
      <c r="F11" t="n">
        <v>32.71</v>
      </c>
      <c r="G11" t="n">
        <v>89.20999999999999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269.47</v>
      </c>
      <c r="Q11" t="n">
        <v>1259.39</v>
      </c>
      <c r="R11" t="n">
        <v>143.31</v>
      </c>
      <c r="S11" t="n">
        <v>88.58</v>
      </c>
      <c r="T11" t="n">
        <v>16461.8</v>
      </c>
      <c r="U11" t="n">
        <v>0.62</v>
      </c>
      <c r="V11" t="n">
        <v>0.75</v>
      </c>
      <c r="W11" t="n">
        <v>4.07</v>
      </c>
      <c r="X11" t="n">
        <v>0.98</v>
      </c>
      <c r="Y11" t="n">
        <v>1</v>
      </c>
      <c r="Z11" t="n">
        <v>10</v>
      </c>
      <c r="AA11" t="n">
        <v>362.4553647729045</v>
      </c>
      <c r="AB11" t="n">
        <v>495.9274204844368</v>
      </c>
      <c r="AC11" t="n">
        <v>448.5968035119076</v>
      </c>
      <c r="AD11" t="n">
        <v>362455.3647729045</v>
      </c>
      <c r="AE11" t="n">
        <v>495927.4204844368</v>
      </c>
      <c r="AF11" t="n">
        <v>1.307439039987261e-05</v>
      </c>
      <c r="AG11" t="n">
        <v>14.75</v>
      </c>
      <c r="AH11" t="n">
        <v>448596.8035119076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2024-09-25T12:24:08Z</dcterms:created>
  <dcterms:modified xmlns:dcterms="http://purl.org/dc/terms/" xmlns:xsi="http://www.w3.org/2001/XMLSchema-instance" xsi:type="dcterms:W3CDTF">2024-09-25T12:24:08Z</dcterms:modified>
</cp:coreProperties>
</file>