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xVal>
          <yVal>
            <numRef>
              <f>gráficos!$B$7:$B$261</f>
              <numCache>
                <formatCode>General</formatCode>
                <ptCount val="2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1.4959</v>
      </c>
      <c r="E2" t="n">
        <v>66.84999999999999</v>
      </c>
      <c r="F2" t="n">
        <v>46.01</v>
      </c>
      <c r="G2" t="n">
        <v>5.86</v>
      </c>
      <c r="H2" t="n">
        <v>0.09</v>
      </c>
      <c r="I2" t="n">
        <v>471</v>
      </c>
      <c r="J2" t="n">
        <v>194.77</v>
      </c>
      <c r="K2" t="n">
        <v>54.38</v>
      </c>
      <c r="L2" t="n">
        <v>1</v>
      </c>
      <c r="M2" t="n">
        <v>469</v>
      </c>
      <c r="N2" t="n">
        <v>39.4</v>
      </c>
      <c r="O2" t="n">
        <v>24256.19</v>
      </c>
      <c r="P2" t="n">
        <v>643.59</v>
      </c>
      <c r="Q2" t="n">
        <v>831.1</v>
      </c>
      <c r="R2" t="n">
        <v>716.8200000000001</v>
      </c>
      <c r="S2" t="n">
        <v>70.58</v>
      </c>
      <c r="T2" t="n">
        <v>311890.67</v>
      </c>
      <c r="U2" t="n">
        <v>0.1</v>
      </c>
      <c r="V2" t="n">
        <v>0.45</v>
      </c>
      <c r="W2" t="n">
        <v>5.43</v>
      </c>
      <c r="X2" t="n">
        <v>18.71</v>
      </c>
      <c r="Y2" t="n">
        <v>1</v>
      </c>
      <c r="Z2" t="n">
        <v>10</v>
      </c>
      <c r="AA2" t="n">
        <v>1528.776318873974</v>
      </c>
      <c r="AB2" t="n">
        <v>2091.739204334542</v>
      </c>
      <c r="AC2" t="n">
        <v>1892.106550447264</v>
      </c>
      <c r="AD2" t="n">
        <v>1528776.318873974</v>
      </c>
      <c r="AE2" t="n">
        <v>2091739.204334541</v>
      </c>
      <c r="AF2" t="n">
        <v>3.606287457589264e-06</v>
      </c>
      <c r="AG2" t="n">
        <v>43.52213541666666</v>
      </c>
      <c r="AH2" t="n">
        <v>1892106.550447264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2.3275</v>
      </c>
      <c r="E3" t="n">
        <v>42.96</v>
      </c>
      <c r="F3" t="n">
        <v>33.8</v>
      </c>
      <c r="G3" t="n">
        <v>11.86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470.03</v>
      </c>
      <c r="Q3" t="n">
        <v>830.65</v>
      </c>
      <c r="R3" t="n">
        <v>305.91</v>
      </c>
      <c r="S3" t="n">
        <v>70.58</v>
      </c>
      <c r="T3" t="n">
        <v>107935.38</v>
      </c>
      <c r="U3" t="n">
        <v>0.23</v>
      </c>
      <c r="V3" t="n">
        <v>0.61</v>
      </c>
      <c r="W3" t="n">
        <v>4.97</v>
      </c>
      <c r="X3" t="n">
        <v>6.5</v>
      </c>
      <c r="Y3" t="n">
        <v>1</v>
      </c>
      <c r="Z3" t="n">
        <v>10</v>
      </c>
      <c r="AA3" t="n">
        <v>837.1867181088487</v>
      </c>
      <c r="AB3" t="n">
        <v>1145.475801787854</v>
      </c>
      <c r="AC3" t="n">
        <v>1036.153198950606</v>
      </c>
      <c r="AD3" t="n">
        <v>837186.7181088487</v>
      </c>
      <c r="AE3" t="n">
        <v>1145475.801787854</v>
      </c>
      <c r="AF3" t="n">
        <v>5.611093025963641e-06</v>
      </c>
      <c r="AG3" t="n">
        <v>27.96875</v>
      </c>
      <c r="AH3" t="n">
        <v>1036153.198950606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2.6434</v>
      </c>
      <c r="E4" t="n">
        <v>37.83</v>
      </c>
      <c r="F4" t="n">
        <v>31.23</v>
      </c>
      <c r="G4" t="n">
        <v>17.85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431.71</v>
      </c>
      <c r="Q4" t="n">
        <v>830.67</v>
      </c>
      <c r="R4" t="n">
        <v>220.56</v>
      </c>
      <c r="S4" t="n">
        <v>70.58</v>
      </c>
      <c r="T4" t="n">
        <v>65586.2</v>
      </c>
      <c r="U4" t="n">
        <v>0.32</v>
      </c>
      <c r="V4" t="n">
        <v>0.66</v>
      </c>
      <c r="W4" t="n">
        <v>4.85</v>
      </c>
      <c r="X4" t="n">
        <v>3.93</v>
      </c>
      <c r="Y4" t="n">
        <v>1</v>
      </c>
      <c r="Z4" t="n">
        <v>10</v>
      </c>
      <c r="AA4" t="n">
        <v>709.7053135887968</v>
      </c>
      <c r="AB4" t="n">
        <v>971.0501200408801</v>
      </c>
      <c r="AC4" t="n">
        <v>878.3744594615807</v>
      </c>
      <c r="AD4" t="n">
        <v>709705.3135887968</v>
      </c>
      <c r="AE4" t="n">
        <v>971050.1200408801</v>
      </c>
      <c r="AF4" t="n">
        <v>6.372658777586376e-06</v>
      </c>
      <c r="AG4" t="n">
        <v>24.62890625</v>
      </c>
      <c r="AH4" t="n">
        <v>878374.4594615807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2.8102</v>
      </c>
      <c r="E5" t="n">
        <v>35.58</v>
      </c>
      <c r="F5" t="n">
        <v>30.11</v>
      </c>
      <c r="G5" t="n">
        <v>23.77</v>
      </c>
      <c r="H5" t="n">
        <v>0.36</v>
      </c>
      <c r="I5" t="n">
        <v>76</v>
      </c>
      <c r="J5" t="n">
        <v>199.44</v>
      </c>
      <c r="K5" t="n">
        <v>54.38</v>
      </c>
      <c r="L5" t="n">
        <v>4</v>
      </c>
      <c r="M5" t="n">
        <v>74</v>
      </c>
      <c r="N5" t="n">
        <v>41.06</v>
      </c>
      <c r="O5" t="n">
        <v>24831.54</v>
      </c>
      <c r="P5" t="n">
        <v>413.64</v>
      </c>
      <c r="Q5" t="n">
        <v>830.5599999999999</v>
      </c>
      <c r="R5" t="n">
        <v>183.14</v>
      </c>
      <c r="S5" t="n">
        <v>70.58</v>
      </c>
      <c r="T5" t="n">
        <v>47023.61</v>
      </c>
      <c r="U5" t="n">
        <v>0.39</v>
      </c>
      <c r="V5" t="n">
        <v>0.6899999999999999</v>
      </c>
      <c r="W5" t="n">
        <v>4.81</v>
      </c>
      <c r="X5" t="n">
        <v>2.82</v>
      </c>
      <c r="Y5" t="n">
        <v>1</v>
      </c>
      <c r="Z5" t="n">
        <v>10</v>
      </c>
      <c r="AA5" t="n">
        <v>657.5791846827052</v>
      </c>
      <c r="AB5" t="n">
        <v>899.7288508290587</v>
      </c>
      <c r="AC5" t="n">
        <v>813.8599920833058</v>
      </c>
      <c r="AD5" t="n">
        <v>657579.1846827052</v>
      </c>
      <c r="AE5" t="n">
        <v>899728.8508290587</v>
      </c>
      <c r="AF5" t="n">
        <v>6.774777066192492e-06</v>
      </c>
      <c r="AG5" t="n">
        <v>23.1640625</v>
      </c>
      <c r="AH5" t="n">
        <v>813859.9920833057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2.9134</v>
      </c>
      <c r="E6" t="n">
        <v>34.32</v>
      </c>
      <c r="F6" t="n">
        <v>29.51</v>
      </c>
      <c r="G6" t="n">
        <v>30.01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57</v>
      </c>
      <c r="N6" t="n">
        <v>41.63</v>
      </c>
      <c r="O6" t="n">
        <v>25024.84</v>
      </c>
      <c r="P6" t="n">
        <v>402.71</v>
      </c>
      <c r="Q6" t="n">
        <v>830.52</v>
      </c>
      <c r="R6" t="n">
        <v>162.86</v>
      </c>
      <c r="S6" t="n">
        <v>70.58</v>
      </c>
      <c r="T6" t="n">
        <v>36966.57</v>
      </c>
      <c r="U6" t="n">
        <v>0.43</v>
      </c>
      <c r="V6" t="n">
        <v>0.7</v>
      </c>
      <c r="W6" t="n">
        <v>4.79</v>
      </c>
      <c r="X6" t="n">
        <v>2.22</v>
      </c>
      <c r="Y6" t="n">
        <v>1</v>
      </c>
      <c r="Z6" t="n">
        <v>10</v>
      </c>
      <c r="AA6" t="n">
        <v>620.1778105931847</v>
      </c>
      <c r="AB6" t="n">
        <v>848.5546407676055</v>
      </c>
      <c r="AC6" t="n">
        <v>767.5697768066628</v>
      </c>
      <c r="AD6" t="n">
        <v>620177.8105931848</v>
      </c>
      <c r="AE6" t="n">
        <v>848554.6407676055</v>
      </c>
      <c r="AF6" t="n">
        <v>7.023569676409227e-06</v>
      </c>
      <c r="AG6" t="n">
        <v>22.34375</v>
      </c>
      <c r="AH6" t="n">
        <v>767569.7768066628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2.9839</v>
      </c>
      <c r="E7" t="n">
        <v>33.51</v>
      </c>
      <c r="F7" t="n">
        <v>29.09</v>
      </c>
      <c r="G7" t="n">
        <v>35.62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394.48</v>
      </c>
      <c r="Q7" t="n">
        <v>830.45</v>
      </c>
      <c r="R7" t="n">
        <v>149.15</v>
      </c>
      <c r="S7" t="n">
        <v>70.58</v>
      </c>
      <c r="T7" t="n">
        <v>30161.89</v>
      </c>
      <c r="U7" t="n">
        <v>0.47</v>
      </c>
      <c r="V7" t="n">
        <v>0.71</v>
      </c>
      <c r="W7" t="n">
        <v>4.76</v>
      </c>
      <c r="X7" t="n">
        <v>1.8</v>
      </c>
      <c r="Y7" t="n">
        <v>1</v>
      </c>
      <c r="Z7" t="n">
        <v>10</v>
      </c>
      <c r="AA7" t="n">
        <v>608.2710914899831</v>
      </c>
      <c r="AB7" t="n">
        <v>832.2633424032309</v>
      </c>
      <c r="AC7" t="n">
        <v>752.8332970932031</v>
      </c>
      <c r="AD7" t="n">
        <v>608271.091489983</v>
      </c>
      <c r="AE7" t="n">
        <v>832263.342403231</v>
      </c>
      <c r="AF7" t="n">
        <v>7.193529744435193e-06</v>
      </c>
      <c r="AG7" t="n">
        <v>21.81640625</v>
      </c>
      <c r="AH7" t="n">
        <v>752833.2970932031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3.0408</v>
      </c>
      <c r="E8" t="n">
        <v>32.89</v>
      </c>
      <c r="F8" t="n">
        <v>28.77</v>
      </c>
      <c r="G8" t="n">
        <v>42.11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39</v>
      </c>
      <c r="N8" t="n">
        <v>42.78</v>
      </c>
      <c r="O8" t="n">
        <v>25413.94</v>
      </c>
      <c r="P8" t="n">
        <v>388.04</v>
      </c>
      <c r="Q8" t="n">
        <v>830.52</v>
      </c>
      <c r="R8" t="n">
        <v>138.52</v>
      </c>
      <c r="S8" t="n">
        <v>70.58</v>
      </c>
      <c r="T8" t="n">
        <v>24890.46</v>
      </c>
      <c r="U8" t="n">
        <v>0.51</v>
      </c>
      <c r="V8" t="n">
        <v>0.72</v>
      </c>
      <c r="W8" t="n">
        <v>4.75</v>
      </c>
      <c r="X8" t="n">
        <v>1.48</v>
      </c>
      <c r="Y8" t="n">
        <v>1</v>
      </c>
      <c r="Z8" t="n">
        <v>10</v>
      </c>
      <c r="AA8" t="n">
        <v>589.4705114451398</v>
      </c>
      <c r="AB8" t="n">
        <v>806.5395593628227</v>
      </c>
      <c r="AC8" t="n">
        <v>729.5645558026151</v>
      </c>
      <c r="AD8" t="n">
        <v>589470.5114451398</v>
      </c>
      <c r="AE8" t="n">
        <v>806539.5593628227</v>
      </c>
      <c r="AF8" t="n">
        <v>7.330703189409341e-06</v>
      </c>
      <c r="AG8" t="n">
        <v>21.41276041666667</v>
      </c>
      <c r="AH8" t="n">
        <v>729564.5558026151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3.0758</v>
      </c>
      <c r="E9" t="n">
        <v>32.51</v>
      </c>
      <c r="F9" t="n">
        <v>28.6</v>
      </c>
      <c r="G9" t="n">
        <v>47.66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382.53</v>
      </c>
      <c r="Q9" t="n">
        <v>830.51</v>
      </c>
      <c r="R9" t="n">
        <v>132.63</v>
      </c>
      <c r="S9" t="n">
        <v>70.58</v>
      </c>
      <c r="T9" t="n">
        <v>21969.8</v>
      </c>
      <c r="U9" t="n">
        <v>0.53</v>
      </c>
      <c r="V9" t="n">
        <v>0.73</v>
      </c>
      <c r="W9" t="n">
        <v>4.74</v>
      </c>
      <c r="X9" t="n">
        <v>1.3</v>
      </c>
      <c r="Y9" t="n">
        <v>1</v>
      </c>
      <c r="Z9" t="n">
        <v>10</v>
      </c>
      <c r="AA9" t="n">
        <v>583.5103377823297</v>
      </c>
      <c r="AB9" t="n">
        <v>798.3845868130614</v>
      </c>
      <c r="AC9" t="n">
        <v>722.1878823874273</v>
      </c>
      <c r="AD9" t="n">
        <v>583510.3377823296</v>
      </c>
      <c r="AE9" t="n">
        <v>798384.5868130615</v>
      </c>
      <c r="AF9" t="n">
        <v>7.415080528145636e-06</v>
      </c>
      <c r="AG9" t="n">
        <v>21.16536458333333</v>
      </c>
      <c r="AH9" t="n">
        <v>722187.8823874273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3.105</v>
      </c>
      <c r="E10" t="n">
        <v>32.21</v>
      </c>
      <c r="F10" t="n">
        <v>28.44</v>
      </c>
      <c r="G10" t="n">
        <v>53.33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377.76</v>
      </c>
      <c r="Q10" t="n">
        <v>830.47</v>
      </c>
      <c r="R10" t="n">
        <v>127.5</v>
      </c>
      <c r="S10" t="n">
        <v>70.58</v>
      </c>
      <c r="T10" t="n">
        <v>19422.56</v>
      </c>
      <c r="U10" t="n">
        <v>0.55</v>
      </c>
      <c r="V10" t="n">
        <v>0.73</v>
      </c>
      <c r="W10" t="n">
        <v>4.74</v>
      </c>
      <c r="X10" t="n">
        <v>1.15</v>
      </c>
      <c r="Y10" t="n">
        <v>1</v>
      </c>
      <c r="Z10" t="n">
        <v>10</v>
      </c>
      <c r="AA10" t="n">
        <v>568.6875667483115</v>
      </c>
      <c r="AB10" t="n">
        <v>778.1034175498122</v>
      </c>
      <c r="AC10" t="n">
        <v>703.842319453863</v>
      </c>
      <c r="AD10" t="n">
        <v>568687.5667483115</v>
      </c>
      <c r="AE10" t="n">
        <v>778103.4175498122</v>
      </c>
      <c r="AF10" t="n">
        <v>7.485475336462774e-06</v>
      </c>
      <c r="AG10" t="n">
        <v>20.97005208333333</v>
      </c>
      <c r="AH10" t="n">
        <v>703842.319453863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3.1338</v>
      </c>
      <c r="E11" t="n">
        <v>31.91</v>
      </c>
      <c r="F11" t="n">
        <v>28.3</v>
      </c>
      <c r="G11" t="n">
        <v>60.65</v>
      </c>
      <c r="H11" t="n">
        <v>0.85</v>
      </c>
      <c r="I11" t="n">
        <v>28</v>
      </c>
      <c r="J11" t="n">
        <v>208.94</v>
      </c>
      <c r="K11" t="n">
        <v>54.38</v>
      </c>
      <c r="L11" t="n">
        <v>10</v>
      </c>
      <c r="M11" t="n">
        <v>26</v>
      </c>
      <c r="N11" t="n">
        <v>44.56</v>
      </c>
      <c r="O11" t="n">
        <v>26003.41</v>
      </c>
      <c r="P11" t="n">
        <v>373.59</v>
      </c>
      <c r="Q11" t="n">
        <v>830.47</v>
      </c>
      <c r="R11" t="n">
        <v>122.69</v>
      </c>
      <c r="S11" t="n">
        <v>70.58</v>
      </c>
      <c r="T11" t="n">
        <v>17039.9</v>
      </c>
      <c r="U11" t="n">
        <v>0.58</v>
      </c>
      <c r="V11" t="n">
        <v>0.73</v>
      </c>
      <c r="W11" t="n">
        <v>4.73</v>
      </c>
      <c r="X11" t="n">
        <v>1.01</v>
      </c>
      <c r="Y11" t="n">
        <v>1</v>
      </c>
      <c r="Z11" t="n">
        <v>10</v>
      </c>
      <c r="AA11" t="n">
        <v>564.1323538635276</v>
      </c>
      <c r="AB11" t="n">
        <v>771.8707743190415</v>
      </c>
      <c r="AC11" t="n">
        <v>698.2045109454671</v>
      </c>
      <c r="AD11" t="n">
        <v>564132.3538635275</v>
      </c>
      <c r="AE11" t="n">
        <v>771870.7743190415</v>
      </c>
      <c r="AF11" t="n">
        <v>7.554905832337211e-06</v>
      </c>
      <c r="AG11" t="n">
        <v>20.77473958333333</v>
      </c>
      <c r="AH11" t="n">
        <v>698204.510945467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3.1482</v>
      </c>
      <c r="E12" t="n">
        <v>31.76</v>
      </c>
      <c r="F12" t="n">
        <v>28.24</v>
      </c>
      <c r="G12" t="n">
        <v>65.16</v>
      </c>
      <c r="H12" t="n">
        <v>0.93</v>
      </c>
      <c r="I12" t="n">
        <v>26</v>
      </c>
      <c r="J12" t="n">
        <v>210.55</v>
      </c>
      <c r="K12" t="n">
        <v>54.38</v>
      </c>
      <c r="L12" t="n">
        <v>11</v>
      </c>
      <c r="M12" t="n">
        <v>24</v>
      </c>
      <c r="N12" t="n">
        <v>45.17</v>
      </c>
      <c r="O12" t="n">
        <v>26201.54</v>
      </c>
      <c r="P12" t="n">
        <v>369.93</v>
      </c>
      <c r="Q12" t="n">
        <v>830.46</v>
      </c>
      <c r="R12" t="n">
        <v>120.67</v>
      </c>
      <c r="S12" t="n">
        <v>70.58</v>
      </c>
      <c r="T12" t="n">
        <v>16040.54</v>
      </c>
      <c r="U12" t="n">
        <v>0.58</v>
      </c>
      <c r="V12" t="n">
        <v>0.74</v>
      </c>
      <c r="W12" t="n">
        <v>4.72</v>
      </c>
      <c r="X12" t="n">
        <v>0.9399999999999999</v>
      </c>
      <c r="Y12" t="n">
        <v>1</v>
      </c>
      <c r="Z12" t="n">
        <v>10</v>
      </c>
      <c r="AA12" t="n">
        <v>561.2355345959335</v>
      </c>
      <c r="AB12" t="n">
        <v>767.907218398473</v>
      </c>
      <c r="AC12" t="n">
        <v>694.619231239072</v>
      </c>
      <c r="AD12" t="n">
        <v>561235.5345959335</v>
      </c>
      <c r="AE12" t="n">
        <v>767907.218398473</v>
      </c>
      <c r="AF12" t="n">
        <v>7.589621080274431e-06</v>
      </c>
      <c r="AG12" t="n">
        <v>20.67708333333333</v>
      </c>
      <c r="AH12" t="n">
        <v>694619.2312390719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3.1736</v>
      </c>
      <c r="E13" t="n">
        <v>31.51</v>
      </c>
      <c r="F13" t="n">
        <v>28.1</v>
      </c>
      <c r="G13" t="n">
        <v>73.3</v>
      </c>
      <c r="H13" t="n">
        <v>1</v>
      </c>
      <c r="I13" t="n">
        <v>23</v>
      </c>
      <c r="J13" t="n">
        <v>212.16</v>
      </c>
      <c r="K13" t="n">
        <v>54.38</v>
      </c>
      <c r="L13" t="n">
        <v>12</v>
      </c>
      <c r="M13" t="n">
        <v>21</v>
      </c>
      <c r="N13" t="n">
        <v>45.78</v>
      </c>
      <c r="O13" t="n">
        <v>26400.51</v>
      </c>
      <c r="P13" t="n">
        <v>365.12</v>
      </c>
      <c r="Q13" t="n">
        <v>830.45</v>
      </c>
      <c r="R13" t="n">
        <v>116.05</v>
      </c>
      <c r="S13" t="n">
        <v>70.58</v>
      </c>
      <c r="T13" t="n">
        <v>13744.48</v>
      </c>
      <c r="U13" t="n">
        <v>0.61</v>
      </c>
      <c r="V13" t="n">
        <v>0.74</v>
      </c>
      <c r="W13" t="n">
        <v>4.72</v>
      </c>
      <c r="X13" t="n">
        <v>0.8100000000000001</v>
      </c>
      <c r="Y13" t="n">
        <v>1</v>
      </c>
      <c r="Z13" t="n">
        <v>10</v>
      </c>
      <c r="AA13" t="n">
        <v>556.7932524733213</v>
      </c>
      <c r="AB13" t="n">
        <v>761.8290920186593</v>
      </c>
      <c r="AC13" t="n">
        <v>689.1211927102436</v>
      </c>
      <c r="AD13" t="n">
        <v>556793.2524733213</v>
      </c>
      <c r="AE13" t="n">
        <v>761829.0920186592</v>
      </c>
      <c r="AF13" t="n">
        <v>7.650854920385913e-06</v>
      </c>
      <c r="AG13" t="n">
        <v>20.51432291666667</v>
      </c>
      <c r="AH13" t="n">
        <v>689121.1927102436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3.1882</v>
      </c>
      <c r="E14" t="n">
        <v>31.37</v>
      </c>
      <c r="F14" t="n">
        <v>28.03</v>
      </c>
      <c r="G14" t="n">
        <v>80.09</v>
      </c>
      <c r="H14" t="n">
        <v>1.08</v>
      </c>
      <c r="I14" t="n">
        <v>21</v>
      </c>
      <c r="J14" t="n">
        <v>213.78</v>
      </c>
      <c r="K14" t="n">
        <v>54.38</v>
      </c>
      <c r="L14" t="n">
        <v>13</v>
      </c>
      <c r="M14" t="n">
        <v>19</v>
      </c>
      <c r="N14" t="n">
        <v>46.4</v>
      </c>
      <c r="O14" t="n">
        <v>26600.32</v>
      </c>
      <c r="P14" t="n">
        <v>361.85</v>
      </c>
      <c r="Q14" t="n">
        <v>830.4400000000001</v>
      </c>
      <c r="R14" t="n">
        <v>113.86</v>
      </c>
      <c r="S14" t="n">
        <v>70.58</v>
      </c>
      <c r="T14" t="n">
        <v>12657.06</v>
      </c>
      <c r="U14" t="n">
        <v>0.62</v>
      </c>
      <c r="V14" t="n">
        <v>0.74</v>
      </c>
      <c r="W14" t="n">
        <v>4.72</v>
      </c>
      <c r="X14" t="n">
        <v>0.74</v>
      </c>
      <c r="Y14" t="n">
        <v>1</v>
      </c>
      <c r="Z14" t="n">
        <v>10</v>
      </c>
      <c r="AA14" t="n">
        <v>544.2657904298143</v>
      </c>
      <c r="AB14" t="n">
        <v>744.6884657781131</v>
      </c>
      <c r="AC14" t="n">
        <v>673.6164437810753</v>
      </c>
      <c r="AD14" t="n">
        <v>544265.7904298143</v>
      </c>
      <c r="AE14" t="n">
        <v>744688.4657781131</v>
      </c>
      <c r="AF14" t="n">
        <v>7.686052324544482e-06</v>
      </c>
      <c r="AG14" t="n">
        <v>20.42317708333333</v>
      </c>
      <c r="AH14" t="n">
        <v>673616.4437810753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3.1953</v>
      </c>
      <c r="E15" t="n">
        <v>31.3</v>
      </c>
      <c r="F15" t="n">
        <v>28</v>
      </c>
      <c r="G15" t="n">
        <v>84</v>
      </c>
      <c r="H15" t="n">
        <v>1.15</v>
      </c>
      <c r="I15" t="n">
        <v>20</v>
      </c>
      <c r="J15" t="n">
        <v>215.41</v>
      </c>
      <c r="K15" t="n">
        <v>54.38</v>
      </c>
      <c r="L15" t="n">
        <v>14</v>
      </c>
      <c r="M15" t="n">
        <v>18</v>
      </c>
      <c r="N15" t="n">
        <v>47.03</v>
      </c>
      <c r="O15" t="n">
        <v>26801</v>
      </c>
      <c r="P15" t="n">
        <v>359.94</v>
      </c>
      <c r="Q15" t="n">
        <v>830.45</v>
      </c>
      <c r="R15" t="n">
        <v>112.72</v>
      </c>
      <c r="S15" t="n">
        <v>70.58</v>
      </c>
      <c r="T15" t="n">
        <v>12091.46</v>
      </c>
      <c r="U15" t="n">
        <v>0.63</v>
      </c>
      <c r="V15" t="n">
        <v>0.74</v>
      </c>
      <c r="W15" t="n">
        <v>4.72</v>
      </c>
      <c r="X15" t="n">
        <v>0.71</v>
      </c>
      <c r="Y15" t="n">
        <v>1</v>
      </c>
      <c r="Z15" t="n">
        <v>10</v>
      </c>
      <c r="AA15" t="n">
        <v>542.8347485005597</v>
      </c>
      <c r="AB15" t="n">
        <v>742.730451077393</v>
      </c>
      <c r="AC15" t="n">
        <v>671.8452992553009</v>
      </c>
      <c r="AD15" t="n">
        <v>542834.7485005597</v>
      </c>
      <c r="AE15" t="n">
        <v>742730.451077393</v>
      </c>
      <c r="AF15" t="n">
        <v>7.703168870402417e-06</v>
      </c>
      <c r="AG15" t="n">
        <v>20.37760416666667</v>
      </c>
      <c r="AH15" t="n">
        <v>671845.2992553009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3.2109</v>
      </c>
      <c r="E16" t="n">
        <v>31.14</v>
      </c>
      <c r="F16" t="n">
        <v>27.93</v>
      </c>
      <c r="G16" t="n">
        <v>93.09</v>
      </c>
      <c r="H16" t="n">
        <v>1.23</v>
      </c>
      <c r="I16" t="n">
        <v>18</v>
      </c>
      <c r="J16" t="n">
        <v>217.04</v>
      </c>
      <c r="K16" t="n">
        <v>54.38</v>
      </c>
      <c r="L16" t="n">
        <v>15</v>
      </c>
      <c r="M16" t="n">
        <v>16</v>
      </c>
      <c r="N16" t="n">
        <v>47.66</v>
      </c>
      <c r="O16" t="n">
        <v>27002.55</v>
      </c>
      <c r="P16" t="n">
        <v>354.94</v>
      </c>
      <c r="Q16" t="n">
        <v>830.46</v>
      </c>
      <c r="R16" t="n">
        <v>110.34</v>
      </c>
      <c r="S16" t="n">
        <v>70.58</v>
      </c>
      <c r="T16" t="n">
        <v>10913.61</v>
      </c>
      <c r="U16" t="n">
        <v>0.64</v>
      </c>
      <c r="V16" t="n">
        <v>0.74</v>
      </c>
      <c r="W16" t="n">
        <v>4.71</v>
      </c>
      <c r="X16" t="n">
        <v>0.63</v>
      </c>
      <c r="Y16" t="n">
        <v>1</v>
      </c>
      <c r="Z16" t="n">
        <v>10</v>
      </c>
      <c r="AA16" t="n">
        <v>539.360234932875</v>
      </c>
      <c r="AB16" t="n">
        <v>737.9764683293663</v>
      </c>
      <c r="AC16" t="n">
        <v>667.5450299484892</v>
      </c>
      <c r="AD16" t="n">
        <v>539360.2349328749</v>
      </c>
      <c r="AE16" t="n">
        <v>737976.4683293663</v>
      </c>
      <c r="AF16" t="n">
        <v>7.740777055667736e-06</v>
      </c>
      <c r="AG16" t="n">
        <v>20.2734375</v>
      </c>
      <c r="AH16" t="n">
        <v>667545.0299484892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3.2187</v>
      </c>
      <c r="E17" t="n">
        <v>31.07</v>
      </c>
      <c r="F17" t="n">
        <v>27.89</v>
      </c>
      <c r="G17" t="n">
        <v>98.44</v>
      </c>
      <c r="H17" t="n">
        <v>1.3</v>
      </c>
      <c r="I17" t="n">
        <v>17</v>
      </c>
      <c r="J17" t="n">
        <v>218.68</v>
      </c>
      <c r="K17" t="n">
        <v>54.38</v>
      </c>
      <c r="L17" t="n">
        <v>16</v>
      </c>
      <c r="M17" t="n">
        <v>15</v>
      </c>
      <c r="N17" t="n">
        <v>48.31</v>
      </c>
      <c r="O17" t="n">
        <v>27204.98</v>
      </c>
      <c r="P17" t="n">
        <v>352.93</v>
      </c>
      <c r="Q17" t="n">
        <v>830.4400000000001</v>
      </c>
      <c r="R17" t="n">
        <v>109.32</v>
      </c>
      <c r="S17" t="n">
        <v>70.58</v>
      </c>
      <c r="T17" t="n">
        <v>10407.82</v>
      </c>
      <c r="U17" t="n">
        <v>0.65</v>
      </c>
      <c r="V17" t="n">
        <v>0.74</v>
      </c>
      <c r="W17" t="n">
        <v>4.71</v>
      </c>
      <c r="X17" t="n">
        <v>0.6</v>
      </c>
      <c r="Y17" t="n">
        <v>1</v>
      </c>
      <c r="Z17" t="n">
        <v>10</v>
      </c>
      <c r="AA17" t="n">
        <v>537.8279694025293</v>
      </c>
      <c r="AB17" t="n">
        <v>735.879955031963</v>
      </c>
      <c r="AC17" t="n">
        <v>665.6486049377153</v>
      </c>
      <c r="AD17" t="n">
        <v>537827.9694025293</v>
      </c>
      <c r="AE17" t="n">
        <v>735879.9550319631</v>
      </c>
      <c r="AF17" t="n">
        <v>7.759581148300396e-06</v>
      </c>
      <c r="AG17" t="n">
        <v>20.22786458333333</v>
      </c>
      <c r="AH17" t="n">
        <v>665648.6049377152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3.227</v>
      </c>
      <c r="E18" t="n">
        <v>30.99</v>
      </c>
      <c r="F18" t="n">
        <v>27.85</v>
      </c>
      <c r="G18" t="n">
        <v>104.44</v>
      </c>
      <c r="H18" t="n">
        <v>1.37</v>
      </c>
      <c r="I18" t="n">
        <v>16</v>
      </c>
      <c r="J18" t="n">
        <v>220.33</v>
      </c>
      <c r="K18" t="n">
        <v>54.38</v>
      </c>
      <c r="L18" t="n">
        <v>17</v>
      </c>
      <c r="M18" t="n">
        <v>14</v>
      </c>
      <c r="N18" t="n">
        <v>48.95</v>
      </c>
      <c r="O18" t="n">
        <v>27408.3</v>
      </c>
      <c r="P18" t="n">
        <v>348.79</v>
      </c>
      <c r="Q18" t="n">
        <v>830.4400000000001</v>
      </c>
      <c r="R18" t="n">
        <v>107.77</v>
      </c>
      <c r="S18" t="n">
        <v>70.58</v>
      </c>
      <c r="T18" t="n">
        <v>9638.450000000001</v>
      </c>
      <c r="U18" t="n">
        <v>0.65</v>
      </c>
      <c r="V18" t="n">
        <v>0.75</v>
      </c>
      <c r="W18" t="n">
        <v>4.71</v>
      </c>
      <c r="X18" t="n">
        <v>0.5600000000000001</v>
      </c>
      <c r="Y18" t="n">
        <v>1</v>
      </c>
      <c r="Z18" t="n">
        <v>10</v>
      </c>
      <c r="AA18" t="n">
        <v>535.3694847488395</v>
      </c>
      <c r="AB18" t="n">
        <v>732.5161478680964</v>
      </c>
      <c r="AC18" t="n">
        <v>662.605834808435</v>
      </c>
      <c r="AD18" t="n">
        <v>535369.4847488394</v>
      </c>
      <c r="AE18" t="n">
        <v>732516.1478680964</v>
      </c>
      <c r="AF18" t="n">
        <v>7.779590631486432e-06</v>
      </c>
      <c r="AG18" t="n">
        <v>20.17578125</v>
      </c>
      <c r="AH18" t="n">
        <v>662605.8348084351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3.2351</v>
      </c>
      <c r="E19" t="n">
        <v>30.91</v>
      </c>
      <c r="F19" t="n">
        <v>27.81</v>
      </c>
      <c r="G19" t="n">
        <v>111.24</v>
      </c>
      <c r="H19" t="n">
        <v>1.44</v>
      </c>
      <c r="I19" t="n">
        <v>15</v>
      </c>
      <c r="J19" t="n">
        <v>221.99</v>
      </c>
      <c r="K19" t="n">
        <v>54.38</v>
      </c>
      <c r="L19" t="n">
        <v>18</v>
      </c>
      <c r="M19" t="n">
        <v>13</v>
      </c>
      <c r="N19" t="n">
        <v>49.61</v>
      </c>
      <c r="O19" t="n">
        <v>27612.53</v>
      </c>
      <c r="P19" t="n">
        <v>346.38</v>
      </c>
      <c r="Q19" t="n">
        <v>830.4400000000001</v>
      </c>
      <c r="R19" t="n">
        <v>106.41</v>
      </c>
      <c r="S19" t="n">
        <v>70.58</v>
      </c>
      <c r="T19" t="n">
        <v>8965.07</v>
      </c>
      <c r="U19" t="n">
        <v>0.66</v>
      </c>
      <c r="V19" t="n">
        <v>0.75</v>
      </c>
      <c r="W19" t="n">
        <v>4.71</v>
      </c>
      <c r="X19" t="n">
        <v>0.52</v>
      </c>
      <c r="Y19" t="n">
        <v>1</v>
      </c>
      <c r="Z19" t="n">
        <v>10</v>
      </c>
      <c r="AA19" t="n">
        <v>533.6651556981494</v>
      </c>
      <c r="AB19" t="n">
        <v>730.1842096712512</v>
      </c>
      <c r="AC19" t="n">
        <v>660.4964535202009</v>
      </c>
      <c r="AD19" t="n">
        <v>533665.1556981495</v>
      </c>
      <c r="AE19" t="n">
        <v>730184.2096712512</v>
      </c>
      <c r="AF19" t="n">
        <v>7.799117958451118e-06</v>
      </c>
      <c r="AG19" t="n">
        <v>20.12369791666667</v>
      </c>
      <c r="AH19" t="n">
        <v>660496.4535202009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3.2437</v>
      </c>
      <c r="E20" t="n">
        <v>30.83</v>
      </c>
      <c r="F20" t="n">
        <v>27.77</v>
      </c>
      <c r="G20" t="n">
        <v>119</v>
      </c>
      <c r="H20" t="n">
        <v>1.51</v>
      </c>
      <c r="I20" t="n">
        <v>14</v>
      </c>
      <c r="J20" t="n">
        <v>223.65</v>
      </c>
      <c r="K20" t="n">
        <v>54.38</v>
      </c>
      <c r="L20" t="n">
        <v>19</v>
      </c>
      <c r="M20" t="n">
        <v>12</v>
      </c>
      <c r="N20" t="n">
        <v>50.27</v>
      </c>
      <c r="O20" t="n">
        <v>27817.81</v>
      </c>
      <c r="P20" t="n">
        <v>342.57</v>
      </c>
      <c r="Q20" t="n">
        <v>830.47</v>
      </c>
      <c r="R20" t="n">
        <v>105.07</v>
      </c>
      <c r="S20" t="n">
        <v>70.58</v>
      </c>
      <c r="T20" t="n">
        <v>8299.32</v>
      </c>
      <c r="U20" t="n">
        <v>0.67</v>
      </c>
      <c r="V20" t="n">
        <v>0.75</v>
      </c>
      <c r="W20" t="n">
        <v>4.7</v>
      </c>
      <c r="X20" t="n">
        <v>0.47</v>
      </c>
      <c r="Y20" t="n">
        <v>1</v>
      </c>
      <c r="Z20" t="n">
        <v>10</v>
      </c>
      <c r="AA20" t="n">
        <v>531.3473674972294</v>
      </c>
      <c r="AB20" t="n">
        <v>727.0129096011535</v>
      </c>
      <c r="AC20" t="n">
        <v>657.6278178778458</v>
      </c>
      <c r="AD20" t="n">
        <v>531347.3674972294</v>
      </c>
      <c r="AE20" t="n">
        <v>727012.9096011536</v>
      </c>
      <c r="AF20" t="n">
        <v>7.81985067596918e-06</v>
      </c>
      <c r="AG20" t="n">
        <v>20.07161458333333</v>
      </c>
      <c r="AH20" t="n">
        <v>657627.8178778458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3.2429</v>
      </c>
      <c r="E21" t="n">
        <v>30.84</v>
      </c>
      <c r="F21" t="n">
        <v>27.78</v>
      </c>
      <c r="G21" t="n">
        <v>119.04</v>
      </c>
      <c r="H21" t="n">
        <v>1.58</v>
      </c>
      <c r="I21" t="n">
        <v>14</v>
      </c>
      <c r="J21" t="n">
        <v>225.32</v>
      </c>
      <c r="K21" t="n">
        <v>54.38</v>
      </c>
      <c r="L21" t="n">
        <v>20</v>
      </c>
      <c r="M21" t="n">
        <v>12</v>
      </c>
      <c r="N21" t="n">
        <v>50.95</v>
      </c>
      <c r="O21" t="n">
        <v>28023.89</v>
      </c>
      <c r="P21" t="n">
        <v>338.59</v>
      </c>
      <c r="Q21" t="n">
        <v>830.4400000000001</v>
      </c>
      <c r="R21" t="n">
        <v>105.33</v>
      </c>
      <c r="S21" t="n">
        <v>70.58</v>
      </c>
      <c r="T21" t="n">
        <v>8426.370000000001</v>
      </c>
      <c r="U21" t="n">
        <v>0.67</v>
      </c>
      <c r="V21" t="n">
        <v>0.75</v>
      </c>
      <c r="W21" t="n">
        <v>4.7</v>
      </c>
      <c r="X21" t="n">
        <v>0.48</v>
      </c>
      <c r="Y21" t="n">
        <v>1</v>
      </c>
      <c r="Z21" t="n">
        <v>10</v>
      </c>
      <c r="AA21" t="n">
        <v>529.7624331958771</v>
      </c>
      <c r="AB21" t="n">
        <v>724.8443325676769</v>
      </c>
      <c r="AC21" t="n">
        <v>655.6662067928272</v>
      </c>
      <c r="AD21" t="n">
        <v>529762.4331958771</v>
      </c>
      <c r="AE21" t="n">
        <v>724844.3325676769</v>
      </c>
      <c r="AF21" t="n">
        <v>7.817922051083778e-06</v>
      </c>
      <c r="AG21" t="n">
        <v>20.078125</v>
      </c>
      <c r="AH21" t="n">
        <v>655666.2067928272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3.251</v>
      </c>
      <c r="E22" t="n">
        <v>30.76</v>
      </c>
      <c r="F22" t="n">
        <v>27.74</v>
      </c>
      <c r="G22" t="n">
        <v>128.02</v>
      </c>
      <c r="H22" t="n">
        <v>1.64</v>
      </c>
      <c r="I22" t="n">
        <v>13</v>
      </c>
      <c r="J22" t="n">
        <v>227</v>
      </c>
      <c r="K22" t="n">
        <v>54.38</v>
      </c>
      <c r="L22" t="n">
        <v>21</v>
      </c>
      <c r="M22" t="n">
        <v>11</v>
      </c>
      <c r="N22" t="n">
        <v>51.62</v>
      </c>
      <c r="O22" t="n">
        <v>28230.92</v>
      </c>
      <c r="P22" t="n">
        <v>339.54</v>
      </c>
      <c r="Q22" t="n">
        <v>830.4400000000001</v>
      </c>
      <c r="R22" t="n">
        <v>103.92</v>
      </c>
      <c r="S22" t="n">
        <v>70.58</v>
      </c>
      <c r="T22" t="n">
        <v>7727.29</v>
      </c>
      <c r="U22" t="n">
        <v>0.68</v>
      </c>
      <c r="V22" t="n">
        <v>0.75</v>
      </c>
      <c r="W22" t="n">
        <v>4.71</v>
      </c>
      <c r="X22" t="n">
        <v>0.44</v>
      </c>
      <c r="Y22" t="n">
        <v>1</v>
      </c>
      <c r="Z22" t="n">
        <v>10</v>
      </c>
      <c r="AA22" t="n">
        <v>529.4865142176972</v>
      </c>
      <c r="AB22" t="n">
        <v>724.4668080490451</v>
      </c>
      <c r="AC22" t="n">
        <v>655.3247126843945</v>
      </c>
      <c r="AD22" t="n">
        <v>529486.5142176972</v>
      </c>
      <c r="AE22" t="n">
        <v>724466.808049045</v>
      </c>
      <c r="AF22" t="n">
        <v>7.837449378048463e-06</v>
      </c>
      <c r="AG22" t="n">
        <v>20.02604166666667</v>
      </c>
      <c r="AH22" t="n">
        <v>655324.7126843946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3.2597</v>
      </c>
      <c r="E23" t="n">
        <v>30.68</v>
      </c>
      <c r="F23" t="n">
        <v>27.69</v>
      </c>
      <c r="G23" t="n">
        <v>138.47</v>
      </c>
      <c r="H23" t="n">
        <v>1.71</v>
      </c>
      <c r="I23" t="n">
        <v>12</v>
      </c>
      <c r="J23" t="n">
        <v>228.69</v>
      </c>
      <c r="K23" t="n">
        <v>54.38</v>
      </c>
      <c r="L23" t="n">
        <v>22</v>
      </c>
      <c r="M23" t="n">
        <v>10</v>
      </c>
      <c r="N23" t="n">
        <v>52.31</v>
      </c>
      <c r="O23" t="n">
        <v>28438.91</v>
      </c>
      <c r="P23" t="n">
        <v>332.43</v>
      </c>
      <c r="Q23" t="n">
        <v>830.4400000000001</v>
      </c>
      <c r="R23" t="n">
        <v>102.52</v>
      </c>
      <c r="S23" t="n">
        <v>70.58</v>
      </c>
      <c r="T23" t="n">
        <v>7033.03</v>
      </c>
      <c r="U23" t="n">
        <v>0.6899999999999999</v>
      </c>
      <c r="V23" t="n">
        <v>0.75</v>
      </c>
      <c r="W23" t="n">
        <v>4.7</v>
      </c>
      <c r="X23" t="n">
        <v>0.4</v>
      </c>
      <c r="Y23" t="n">
        <v>1</v>
      </c>
      <c r="Z23" t="n">
        <v>10</v>
      </c>
      <c r="AA23" t="n">
        <v>525.6763518602562</v>
      </c>
      <c r="AB23" t="n">
        <v>719.2535758190944</v>
      </c>
      <c r="AC23" t="n">
        <v>650.609024021653</v>
      </c>
      <c r="AD23" t="n">
        <v>525676.3518602562</v>
      </c>
      <c r="AE23" t="n">
        <v>719253.5758190944</v>
      </c>
      <c r="AF23" t="n">
        <v>7.8584231736772e-06</v>
      </c>
      <c r="AG23" t="n">
        <v>19.97395833333333</v>
      </c>
      <c r="AH23" t="n">
        <v>650609.024021653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3.2584</v>
      </c>
      <c r="E24" t="n">
        <v>30.69</v>
      </c>
      <c r="F24" t="n">
        <v>27.71</v>
      </c>
      <c r="G24" t="n">
        <v>138.53</v>
      </c>
      <c r="H24" t="n">
        <v>1.77</v>
      </c>
      <c r="I24" t="n">
        <v>12</v>
      </c>
      <c r="J24" t="n">
        <v>230.38</v>
      </c>
      <c r="K24" t="n">
        <v>54.38</v>
      </c>
      <c r="L24" t="n">
        <v>23</v>
      </c>
      <c r="M24" t="n">
        <v>10</v>
      </c>
      <c r="N24" t="n">
        <v>53</v>
      </c>
      <c r="O24" t="n">
        <v>28647.87</v>
      </c>
      <c r="P24" t="n">
        <v>332.31</v>
      </c>
      <c r="Q24" t="n">
        <v>830.48</v>
      </c>
      <c r="R24" t="n">
        <v>102.89</v>
      </c>
      <c r="S24" t="n">
        <v>70.58</v>
      </c>
      <c r="T24" t="n">
        <v>7219.76</v>
      </c>
      <c r="U24" t="n">
        <v>0.6899999999999999</v>
      </c>
      <c r="V24" t="n">
        <v>0.75</v>
      </c>
      <c r="W24" t="n">
        <v>4.71</v>
      </c>
      <c r="X24" t="n">
        <v>0.41</v>
      </c>
      <c r="Y24" t="n">
        <v>1</v>
      </c>
      <c r="Z24" t="n">
        <v>10</v>
      </c>
      <c r="AA24" t="n">
        <v>525.7720842138858</v>
      </c>
      <c r="AB24" t="n">
        <v>719.3845610487438</v>
      </c>
      <c r="AC24" t="n">
        <v>650.7275082048236</v>
      </c>
      <c r="AD24" t="n">
        <v>525772.0842138858</v>
      </c>
      <c r="AE24" t="n">
        <v>719384.5610487438</v>
      </c>
      <c r="AF24" t="n">
        <v>7.855289158238424e-06</v>
      </c>
      <c r="AG24" t="n">
        <v>19.98046875</v>
      </c>
      <c r="AH24" t="n">
        <v>650727.5082048236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3.2662</v>
      </c>
      <c r="E25" t="n">
        <v>30.62</v>
      </c>
      <c r="F25" t="n">
        <v>27.67</v>
      </c>
      <c r="G25" t="n">
        <v>150.94</v>
      </c>
      <c r="H25" t="n">
        <v>1.84</v>
      </c>
      <c r="I25" t="n">
        <v>11</v>
      </c>
      <c r="J25" t="n">
        <v>232.08</v>
      </c>
      <c r="K25" t="n">
        <v>54.38</v>
      </c>
      <c r="L25" t="n">
        <v>24</v>
      </c>
      <c r="M25" t="n">
        <v>9</v>
      </c>
      <c r="N25" t="n">
        <v>53.71</v>
      </c>
      <c r="O25" t="n">
        <v>28857.81</v>
      </c>
      <c r="P25" t="n">
        <v>326.57</v>
      </c>
      <c r="Q25" t="n">
        <v>830.4400000000001</v>
      </c>
      <c r="R25" t="n">
        <v>101.84</v>
      </c>
      <c r="S25" t="n">
        <v>70.58</v>
      </c>
      <c r="T25" t="n">
        <v>6696.5</v>
      </c>
      <c r="U25" t="n">
        <v>0.6899999999999999</v>
      </c>
      <c r="V25" t="n">
        <v>0.75</v>
      </c>
      <c r="W25" t="n">
        <v>4.7</v>
      </c>
      <c r="X25" t="n">
        <v>0.38</v>
      </c>
      <c r="Y25" t="n">
        <v>1</v>
      </c>
      <c r="Z25" t="n">
        <v>10</v>
      </c>
      <c r="AA25" t="n">
        <v>522.7406307097003</v>
      </c>
      <c r="AB25" t="n">
        <v>715.2367926260273</v>
      </c>
      <c r="AC25" t="n">
        <v>646.9755969789417</v>
      </c>
      <c r="AD25" t="n">
        <v>522740.6307097003</v>
      </c>
      <c r="AE25" t="n">
        <v>715236.7926260273</v>
      </c>
      <c r="AF25" t="n">
        <v>7.874093250871083e-06</v>
      </c>
      <c r="AG25" t="n">
        <v>19.93489583333333</v>
      </c>
      <c r="AH25" t="n">
        <v>646975.5969789417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3.266</v>
      </c>
      <c r="E26" t="n">
        <v>30.62</v>
      </c>
      <c r="F26" t="n">
        <v>27.67</v>
      </c>
      <c r="G26" t="n">
        <v>150.95</v>
      </c>
      <c r="H26" t="n">
        <v>1.9</v>
      </c>
      <c r="I26" t="n">
        <v>11</v>
      </c>
      <c r="J26" t="n">
        <v>233.79</v>
      </c>
      <c r="K26" t="n">
        <v>54.38</v>
      </c>
      <c r="L26" t="n">
        <v>25</v>
      </c>
      <c r="M26" t="n">
        <v>8</v>
      </c>
      <c r="N26" t="n">
        <v>54.42</v>
      </c>
      <c r="O26" t="n">
        <v>29068.74</v>
      </c>
      <c r="P26" t="n">
        <v>324.6</v>
      </c>
      <c r="Q26" t="n">
        <v>830.4400000000001</v>
      </c>
      <c r="R26" t="n">
        <v>101.82</v>
      </c>
      <c r="S26" t="n">
        <v>70.58</v>
      </c>
      <c r="T26" t="n">
        <v>6689.56</v>
      </c>
      <c r="U26" t="n">
        <v>0.6899999999999999</v>
      </c>
      <c r="V26" t="n">
        <v>0.75</v>
      </c>
      <c r="W26" t="n">
        <v>4.7</v>
      </c>
      <c r="X26" t="n">
        <v>0.38</v>
      </c>
      <c r="Y26" t="n">
        <v>1</v>
      </c>
      <c r="Z26" t="n">
        <v>10</v>
      </c>
      <c r="AA26" t="n">
        <v>521.9332616021516</v>
      </c>
      <c r="AB26" t="n">
        <v>714.1321145944679</v>
      </c>
      <c r="AC26" t="n">
        <v>645.9763478682891</v>
      </c>
      <c r="AD26" t="n">
        <v>521933.2616021516</v>
      </c>
      <c r="AE26" t="n">
        <v>714132.1145944679</v>
      </c>
      <c r="AF26" t="n">
        <v>7.873611094649734e-06</v>
      </c>
      <c r="AG26" t="n">
        <v>19.93489583333333</v>
      </c>
      <c r="AH26" t="n">
        <v>645976.3478682891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3.2752</v>
      </c>
      <c r="E27" t="n">
        <v>30.53</v>
      </c>
      <c r="F27" t="n">
        <v>27.63</v>
      </c>
      <c r="G27" t="n">
        <v>165.76</v>
      </c>
      <c r="H27" t="n">
        <v>1.96</v>
      </c>
      <c r="I27" t="n">
        <v>10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321.91</v>
      </c>
      <c r="Q27" t="n">
        <v>830.45</v>
      </c>
      <c r="R27" t="n">
        <v>100.22</v>
      </c>
      <c r="S27" t="n">
        <v>70.58</v>
      </c>
      <c r="T27" t="n">
        <v>5892.53</v>
      </c>
      <c r="U27" t="n">
        <v>0.7</v>
      </c>
      <c r="V27" t="n">
        <v>0.75</v>
      </c>
      <c r="W27" t="n">
        <v>4.7</v>
      </c>
      <c r="X27" t="n">
        <v>0.33</v>
      </c>
      <c r="Y27" t="n">
        <v>1</v>
      </c>
      <c r="Z27" t="n">
        <v>10</v>
      </c>
      <c r="AA27" t="n">
        <v>520.09403147338</v>
      </c>
      <c r="AB27" t="n">
        <v>711.6155987911762</v>
      </c>
      <c r="AC27" t="n">
        <v>643.7000048013113</v>
      </c>
      <c r="AD27" t="n">
        <v>520094.03147338</v>
      </c>
      <c r="AE27" t="n">
        <v>711615.5987911762</v>
      </c>
      <c r="AF27" t="n">
        <v>7.895790280831843e-06</v>
      </c>
      <c r="AG27" t="n">
        <v>19.87630208333333</v>
      </c>
      <c r="AH27" t="n">
        <v>643700.0048013113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3.2751</v>
      </c>
      <c r="E28" t="n">
        <v>30.53</v>
      </c>
      <c r="F28" t="n">
        <v>27.63</v>
      </c>
      <c r="G28" t="n">
        <v>165.77</v>
      </c>
      <c r="H28" t="n">
        <v>2.02</v>
      </c>
      <c r="I28" t="n">
        <v>10</v>
      </c>
      <c r="J28" t="n">
        <v>237.24</v>
      </c>
      <c r="K28" t="n">
        <v>54.38</v>
      </c>
      <c r="L28" t="n">
        <v>27</v>
      </c>
      <c r="M28" t="n">
        <v>3</v>
      </c>
      <c r="N28" t="n">
        <v>55.86</v>
      </c>
      <c r="O28" t="n">
        <v>29493.67</v>
      </c>
      <c r="P28" t="n">
        <v>319.34</v>
      </c>
      <c r="Q28" t="n">
        <v>830.45</v>
      </c>
      <c r="R28" t="n">
        <v>100.15</v>
      </c>
      <c r="S28" t="n">
        <v>70.58</v>
      </c>
      <c r="T28" t="n">
        <v>5859.32</v>
      </c>
      <c r="U28" t="n">
        <v>0.7</v>
      </c>
      <c r="V28" t="n">
        <v>0.75</v>
      </c>
      <c r="W28" t="n">
        <v>4.7</v>
      </c>
      <c r="X28" t="n">
        <v>0.33</v>
      </c>
      <c r="Y28" t="n">
        <v>1</v>
      </c>
      <c r="Z28" t="n">
        <v>10</v>
      </c>
      <c r="AA28" t="n">
        <v>519.0329724233638</v>
      </c>
      <c r="AB28" t="n">
        <v>710.1638109883223</v>
      </c>
      <c r="AC28" t="n">
        <v>642.386773588765</v>
      </c>
      <c r="AD28" t="n">
        <v>519032.9724233638</v>
      </c>
      <c r="AE28" t="n">
        <v>710163.8109883224</v>
      </c>
      <c r="AF28" t="n">
        <v>7.895549202721169e-06</v>
      </c>
      <c r="AG28" t="n">
        <v>19.87630208333333</v>
      </c>
      <c r="AH28" t="n">
        <v>642386.7735887649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3.2736</v>
      </c>
      <c r="E29" t="n">
        <v>30.55</v>
      </c>
      <c r="F29" t="n">
        <v>27.64</v>
      </c>
      <c r="G29" t="n">
        <v>165.85</v>
      </c>
      <c r="H29" t="n">
        <v>2.08</v>
      </c>
      <c r="I29" t="n">
        <v>10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319.74</v>
      </c>
      <c r="Q29" t="n">
        <v>830.4400000000001</v>
      </c>
      <c r="R29" t="n">
        <v>100.51</v>
      </c>
      <c r="S29" t="n">
        <v>70.58</v>
      </c>
      <c r="T29" t="n">
        <v>6040.8</v>
      </c>
      <c r="U29" t="n">
        <v>0.7</v>
      </c>
      <c r="V29" t="n">
        <v>0.75</v>
      </c>
      <c r="W29" t="n">
        <v>4.71</v>
      </c>
      <c r="X29" t="n">
        <v>0.35</v>
      </c>
      <c r="Y29" t="n">
        <v>1</v>
      </c>
      <c r="Z29" t="n">
        <v>10</v>
      </c>
      <c r="AA29" t="n">
        <v>519.3257190349507</v>
      </c>
      <c r="AB29" t="n">
        <v>710.5643598173646</v>
      </c>
      <c r="AC29" t="n">
        <v>642.7490945997371</v>
      </c>
      <c r="AD29" t="n">
        <v>519325.7190349507</v>
      </c>
      <c r="AE29" t="n">
        <v>710564.3598173646</v>
      </c>
      <c r="AF29" t="n">
        <v>7.891933031061042e-06</v>
      </c>
      <c r="AG29" t="n">
        <v>19.88932291666667</v>
      </c>
      <c r="AH29" t="n">
        <v>642749.0945997371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3.2737</v>
      </c>
      <c r="E30" t="n">
        <v>30.55</v>
      </c>
      <c r="F30" t="n">
        <v>27.64</v>
      </c>
      <c r="G30" t="n">
        <v>165.85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321.56</v>
      </c>
      <c r="Q30" t="n">
        <v>830.4400000000001</v>
      </c>
      <c r="R30" t="n">
        <v>100.46</v>
      </c>
      <c r="S30" t="n">
        <v>70.58</v>
      </c>
      <c r="T30" t="n">
        <v>6015.75</v>
      </c>
      <c r="U30" t="n">
        <v>0.7</v>
      </c>
      <c r="V30" t="n">
        <v>0.75</v>
      </c>
      <c r="W30" t="n">
        <v>4.71</v>
      </c>
      <c r="X30" t="n">
        <v>0.35</v>
      </c>
      <c r="Y30" t="n">
        <v>1</v>
      </c>
      <c r="Z30" t="n">
        <v>10</v>
      </c>
      <c r="AA30" t="n">
        <v>520.0755690806626</v>
      </c>
      <c r="AB30" t="n">
        <v>711.5903377309569</v>
      </c>
      <c r="AC30" t="n">
        <v>643.6771546212251</v>
      </c>
      <c r="AD30" t="n">
        <v>520075.5690806626</v>
      </c>
      <c r="AE30" t="n">
        <v>711590.3377309568</v>
      </c>
      <c r="AF30" t="n">
        <v>7.892174109171718e-06</v>
      </c>
      <c r="AG30" t="n">
        <v>19.88932291666667</v>
      </c>
      <c r="AH30" t="n">
        <v>643677.1546212251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2.407</v>
      </c>
      <c r="E2" t="n">
        <v>41.55</v>
      </c>
      <c r="F2" t="n">
        <v>35.55</v>
      </c>
      <c r="G2" t="n">
        <v>9.92</v>
      </c>
      <c r="H2" t="n">
        <v>0.2</v>
      </c>
      <c r="I2" t="n">
        <v>215</v>
      </c>
      <c r="J2" t="n">
        <v>89.87</v>
      </c>
      <c r="K2" t="n">
        <v>37.55</v>
      </c>
      <c r="L2" t="n">
        <v>1</v>
      </c>
      <c r="M2" t="n">
        <v>213</v>
      </c>
      <c r="N2" t="n">
        <v>11.32</v>
      </c>
      <c r="O2" t="n">
        <v>11317.98</v>
      </c>
      <c r="P2" t="n">
        <v>295.77</v>
      </c>
      <c r="Q2" t="n">
        <v>830.64</v>
      </c>
      <c r="R2" t="n">
        <v>364.52</v>
      </c>
      <c r="S2" t="n">
        <v>70.58</v>
      </c>
      <c r="T2" t="n">
        <v>137019.36</v>
      </c>
      <c r="U2" t="n">
        <v>0.19</v>
      </c>
      <c r="V2" t="n">
        <v>0.58</v>
      </c>
      <c r="W2" t="n">
        <v>5.04</v>
      </c>
      <c r="X2" t="n">
        <v>8.25</v>
      </c>
      <c r="Y2" t="n">
        <v>1</v>
      </c>
      <c r="Z2" t="n">
        <v>10</v>
      </c>
      <c r="AA2" t="n">
        <v>653.1913644748521</v>
      </c>
      <c r="AB2" t="n">
        <v>893.7252416437084</v>
      </c>
      <c r="AC2" t="n">
        <v>808.4293589324869</v>
      </c>
      <c r="AD2" t="n">
        <v>653191.3644748521</v>
      </c>
      <c r="AE2" t="n">
        <v>893725.2416437084</v>
      </c>
      <c r="AF2" t="n">
        <v>8.397502448102688e-06</v>
      </c>
      <c r="AG2" t="n">
        <v>27.05078125</v>
      </c>
      <c r="AH2" t="n">
        <v>808429.358932487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2.9093</v>
      </c>
      <c r="E3" t="n">
        <v>34.37</v>
      </c>
      <c r="F3" t="n">
        <v>30.71</v>
      </c>
      <c r="G3" t="n">
        <v>20.25</v>
      </c>
      <c r="H3" t="n">
        <v>0.39</v>
      </c>
      <c r="I3" t="n">
        <v>91</v>
      </c>
      <c r="J3" t="n">
        <v>91.09999999999999</v>
      </c>
      <c r="K3" t="n">
        <v>37.55</v>
      </c>
      <c r="L3" t="n">
        <v>2</v>
      </c>
      <c r="M3" t="n">
        <v>89</v>
      </c>
      <c r="N3" t="n">
        <v>11.54</v>
      </c>
      <c r="O3" t="n">
        <v>11468.97</v>
      </c>
      <c r="P3" t="n">
        <v>248.29</v>
      </c>
      <c r="Q3" t="n">
        <v>830.51</v>
      </c>
      <c r="R3" t="n">
        <v>203.06</v>
      </c>
      <c r="S3" t="n">
        <v>70.58</v>
      </c>
      <c r="T3" t="n">
        <v>56908.04</v>
      </c>
      <c r="U3" t="n">
        <v>0.35</v>
      </c>
      <c r="V3" t="n">
        <v>0.68</v>
      </c>
      <c r="W3" t="n">
        <v>4.84</v>
      </c>
      <c r="X3" t="n">
        <v>3.42</v>
      </c>
      <c r="Y3" t="n">
        <v>1</v>
      </c>
      <c r="Z3" t="n">
        <v>10</v>
      </c>
      <c r="AA3" t="n">
        <v>508.128834702386</v>
      </c>
      <c r="AB3" t="n">
        <v>695.2442887018756</v>
      </c>
      <c r="AC3" t="n">
        <v>628.8911495696556</v>
      </c>
      <c r="AD3" t="n">
        <v>508128.834702386</v>
      </c>
      <c r="AE3" t="n">
        <v>695244.2887018756</v>
      </c>
      <c r="AF3" t="n">
        <v>1.014991851776699e-05</v>
      </c>
      <c r="AG3" t="n">
        <v>22.37630208333333</v>
      </c>
      <c r="AH3" t="n">
        <v>628891.1495696555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3.0825</v>
      </c>
      <c r="E4" t="n">
        <v>32.44</v>
      </c>
      <c r="F4" t="n">
        <v>29.42</v>
      </c>
      <c r="G4" t="n">
        <v>30.97</v>
      </c>
      <c r="H4" t="n">
        <v>0.57</v>
      </c>
      <c r="I4" t="n">
        <v>57</v>
      </c>
      <c r="J4" t="n">
        <v>92.31999999999999</v>
      </c>
      <c r="K4" t="n">
        <v>37.55</v>
      </c>
      <c r="L4" t="n">
        <v>3</v>
      </c>
      <c r="M4" t="n">
        <v>55</v>
      </c>
      <c r="N4" t="n">
        <v>11.77</v>
      </c>
      <c r="O4" t="n">
        <v>11620.34</v>
      </c>
      <c r="P4" t="n">
        <v>230.74</v>
      </c>
      <c r="Q4" t="n">
        <v>830.54</v>
      </c>
      <c r="R4" t="n">
        <v>160.13</v>
      </c>
      <c r="S4" t="n">
        <v>70.58</v>
      </c>
      <c r="T4" t="n">
        <v>35615.16</v>
      </c>
      <c r="U4" t="n">
        <v>0.44</v>
      </c>
      <c r="V4" t="n">
        <v>0.71</v>
      </c>
      <c r="W4" t="n">
        <v>4.78</v>
      </c>
      <c r="X4" t="n">
        <v>2.13</v>
      </c>
      <c r="Y4" t="n">
        <v>1</v>
      </c>
      <c r="Z4" t="n">
        <v>10</v>
      </c>
      <c r="AA4" t="n">
        <v>468.3520044259632</v>
      </c>
      <c r="AB4" t="n">
        <v>640.8198746877717</v>
      </c>
      <c r="AC4" t="n">
        <v>579.660925243913</v>
      </c>
      <c r="AD4" t="n">
        <v>468352.0044259632</v>
      </c>
      <c r="AE4" t="n">
        <v>640819.8746877718</v>
      </c>
      <c r="AF4" t="n">
        <v>1.075417586052203e-05</v>
      </c>
      <c r="AG4" t="n">
        <v>21.11979166666666</v>
      </c>
      <c r="AH4" t="n">
        <v>579660.925243913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28.75</v>
      </c>
      <c r="G5" t="n">
        <v>43.12</v>
      </c>
      <c r="H5" t="n">
        <v>0.75</v>
      </c>
      <c r="I5" t="n">
        <v>40</v>
      </c>
      <c r="J5" t="n">
        <v>93.55</v>
      </c>
      <c r="K5" t="n">
        <v>37.55</v>
      </c>
      <c r="L5" t="n">
        <v>4</v>
      </c>
      <c r="M5" t="n">
        <v>38</v>
      </c>
      <c r="N5" t="n">
        <v>12</v>
      </c>
      <c r="O5" t="n">
        <v>11772.07</v>
      </c>
      <c r="P5" t="n">
        <v>217.23</v>
      </c>
      <c r="Q5" t="n">
        <v>830.46</v>
      </c>
      <c r="R5" t="n">
        <v>137.72</v>
      </c>
      <c r="S5" t="n">
        <v>70.58</v>
      </c>
      <c r="T5" t="n">
        <v>24492.84</v>
      </c>
      <c r="U5" t="n">
        <v>0.51</v>
      </c>
      <c r="V5" t="n">
        <v>0.72</v>
      </c>
      <c r="W5" t="n">
        <v>4.74</v>
      </c>
      <c r="X5" t="n">
        <v>1.45</v>
      </c>
      <c r="Y5" t="n">
        <v>1</v>
      </c>
      <c r="Z5" t="n">
        <v>10</v>
      </c>
      <c r="AA5" t="n">
        <v>455.9195808857879</v>
      </c>
      <c r="AB5" t="n">
        <v>623.8092843202871</v>
      </c>
      <c r="AC5" t="n">
        <v>564.2738017465875</v>
      </c>
      <c r="AD5" t="n">
        <v>455919.5808857879</v>
      </c>
      <c r="AE5" t="n">
        <v>623809.2843202872</v>
      </c>
      <c r="AF5" t="n">
        <v>1.109607666646888e-05</v>
      </c>
      <c r="AG5" t="n">
        <v>20.46875</v>
      </c>
      <c r="AH5" t="n">
        <v>564273.8017465875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3.2313</v>
      </c>
      <c r="E6" t="n">
        <v>30.95</v>
      </c>
      <c r="F6" t="n">
        <v>28.42</v>
      </c>
      <c r="G6" t="n">
        <v>55.01</v>
      </c>
      <c r="H6" t="n">
        <v>0.93</v>
      </c>
      <c r="I6" t="n">
        <v>31</v>
      </c>
      <c r="J6" t="n">
        <v>94.79000000000001</v>
      </c>
      <c r="K6" t="n">
        <v>37.55</v>
      </c>
      <c r="L6" t="n">
        <v>5</v>
      </c>
      <c r="M6" t="n">
        <v>29</v>
      </c>
      <c r="N6" t="n">
        <v>12.23</v>
      </c>
      <c r="O6" t="n">
        <v>11924.18</v>
      </c>
      <c r="P6" t="n">
        <v>206.54</v>
      </c>
      <c r="Q6" t="n">
        <v>830.48</v>
      </c>
      <c r="R6" t="n">
        <v>126.66</v>
      </c>
      <c r="S6" t="n">
        <v>70.58</v>
      </c>
      <c r="T6" t="n">
        <v>19006.46</v>
      </c>
      <c r="U6" t="n">
        <v>0.5600000000000001</v>
      </c>
      <c r="V6" t="n">
        <v>0.73</v>
      </c>
      <c r="W6" t="n">
        <v>4.74</v>
      </c>
      <c r="X6" t="n">
        <v>1.13</v>
      </c>
      <c r="Y6" t="n">
        <v>1</v>
      </c>
      <c r="Z6" t="n">
        <v>10</v>
      </c>
      <c r="AA6" t="n">
        <v>439.0224068982874</v>
      </c>
      <c r="AB6" t="n">
        <v>600.6898254198838</v>
      </c>
      <c r="AC6" t="n">
        <v>543.3608315552743</v>
      </c>
      <c r="AD6" t="n">
        <v>439022.4068982874</v>
      </c>
      <c r="AE6" t="n">
        <v>600689.8254198838</v>
      </c>
      <c r="AF6" t="n">
        <v>1.127330688016378e-05</v>
      </c>
      <c r="AG6" t="n">
        <v>20.14973958333333</v>
      </c>
      <c r="AH6" t="n">
        <v>543360.8315552743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3.2682</v>
      </c>
      <c r="E7" t="n">
        <v>30.6</v>
      </c>
      <c r="F7" t="n">
        <v>28.19</v>
      </c>
      <c r="G7" t="n">
        <v>67.64</v>
      </c>
      <c r="H7" t="n">
        <v>1.1</v>
      </c>
      <c r="I7" t="n">
        <v>25</v>
      </c>
      <c r="J7" t="n">
        <v>96.02</v>
      </c>
      <c r="K7" t="n">
        <v>37.55</v>
      </c>
      <c r="L7" t="n">
        <v>6</v>
      </c>
      <c r="M7" t="n">
        <v>19</v>
      </c>
      <c r="N7" t="n">
        <v>12.47</v>
      </c>
      <c r="O7" t="n">
        <v>12076.67</v>
      </c>
      <c r="P7" t="n">
        <v>196.92</v>
      </c>
      <c r="Q7" t="n">
        <v>830.52</v>
      </c>
      <c r="R7" t="n">
        <v>118.56</v>
      </c>
      <c r="S7" t="n">
        <v>70.58</v>
      </c>
      <c r="T7" t="n">
        <v>14987.09</v>
      </c>
      <c r="U7" t="n">
        <v>0.6</v>
      </c>
      <c r="V7" t="n">
        <v>0.74</v>
      </c>
      <c r="W7" t="n">
        <v>4.73</v>
      </c>
      <c r="X7" t="n">
        <v>0.89</v>
      </c>
      <c r="Y7" t="n">
        <v>1</v>
      </c>
      <c r="Z7" t="n">
        <v>10</v>
      </c>
      <c r="AA7" t="n">
        <v>432.8209094909471</v>
      </c>
      <c r="AB7" t="n">
        <v>592.2046630764045</v>
      </c>
      <c r="AC7" t="n">
        <v>535.6854811968566</v>
      </c>
      <c r="AD7" t="n">
        <v>432820.9094909471</v>
      </c>
      <c r="AE7" t="n">
        <v>592204.6630764045</v>
      </c>
      <c r="AF7" t="n">
        <v>1.140204299995397e-05</v>
      </c>
      <c r="AG7" t="n">
        <v>19.921875</v>
      </c>
      <c r="AH7" t="n">
        <v>535685.4811968566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3.2842</v>
      </c>
      <c r="E8" t="n">
        <v>30.45</v>
      </c>
      <c r="F8" t="n">
        <v>28.09</v>
      </c>
      <c r="G8" t="n">
        <v>76.62</v>
      </c>
      <c r="H8" t="n">
        <v>1.27</v>
      </c>
      <c r="I8" t="n">
        <v>22</v>
      </c>
      <c r="J8" t="n">
        <v>97.26000000000001</v>
      </c>
      <c r="K8" t="n">
        <v>37.55</v>
      </c>
      <c r="L8" t="n">
        <v>7</v>
      </c>
      <c r="M8" t="n">
        <v>4</v>
      </c>
      <c r="N8" t="n">
        <v>12.71</v>
      </c>
      <c r="O8" t="n">
        <v>12229.54</v>
      </c>
      <c r="P8" t="n">
        <v>191.82</v>
      </c>
      <c r="Q8" t="n">
        <v>830.52</v>
      </c>
      <c r="R8" t="n">
        <v>115.17</v>
      </c>
      <c r="S8" t="n">
        <v>70.58</v>
      </c>
      <c r="T8" t="n">
        <v>13306.34</v>
      </c>
      <c r="U8" t="n">
        <v>0.61</v>
      </c>
      <c r="V8" t="n">
        <v>0.74</v>
      </c>
      <c r="W8" t="n">
        <v>4.74</v>
      </c>
      <c r="X8" t="n">
        <v>0.8</v>
      </c>
      <c r="Y8" t="n">
        <v>1</v>
      </c>
      <c r="Z8" t="n">
        <v>10</v>
      </c>
      <c r="AA8" t="n">
        <v>429.8332525922772</v>
      </c>
      <c r="AB8" t="n">
        <v>588.1168191015244</v>
      </c>
      <c r="AC8" t="n">
        <v>531.987775313614</v>
      </c>
      <c r="AD8" t="n">
        <v>429833.2525922772</v>
      </c>
      <c r="AE8" t="n">
        <v>588116.8191015243</v>
      </c>
      <c r="AF8" t="n">
        <v>1.145786353970039e-05</v>
      </c>
      <c r="AG8" t="n">
        <v>19.82421875</v>
      </c>
      <c r="AH8" t="n">
        <v>531987.7753136139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3.2837</v>
      </c>
      <c r="E9" t="n">
        <v>30.45</v>
      </c>
      <c r="F9" t="n">
        <v>28.1</v>
      </c>
      <c r="G9" t="n">
        <v>76.63</v>
      </c>
      <c r="H9" t="n">
        <v>1.43</v>
      </c>
      <c r="I9" t="n">
        <v>22</v>
      </c>
      <c r="J9" t="n">
        <v>98.5</v>
      </c>
      <c r="K9" t="n">
        <v>37.55</v>
      </c>
      <c r="L9" t="n">
        <v>8</v>
      </c>
      <c r="M9" t="n">
        <v>0</v>
      </c>
      <c r="N9" t="n">
        <v>12.95</v>
      </c>
      <c r="O9" t="n">
        <v>12382.79</v>
      </c>
      <c r="P9" t="n">
        <v>193.81</v>
      </c>
      <c r="Q9" t="n">
        <v>830.49</v>
      </c>
      <c r="R9" t="n">
        <v>114.89</v>
      </c>
      <c r="S9" t="n">
        <v>70.58</v>
      </c>
      <c r="T9" t="n">
        <v>13167.33</v>
      </c>
      <c r="U9" t="n">
        <v>0.61</v>
      </c>
      <c r="V9" t="n">
        <v>0.74</v>
      </c>
      <c r="W9" t="n">
        <v>4.75</v>
      </c>
      <c r="X9" t="n">
        <v>0.8</v>
      </c>
      <c r="Y9" t="n">
        <v>1</v>
      </c>
      <c r="Z9" t="n">
        <v>10</v>
      </c>
      <c r="AA9" t="n">
        <v>430.6983736680542</v>
      </c>
      <c r="AB9" t="n">
        <v>589.3005159238506</v>
      </c>
      <c r="AC9" t="n">
        <v>533.0585017725464</v>
      </c>
      <c r="AD9" t="n">
        <v>430698.3736680542</v>
      </c>
      <c r="AE9" t="n">
        <v>589300.5159238506</v>
      </c>
      <c r="AF9" t="n">
        <v>1.145611914783332e-05</v>
      </c>
      <c r="AG9" t="n">
        <v>19.82421875</v>
      </c>
      <c r="AH9" t="n">
        <v>533058.5017725463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2.6047</v>
      </c>
      <c r="E2" t="n">
        <v>38.39</v>
      </c>
      <c r="F2" t="n">
        <v>33.86</v>
      </c>
      <c r="G2" t="n">
        <v>11.74</v>
      </c>
      <c r="H2" t="n">
        <v>0.24</v>
      </c>
      <c r="I2" t="n">
        <v>173</v>
      </c>
      <c r="J2" t="n">
        <v>71.52</v>
      </c>
      <c r="K2" t="n">
        <v>32.27</v>
      </c>
      <c r="L2" t="n">
        <v>1</v>
      </c>
      <c r="M2" t="n">
        <v>171</v>
      </c>
      <c r="N2" t="n">
        <v>8.25</v>
      </c>
      <c r="O2" t="n">
        <v>9054.6</v>
      </c>
      <c r="P2" t="n">
        <v>238.16</v>
      </c>
      <c r="Q2" t="n">
        <v>830.58</v>
      </c>
      <c r="R2" t="n">
        <v>308.51</v>
      </c>
      <c r="S2" t="n">
        <v>70.58</v>
      </c>
      <c r="T2" t="n">
        <v>109224.46</v>
      </c>
      <c r="U2" t="n">
        <v>0.23</v>
      </c>
      <c r="V2" t="n">
        <v>0.61</v>
      </c>
      <c r="W2" t="n">
        <v>4.96</v>
      </c>
      <c r="X2" t="n">
        <v>6.56</v>
      </c>
      <c r="Y2" t="n">
        <v>1</v>
      </c>
      <c r="Z2" t="n">
        <v>10</v>
      </c>
      <c r="AA2" t="n">
        <v>557.3357002500056</v>
      </c>
      <c r="AB2" t="n">
        <v>762.5712929978255</v>
      </c>
      <c r="AC2" t="n">
        <v>689.792559069644</v>
      </c>
      <c r="AD2" t="n">
        <v>557335.7002500056</v>
      </c>
      <c r="AE2" t="n">
        <v>762571.2929978254</v>
      </c>
      <c r="AF2" t="n">
        <v>1.020535340135267e-05</v>
      </c>
      <c r="AG2" t="n">
        <v>24.99348958333333</v>
      </c>
      <c r="AH2" t="n">
        <v>689792.559069644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3.0277</v>
      </c>
      <c r="E3" t="n">
        <v>33.03</v>
      </c>
      <c r="F3" t="n">
        <v>30.03</v>
      </c>
      <c r="G3" t="n">
        <v>24.35</v>
      </c>
      <c r="H3" t="n">
        <v>0.48</v>
      </c>
      <c r="I3" t="n">
        <v>74</v>
      </c>
      <c r="J3" t="n">
        <v>72.7</v>
      </c>
      <c r="K3" t="n">
        <v>32.27</v>
      </c>
      <c r="L3" t="n">
        <v>2</v>
      </c>
      <c r="M3" t="n">
        <v>72</v>
      </c>
      <c r="N3" t="n">
        <v>8.43</v>
      </c>
      <c r="O3" t="n">
        <v>9200.25</v>
      </c>
      <c r="P3" t="n">
        <v>201.87</v>
      </c>
      <c r="Q3" t="n">
        <v>830.55</v>
      </c>
      <c r="R3" t="n">
        <v>181.16</v>
      </c>
      <c r="S3" t="n">
        <v>70.58</v>
      </c>
      <c r="T3" t="n">
        <v>46044.88</v>
      </c>
      <c r="U3" t="n">
        <v>0.39</v>
      </c>
      <c r="V3" t="n">
        <v>0.6899999999999999</v>
      </c>
      <c r="W3" t="n">
        <v>4.79</v>
      </c>
      <c r="X3" t="n">
        <v>2.74</v>
      </c>
      <c r="Y3" t="n">
        <v>1</v>
      </c>
      <c r="Z3" t="n">
        <v>10</v>
      </c>
      <c r="AA3" t="n">
        <v>458.8471135115559</v>
      </c>
      <c r="AB3" t="n">
        <v>627.8148636124871</v>
      </c>
      <c r="AC3" t="n">
        <v>567.8970941730059</v>
      </c>
      <c r="AD3" t="n">
        <v>458847.1135115559</v>
      </c>
      <c r="AE3" t="n">
        <v>627814.8636124871</v>
      </c>
      <c r="AF3" t="n">
        <v>1.186268994251756e-05</v>
      </c>
      <c r="AG3" t="n">
        <v>21.50390625</v>
      </c>
      <c r="AH3" t="n">
        <v>567897.0941730059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3.1758</v>
      </c>
      <c r="E4" t="n">
        <v>31.49</v>
      </c>
      <c r="F4" t="n">
        <v>28.94</v>
      </c>
      <c r="G4" t="n">
        <v>38.59</v>
      </c>
      <c r="H4" t="n">
        <v>0.71</v>
      </c>
      <c r="I4" t="n">
        <v>45</v>
      </c>
      <c r="J4" t="n">
        <v>73.88</v>
      </c>
      <c r="K4" t="n">
        <v>32.27</v>
      </c>
      <c r="L4" t="n">
        <v>3</v>
      </c>
      <c r="M4" t="n">
        <v>43</v>
      </c>
      <c r="N4" t="n">
        <v>8.609999999999999</v>
      </c>
      <c r="O4" t="n">
        <v>9346.23</v>
      </c>
      <c r="P4" t="n">
        <v>183.98</v>
      </c>
      <c r="Q4" t="n">
        <v>830.48</v>
      </c>
      <c r="R4" t="n">
        <v>144.14</v>
      </c>
      <c r="S4" t="n">
        <v>70.58</v>
      </c>
      <c r="T4" t="n">
        <v>27679.39</v>
      </c>
      <c r="U4" t="n">
        <v>0.49</v>
      </c>
      <c r="V4" t="n">
        <v>0.72</v>
      </c>
      <c r="W4" t="n">
        <v>4.76</v>
      </c>
      <c r="X4" t="n">
        <v>1.65</v>
      </c>
      <c r="Y4" t="n">
        <v>1</v>
      </c>
      <c r="Z4" t="n">
        <v>10</v>
      </c>
      <c r="AA4" t="n">
        <v>432.8038292317195</v>
      </c>
      <c r="AB4" t="n">
        <v>592.1812931122013</v>
      </c>
      <c r="AC4" t="n">
        <v>535.6643416292369</v>
      </c>
      <c r="AD4" t="n">
        <v>432803.8292317195</v>
      </c>
      <c r="AE4" t="n">
        <v>592181.2931122013</v>
      </c>
      <c r="AF4" t="n">
        <v>1.244295363458971e-05</v>
      </c>
      <c r="AG4" t="n">
        <v>20.50130208333333</v>
      </c>
      <c r="AH4" t="n">
        <v>535664.3416292369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3.2447</v>
      </c>
      <c r="E5" t="n">
        <v>30.82</v>
      </c>
      <c r="F5" t="n">
        <v>28.48</v>
      </c>
      <c r="G5" t="n">
        <v>53.4</v>
      </c>
      <c r="H5" t="n">
        <v>0.93</v>
      </c>
      <c r="I5" t="n">
        <v>32</v>
      </c>
      <c r="J5" t="n">
        <v>75.06999999999999</v>
      </c>
      <c r="K5" t="n">
        <v>32.27</v>
      </c>
      <c r="L5" t="n">
        <v>4</v>
      </c>
      <c r="M5" t="n">
        <v>26</v>
      </c>
      <c r="N5" t="n">
        <v>8.800000000000001</v>
      </c>
      <c r="O5" t="n">
        <v>9492.549999999999</v>
      </c>
      <c r="P5" t="n">
        <v>171.13</v>
      </c>
      <c r="Q5" t="n">
        <v>830.48</v>
      </c>
      <c r="R5" t="n">
        <v>128.23</v>
      </c>
      <c r="S5" t="n">
        <v>70.58</v>
      </c>
      <c r="T5" t="n">
        <v>19786.6</v>
      </c>
      <c r="U5" t="n">
        <v>0.55</v>
      </c>
      <c r="V5" t="n">
        <v>0.73</v>
      </c>
      <c r="W5" t="n">
        <v>4.75</v>
      </c>
      <c r="X5" t="n">
        <v>1.18</v>
      </c>
      <c r="Y5" t="n">
        <v>1</v>
      </c>
      <c r="Z5" t="n">
        <v>10</v>
      </c>
      <c r="AA5" t="n">
        <v>414.4438993540326</v>
      </c>
      <c r="AB5" t="n">
        <v>567.0604270706098</v>
      </c>
      <c r="AC5" t="n">
        <v>512.940975785298</v>
      </c>
      <c r="AD5" t="n">
        <v>414443.8993540326</v>
      </c>
      <c r="AE5" t="n">
        <v>567060.4270706098</v>
      </c>
      <c r="AF5" t="n">
        <v>1.271290750618843e-05</v>
      </c>
      <c r="AG5" t="n">
        <v>20.06510416666667</v>
      </c>
      <c r="AH5" t="n">
        <v>512940.9757852979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3.2602</v>
      </c>
      <c r="E6" t="n">
        <v>30.67</v>
      </c>
      <c r="F6" t="n">
        <v>28.38</v>
      </c>
      <c r="G6" t="n">
        <v>58.71</v>
      </c>
      <c r="H6" t="n">
        <v>1.15</v>
      </c>
      <c r="I6" t="n">
        <v>29</v>
      </c>
      <c r="J6" t="n">
        <v>76.26000000000001</v>
      </c>
      <c r="K6" t="n">
        <v>32.27</v>
      </c>
      <c r="L6" t="n">
        <v>5</v>
      </c>
      <c r="M6" t="n">
        <v>2</v>
      </c>
      <c r="N6" t="n">
        <v>8.99</v>
      </c>
      <c r="O6" t="n">
        <v>9639.200000000001</v>
      </c>
      <c r="P6" t="n">
        <v>168.29</v>
      </c>
      <c r="Q6" t="n">
        <v>830.62</v>
      </c>
      <c r="R6" t="n">
        <v>124.2</v>
      </c>
      <c r="S6" t="n">
        <v>70.58</v>
      </c>
      <c r="T6" t="n">
        <v>17787.9</v>
      </c>
      <c r="U6" t="n">
        <v>0.57</v>
      </c>
      <c r="V6" t="n">
        <v>0.73</v>
      </c>
      <c r="W6" t="n">
        <v>4.77</v>
      </c>
      <c r="X6" t="n">
        <v>1.08</v>
      </c>
      <c r="Y6" t="n">
        <v>1</v>
      </c>
      <c r="Z6" t="n">
        <v>10</v>
      </c>
      <c r="AA6" t="n">
        <v>412.3930312935998</v>
      </c>
      <c r="AB6" t="n">
        <v>564.2543389124123</v>
      </c>
      <c r="AC6" t="n">
        <v>510.4026967425496</v>
      </c>
      <c r="AD6" t="n">
        <v>412393.0312935999</v>
      </c>
      <c r="AE6" t="n">
        <v>564254.3389124123</v>
      </c>
      <c r="AF6" t="n">
        <v>1.277363733216493e-05</v>
      </c>
      <c r="AG6" t="n">
        <v>19.96744791666667</v>
      </c>
      <c r="AH6" t="n">
        <v>510402.6967425495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3.2612</v>
      </c>
      <c r="E7" t="n">
        <v>30.66</v>
      </c>
      <c r="F7" t="n">
        <v>28.37</v>
      </c>
      <c r="G7" t="n">
        <v>58.69</v>
      </c>
      <c r="H7" t="n">
        <v>1.36</v>
      </c>
      <c r="I7" t="n">
        <v>29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170.52</v>
      </c>
      <c r="Q7" t="n">
        <v>830.59</v>
      </c>
      <c r="R7" t="n">
        <v>123.79</v>
      </c>
      <c r="S7" t="n">
        <v>70.58</v>
      </c>
      <c r="T7" t="n">
        <v>17584.51</v>
      </c>
      <c r="U7" t="n">
        <v>0.57</v>
      </c>
      <c r="V7" t="n">
        <v>0.73</v>
      </c>
      <c r="W7" t="n">
        <v>4.77</v>
      </c>
      <c r="X7" t="n">
        <v>1.07</v>
      </c>
      <c r="Y7" t="n">
        <v>1</v>
      </c>
      <c r="Z7" t="n">
        <v>10</v>
      </c>
      <c r="AA7" t="n">
        <v>413.2682790764367</v>
      </c>
      <c r="AB7" t="n">
        <v>565.4518915420966</v>
      </c>
      <c r="AC7" t="n">
        <v>511.4859566300324</v>
      </c>
      <c r="AD7" t="n">
        <v>413268.2790764367</v>
      </c>
      <c r="AE7" t="n">
        <v>565451.8915420966</v>
      </c>
      <c r="AF7" t="n">
        <v>1.277755538545373e-05</v>
      </c>
      <c r="AG7" t="n">
        <v>19.9609375</v>
      </c>
      <c r="AH7" t="n">
        <v>511485.9566300325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2.9716</v>
      </c>
      <c r="E2" t="n">
        <v>33.65</v>
      </c>
      <c r="F2" t="n">
        <v>30.89</v>
      </c>
      <c r="G2" t="n">
        <v>19.3</v>
      </c>
      <c r="H2" t="n">
        <v>0.43</v>
      </c>
      <c r="I2" t="n">
        <v>96</v>
      </c>
      <c r="J2" t="n">
        <v>39.78</v>
      </c>
      <c r="K2" t="n">
        <v>19.54</v>
      </c>
      <c r="L2" t="n">
        <v>1</v>
      </c>
      <c r="M2" t="n">
        <v>94</v>
      </c>
      <c r="N2" t="n">
        <v>4.24</v>
      </c>
      <c r="O2" t="n">
        <v>5140</v>
      </c>
      <c r="P2" t="n">
        <v>132.06</v>
      </c>
      <c r="Q2" t="n">
        <v>830.49</v>
      </c>
      <c r="R2" t="n">
        <v>208.91</v>
      </c>
      <c r="S2" t="n">
        <v>70.58</v>
      </c>
      <c r="T2" t="n">
        <v>59806.09</v>
      </c>
      <c r="U2" t="n">
        <v>0.34</v>
      </c>
      <c r="V2" t="n">
        <v>0.67</v>
      </c>
      <c r="W2" t="n">
        <v>4.84</v>
      </c>
      <c r="X2" t="n">
        <v>3.59</v>
      </c>
      <c r="Y2" t="n">
        <v>1</v>
      </c>
      <c r="Z2" t="n">
        <v>10</v>
      </c>
      <c r="AA2" t="n">
        <v>419.4045516456862</v>
      </c>
      <c r="AB2" t="n">
        <v>573.8478103845837</v>
      </c>
      <c r="AC2" t="n">
        <v>519.0805807619386</v>
      </c>
      <c r="AD2" t="n">
        <v>419404.5516456863</v>
      </c>
      <c r="AE2" t="n">
        <v>573847.8103845837</v>
      </c>
      <c r="AF2" t="n">
        <v>1.53987886610727e-05</v>
      </c>
      <c r="AG2" t="n">
        <v>21.90755208333333</v>
      </c>
      <c r="AH2" t="n">
        <v>519080.5807619386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3.1474</v>
      </c>
      <c r="E3" t="n">
        <v>31.77</v>
      </c>
      <c r="F3" t="n">
        <v>29.44</v>
      </c>
      <c r="G3" t="n">
        <v>30.99</v>
      </c>
      <c r="H3" t="n">
        <v>0.84</v>
      </c>
      <c r="I3" t="n">
        <v>57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116.98</v>
      </c>
      <c r="Q3" t="n">
        <v>830.61</v>
      </c>
      <c r="R3" t="n">
        <v>158.16</v>
      </c>
      <c r="S3" t="n">
        <v>70.58</v>
      </c>
      <c r="T3" t="n">
        <v>34628.01</v>
      </c>
      <c r="U3" t="n">
        <v>0.45</v>
      </c>
      <c r="V3" t="n">
        <v>0.71</v>
      </c>
      <c r="W3" t="n">
        <v>4.85</v>
      </c>
      <c r="X3" t="n">
        <v>2.15</v>
      </c>
      <c r="Y3" t="n">
        <v>1</v>
      </c>
      <c r="Z3" t="n">
        <v>10</v>
      </c>
      <c r="AA3" t="n">
        <v>386.6063368321243</v>
      </c>
      <c r="AB3" t="n">
        <v>528.9718459215517</v>
      </c>
      <c r="AC3" t="n">
        <v>478.4875153634467</v>
      </c>
      <c r="AD3" t="n">
        <v>386606.3368321243</v>
      </c>
      <c r="AE3" t="n">
        <v>528971.8459215517</v>
      </c>
      <c r="AF3" t="n">
        <v>1.63097817444677e-05</v>
      </c>
      <c r="AG3" t="n">
        <v>20.68359375</v>
      </c>
      <c r="AH3" t="n">
        <v>478487.5153634467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1.9164</v>
      </c>
      <c r="E2" t="n">
        <v>52.18</v>
      </c>
      <c r="F2" t="n">
        <v>40.3</v>
      </c>
      <c r="G2" t="n">
        <v>7.24</v>
      </c>
      <c r="H2" t="n">
        <v>0.12</v>
      </c>
      <c r="I2" t="n">
        <v>334</v>
      </c>
      <c r="J2" t="n">
        <v>141.81</v>
      </c>
      <c r="K2" t="n">
        <v>47.83</v>
      </c>
      <c r="L2" t="n">
        <v>1</v>
      </c>
      <c r="M2" t="n">
        <v>332</v>
      </c>
      <c r="N2" t="n">
        <v>22.98</v>
      </c>
      <c r="O2" t="n">
        <v>17723.39</v>
      </c>
      <c r="P2" t="n">
        <v>458.5</v>
      </c>
      <c r="Q2" t="n">
        <v>830.79</v>
      </c>
      <c r="R2" t="n">
        <v>524.38</v>
      </c>
      <c r="S2" t="n">
        <v>70.58</v>
      </c>
      <c r="T2" t="n">
        <v>216354.69</v>
      </c>
      <c r="U2" t="n">
        <v>0.13</v>
      </c>
      <c r="V2" t="n">
        <v>0.52</v>
      </c>
      <c r="W2" t="n">
        <v>5.23</v>
      </c>
      <c r="X2" t="n">
        <v>13</v>
      </c>
      <c r="Y2" t="n">
        <v>1</v>
      </c>
      <c r="Z2" t="n">
        <v>10</v>
      </c>
      <c r="AA2" t="n">
        <v>1002.93431150746</v>
      </c>
      <c r="AB2" t="n">
        <v>1372.258971343581</v>
      </c>
      <c r="AC2" t="n">
        <v>1241.292501096111</v>
      </c>
      <c r="AD2" t="n">
        <v>1002934.31150746</v>
      </c>
      <c r="AE2" t="n">
        <v>1372258.971343581</v>
      </c>
      <c r="AF2" t="n">
        <v>5.334901887478537e-06</v>
      </c>
      <c r="AG2" t="n">
        <v>33.97135416666666</v>
      </c>
      <c r="AH2" t="n">
        <v>1241292.501096111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2.6114</v>
      </c>
      <c r="E3" t="n">
        <v>38.29</v>
      </c>
      <c r="F3" t="n">
        <v>32.25</v>
      </c>
      <c r="G3" t="n">
        <v>14.66</v>
      </c>
      <c r="H3" t="n">
        <v>0.25</v>
      </c>
      <c r="I3" t="n">
        <v>132</v>
      </c>
      <c r="J3" t="n">
        <v>143.17</v>
      </c>
      <c r="K3" t="n">
        <v>47.83</v>
      </c>
      <c r="L3" t="n">
        <v>2</v>
      </c>
      <c r="M3" t="n">
        <v>130</v>
      </c>
      <c r="N3" t="n">
        <v>23.34</v>
      </c>
      <c r="O3" t="n">
        <v>17891.86</v>
      </c>
      <c r="P3" t="n">
        <v>362.69</v>
      </c>
      <c r="Q3" t="n">
        <v>830.65</v>
      </c>
      <c r="R3" t="n">
        <v>254.84</v>
      </c>
      <c r="S3" t="n">
        <v>70.58</v>
      </c>
      <c r="T3" t="n">
        <v>82593.88</v>
      </c>
      <c r="U3" t="n">
        <v>0.28</v>
      </c>
      <c r="V3" t="n">
        <v>0.64</v>
      </c>
      <c r="W3" t="n">
        <v>4.89</v>
      </c>
      <c r="X3" t="n">
        <v>4.95</v>
      </c>
      <c r="Y3" t="n">
        <v>1</v>
      </c>
      <c r="Z3" t="n">
        <v>10</v>
      </c>
      <c r="AA3" t="n">
        <v>659.4504291058324</v>
      </c>
      <c r="AB3" t="n">
        <v>902.2891700022593</v>
      </c>
      <c r="AC3" t="n">
        <v>816.1759579880465</v>
      </c>
      <c r="AD3" t="n">
        <v>659450.4291058325</v>
      </c>
      <c r="AE3" t="n">
        <v>902289.1700022593</v>
      </c>
      <c r="AF3" t="n">
        <v>7.269652885076942e-06</v>
      </c>
      <c r="AG3" t="n">
        <v>24.92838541666667</v>
      </c>
      <c r="AH3" t="n">
        <v>816175.9579880466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2.8639</v>
      </c>
      <c r="E4" t="n">
        <v>34.92</v>
      </c>
      <c r="F4" t="n">
        <v>30.32</v>
      </c>
      <c r="G4" t="n">
        <v>22.19</v>
      </c>
      <c r="H4" t="n">
        <v>0.37</v>
      </c>
      <c r="I4" t="n">
        <v>82</v>
      </c>
      <c r="J4" t="n">
        <v>144.54</v>
      </c>
      <c r="K4" t="n">
        <v>47.83</v>
      </c>
      <c r="L4" t="n">
        <v>3</v>
      </c>
      <c r="M4" t="n">
        <v>80</v>
      </c>
      <c r="N4" t="n">
        <v>23.71</v>
      </c>
      <c r="O4" t="n">
        <v>18060.85</v>
      </c>
      <c r="P4" t="n">
        <v>336.71</v>
      </c>
      <c r="Q4" t="n">
        <v>830.53</v>
      </c>
      <c r="R4" t="n">
        <v>190.01</v>
      </c>
      <c r="S4" t="n">
        <v>70.58</v>
      </c>
      <c r="T4" t="n">
        <v>50427.71</v>
      </c>
      <c r="U4" t="n">
        <v>0.37</v>
      </c>
      <c r="V4" t="n">
        <v>0.68</v>
      </c>
      <c r="W4" t="n">
        <v>4.82</v>
      </c>
      <c r="X4" t="n">
        <v>3.02</v>
      </c>
      <c r="Y4" t="n">
        <v>1</v>
      </c>
      <c r="Z4" t="n">
        <v>10</v>
      </c>
      <c r="AA4" t="n">
        <v>586.889113084777</v>
      </c>
      <c r="AB4" t="n">
        <v>803.0075762429161</v>
      </c>
      <c r="AC4" t="n">
        <v>726.3696601945032</v>
      </c>
      <c r="AD4" t="n">
        <v>586889.113084777</v>
      </c>
      <c r="AE4" t="n">
        <v>803007.5762429162</v>
      </c>
      <c r="AF4" t="n">
        <v>7.972566017297945e-06</v>
      </c>
      <c r="AG4" t="n">
        <v>22.734375</v>
      </c>
      <c r="AH4" t="n">
        <v>726369.6601945033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2.9947</v>
      </c>
      <c r="E5" t="n">
        <v>33.39</v>
      </c>
      <c r="F5" t="n">
        <v>29.46</v>
      </c>
      <c r="G5" t="n">
        <v>29.96</v>
      </c>
      <c r="H5" t="n">
        <v>0.49</v>
      </c>
      <c r="I5" t="n">
        <v>59</v>
      </c>
      <c r="J5" t="n">
        <v>145.92</v>
      </c>
      <c r="K5" t="n">
        <v>47.83</v>
      </c>
      <c r="L5" t="n">
        <v>4</v>
      </c>
      <c r="M5" t="n">
        <v>57</v>
      </c>
      <c r="N5" t="n">
        <v>24.09</v>
      </c>
      <c r="O5" t="n">
        <v>18230.35</v>
      </c>
      <c r="P5" t="n">
        <v>322.86</v>
      </c>
      <c r="Q5" t="n">
        <v>830.52</v>
      </c>
      <c r="R5" t="n">
        <v>161.35</v>
      </c>
      <c r="S5" t="n">
        <v>70.58</v>
      </c>
      <c r="T5" t="n">
        <v>36211.14</v>
      </c>
      <c r="U5" t="n">
        <v>0.44</v>
      </c>
      <c r="V5" t="n">
        <v>0.7</v>
      </c>
      <c r="W5" t="n">
        <v>4.78</v>
      </c>
      <c r="X5" t="n">
        <v>2.17</v>
      </c>
      <c r="Y5" t="n">
        <v>1</v>
      </c>
      <c r="Z5" t="n">
        <v>10</v>
      </c>
      <c r="AA5" t="n">
        <v>548.1385393123685</v>
      </c>
      <c r="AB5" t="n">
        <v>749.9873316528461</v>
      </c>
      <c r="AC5" t="n">
        <v>678.4095933337289</v>
      </c>
      <c r="AD5" t="n">
        <v>548138.5393123685</v>
      </c>
      <c r="AE5" t="n">
        <v>749987.3316528462</v>
      </c>
      <c r="AF5" t="n">
        <v>8.33668893886035e-06</v>
      </c>
      <c r="AG5" t="n">
        <v>21.73828125</v>
      </c>
      <c r="AH5" t="n">
        <v>678409.593333729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3.0743</v>
      </c>
      <c r="E6" t="n">
        <v>32.53</v>
      </c>
      <c r="F6" t="n">
        <v>28.97</v>
      </c>
      <c r="G6" t="n">
        <v>37.79</v>
      </c>
      <c r="H6" t="n">
        <v>0.6</v>
      </c>
      <c r="I6" t="n">
        <v>46</v>
      </c>
      <c r="J6" t="n">
        <v>147.3</v>
      </c>
      <c r="K6" t="n">
        <v>47.83</v>
      </c>
      <c r="L6" t="n">
        <v>5</v>
      </c>
      <c r="M6" t="n">
        <v>44</v>
      </c>
      <c r="N6" t="n">
        <v>24.47</v>
      </c>
      <c r="O6" t="n">
        <v>18400.38</v>
      </c>
      <c r="P6" t="n">
        <v>313.81</v>
      </c>
      <c r="Q6" t="n">
        <v>830.48</v>
      </c>
      <c r="R6" t="n">
        <v>144.86</v>
      </c>
      <c r="S6" t="n">
        <v>70.58</v>
      </c>
      <c r="T6" t="n">
        <v>28031.51</v>
      </c>
      <c r="U6" t="n">
        <v>0.49</v>
      </c>
      <c r="V6" t="n">
        <v>0.72</v>
      </c>
      <c r="W6" t="n">
        <v>4.77</v>
      </c>
      <c r="X6" t="n">
        <v>1.68</v>
      </c>
      <c r="Y6" t="n">
        <v>1</v>
      </c>
      <c r="Z6" t="n">
        <v>10</v>
      </c>
      <c r="AA6" t="n">
        <v>536.8285908697052</v>
      </c>
      <c r="AB6" t="n">
        <v>734.5125612338837</v>
      </c>
      <c r="AC6" t="n">
        <v>664.4117132845755</v>
      </c>
      <c r="AD6" t="n">
        <v>536828.5908697052</v>
      </c>
      <c r="AE6" t="n">
        <v>734512.5612338837</v>
      </c>
      <c r="AF6" t="n">
        <v>8.55828056390903e-06</v>
      </c>
      <c r="AG6" t="n">
        <v>21.17838541666667</v>
      </c>
      <c r="AH6" t="n">
        <v>664411.7132845755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3.1247</v>
      </c>
      <c r="E7" t="n">
        <v>32</v>
      </c>
      <c r="F7" t="n">
        <v>28.68</v>
      </c>
      <c r="G7" t="n">
        <v>45.28</v>
      </c>
      <c r="H7" t="n">
        <v>0.71</v>
      </c>
      <c r="I7" t="n">
        <v>38</v>
      </c>
      <c r="J7" t="n">
        <v>148.68</v>
      </c>
      <c r="K7" t="n">
        <v>47.83</v>
      </c>
      <c r="L7" t="n">
        <v>6</v>
      </c>
      <c r="M7" t="n">
        <v>36</v>
      </c>
      <c r="N7" t="n">
        <v>24.85</v>
      </c>
      <c r="O7" t="n">
        <v>18570.94</v>
      </c>
      <c r="P7" t="n">
        <v>306.1</v>
      </c>
      <c r="Q7" t="n">
        <v>830.45</v>
      </c>
      <c r="R7" t="n">
        <v>135.38</v>
      </c>
      <c r="S7" t="n">
        <v>70.58</v>
      </c>
      <c r="T7" t="n">
        <v>23333.92</v>
      </c>
      <c r="U7" t="n">
        <v>0.52</v>
      </c>
      <c r="V7" t="n">
        <v>0.72</v>
      </c>
      <c r="W7" t="n">
        <v>4.74</v>
      </c>
      <c r="X7" t="n">
        <v>1.38</v>
      </c>
      <c r="Y7" t="n">
        <v>1</v>
      </c>
      <c r="Z7" t="n">
        <v>10</v>
      </c>
      <c r="AA7" t="n">
        <v>519.5647219655569</v>
      </c>
      <c r="AB7" t="n">
        <v>710.8913741710852</v>
      </c>
      <c r="AC7" t="n">
        <v>643.0448991625062</v>
      </c>
      <c r="AD7" t="n">
        <v>519564.721965557</v>
      </c>
      <c r="AE7" t="n">
        <v>710891.3741710852</v>
      </c>
      <c r="AF7" t="n">
        <v>8.698584808914728e-06</v>
      </c>
      <c r="AG7" t="n">
        <v>20.83333333333333</v>
      </c>
      <c r="AH7" t="n">
        <v>643044.8991625062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3.1626</v>
      </c>
      <c r="E8" t="n">
        <v>31.62</v>
      </c>
      <c r="F8" t="n">
        <v>28.47</v>
      </c>
      <c r="G8" t="n">
        <v>53.38</v>
      </c>
      <c r="H8" t="n">
        <v>0.83</v>
      </c>
      <c r="I8" t="n">
        <v>32</v>
      </c>
      <c r="J8" t="n">
        <v>150.07</v>
      </c>
      <c r="K8" t="n">
        <v>47.83</v>
      </c>
      <c r="L8" t="n">
        <v>7</v>
      </c>
      <c r="M8" t="n">
        <v>30</v>
      </c>
      <c r="N8" t="n">
        <v>25.24</v>
      </c>
      <c r="O8" t="n">
        <v>18742.03</v>
      </c>
      <c r="P8" t="n">
        <v>300.37</v>
      </c>
      <c r="Q8" t="n">
        <v>830.47</v>
      </c>
      <c r="R8" t="n">
        <v>128.07</v>
      </c>
      <c r="S8" t="n">
        <v>70.58</v>
      </c>
      <c r="T8" t="n">
        <v>19708.52</v>
      </c>
      <c r="U8" t="n">
        <v>0.55</v>
      </c>
      <c r="V8" t="n">
        <v>0.73</v>
      </c>
      <c r="W8" t="n">
        <v>4.74</v>
      </c>
      <c r="X8" t="n">
        <v>1.17</v>
      </c>
      <c r="Y8" t="n">
        <v>1</v>
      </c>
      <c r="Z8" t="n">
        <v>10</v>
      </c>
      <c r="AA8" t="n">
        <v>514.0518599725748</v>
      </c>
      <c r="AB8" t="n">
        <v>703.3484331819808</v>
      </c>
      <c r="AC8" t="n">
        <v>636.2218458748179</v>
      </c>
      <c r="AD8" t="n">
        <v>514051.8599725747</v>
      </c>
      <c r="AE8" t="n">
        <v>703348.4331819807</v>
      </c>
      <c r="AF8" t="n">
        <v>8.804091374107505e-06</v>
      </c>
      <c r="AG8" t="n">
        <v>20.5859375</v>
      </c>
      <c r="AH8" t="n">
        <v>636221.8458748178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3.1914</v>
      </c>
      <c r="E9" t="n">
        <v>31.33</v>
      </c>
      <c r="F9" t="n">
        <v>28.3</v>
      </c>
      <c r="G9" t="n">
        <v>60.64</v>
      </c>
      <c r="H9" t="n">
        <v>0.9399999999999999</v>
      </c>
      <c r="I9" t="n">
        <v>28</v>
      </c>
      <c r="J9" t="n">
        <v>151.46</v>
      </c>
      <c r="K9" t="n">
        <v>47.83</v>
      </c>
      <c r="L9" t="n">
        <v>8</v>
      </c>
      <c r="M9" t="n">
        <v>26</v>
      </c>
      <c r="N9" t="n">
        <v>25.63</v>
      </c>
      <c r="O9" t="n">
        <v>18913.66</v>
      </c>
      <c r="P9" t="n">
        <v>293.58</v>
      </c>
      <c r="Q9" t="n">
        <v>830.47</v>
      </c>
      <c r="R9" t="n">
        <v>122.75</v>
      </c>
      <c r="S9" t="n">
        <v>70.58</v>
      </c>
      <c r="T9" t="n">
        <v>17067.9</v>
      </c>
      <c r="U9" t="n">
        <v>0.57</v>
      </c>
      <c r="V9" t="n">
        <v>0.73</v>
      </c>
      <c r="W9" t="n">
        <v>4.72</v>
      </c>
      <c r="X9" t="n">
        <v>1</v>
      </c>
      <c r="Y9" t="n">
        <v>1</v>
      </c>
      <c r="Z9" t="n">
        <v>10</v>
      </c>
      <c r="AA9" t="n">
        <v>499.2313913203139</v>
      </c>
      <c r="AB9" t="n">
        <v>683.0704141390257</v>
      </c>
      <c r="AC9" t="n">
        <v>617.8791325089438</v>
      </c>
      <c r="AD9" t="n">
        <v>499231.3913203139</v>
      </c>
      <c r="AE9" t="n">
        <v>683070.4141390257</v>
      </c>
      <c r="AF9" t="n">
        <v>8.884265228396473e-06</v>
      </c>
      <c r="AG9" t="n">
        <v>20.39713541666667</v>
      </c>
      <c r="AH9" t="n">
        <v>617879.1325089438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3.2183</v>
      </c>
      <c r="E10" t="n">
        <v>31.07</v>
      </c>
      <c r="F10" t="n">
        <v>28.15</v>
      </c>
      <c r="G10" t="n">
        <v>70.38</v>
      </c>
      <c r="H10" t="n">
        <v>1.04</v>
      </c>
      <c r="I10" t="n">
        <v>24</v>
      </c>
      <c r="J10" t="n">
        <v>152.85</v>
      </c>
      <c r="K10" t="n">
        <v>47.83</v>
      </c>
      <c r="L10" t="n">
        <v>9</v>
      </c>
      <c r="M10" t="n">
        <v>22</v>
      </c>
      <c r="N10" t="n">
        <v>26.03</v>
      </c>
      <c r="O10" t="n">
        <v>19085.83</v>
      </c>
      <c r="P10" t="n">
        <v>288.16</v>
      </c>
      <c r="Q10" t="n">
        <v>830.47</v>
      </c>
      <c r="R10" t="n">
        <v>117.52</v>
      </c>
      <c r="S10" t="n">
        <v>70.58</v>
      </c>
      <c r="T10" t="n">
        <v>14471.69</v>
      </c>
      <c r="U10" t="n">
        <v>0.6</v>
      </c>
      <c r="V10" t="n">
        <v>0.74</v>
      </c>
      <c r="W10" t="n">
        <v>4.73</v>
      </c>
      <c r="X10" t="n">
        <v>0.86</v>
      </c>
      <c r="Y10" t="n">
        <v>1</v>
      </c>
      <c r="Z10" t="n">
        <v>10</v>
      </c>
      <c r="AA10" t="n">
        <v>494.9011405637594</v>
      </c>
      <c r="AB10" t="n">
        <v>677.1455740167272</v>
      </c>
      <c r="AC10" t="n">
        <v>612.5197508123521</v>
      </c>
      <c r="AD10" t="n">
        <v>494901.1405637594</v>
      </c>
      <c r="AE10" t="n">
        <v>677145.5740167272</v>
      </c>
      <c r="AF10" t="n">
        <v>8.95914983535388e-06</v>
      </c>
      <c r="AG10" t="n">
        <v>20.22786458333333</v>
      </c>
      <c r="AH10" t="n">
        <v>612519.7508123521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3.2318</v>
      </c>
      <c r="E11" t="n">
        <v>30.94</v>
      </c>
      <c r="F11" t="n">
        <v>28.08</v>
      </c>
      <c r="G11" t="n">
        <v>76.58</v>
      </c>
      <c r="H11" t="n">
        <v>1.15</v>
      </c>
      <c r="I11" t="n">
        <v>22</v>
      </c>
      <c r="J11" t="n">
        <v>154.25</v>
      </c>
      <c r="K11" t="n">
        <v>47.83</v>
      </c>
      <c r="L11" t="n">
        <v>10</v>
      </c>
      <c r="M11" t="n">
        <v>20</v>
      </c>
      <c r="N11" t="n">
        <v>26.43</v>
      </c>
      <c r="O11" t="n">
        <v>19258.55</v>
      </c>
      <c r="P11" t="n">
        <v>282.32</v>
      </c>
      <c r="Q11" t="n">
        <v>830.45</v>
      </c>
      <c r="R11" t="n">
        <v>115.55</v>
      </c>
      <c r="S11" t="n">
        <v>70.58</v>
      </c>
      <c r="T11" t="n">
        <v>13497.6</v>
      </c>
      <c r="U11" t="n">
        <v>0.61</v>
      </c>
      <c r="V11" t="n">
        <v>0.74</v>
      </c>
      <c r="W11" t="n">
        <v>4.71</v>
      </c>
      <c r="X11" t="n">
        <v>0.78</v>
      </c>
      <c r="Y11" t="n">
        <v>1</v>
      </c>
      <c r="Z11" t="n">
        <v>10</v>
      </c>
      <c r="AA11" t="n">
        <v>491.4551729003635</v>
      </c>
      <c r="AB11" t="n">
        <v>672.430649034305</v>
      </c>
      <c r="AC11" t="n">
        <v>608.2548116528136</v>
      </c>
      <c r="AD11" t="n">
        <v>491455.1729003635</v>
      </c>
      <c r="AE11" t="n">
        <v>672430.649034305</v>
      </c>
      <c r="AF11" t="n">
        <v>8.996731329551834e-06</v>
      </c>
      <c r="AG11" t="n">
        <v>20.14322916666667</v>
      </c>
      <c r="AH11" t="n">
        <v>608254.8116528136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3.2461</v>
      </c>
      <c r="E12" t="n">
        <v>30.81</v>
      </c>
      <c r="F12" t="n">
        <v>28</v>
      </c>
      <c r="G12" t="n">
        <v>84</v>
      </c>
      <c r="H12" t="n">
        <v>1.25</v>
      </c>
      <c r="I12" t="n">
        <v>20</v>
      </c>
      <c r="J12" t="n">
        <v>155.66</v>
      </c>
      <c r="K12" t="n">
        <v>47.83</v>
      </c>
      <c r="L12" t="n">
        <v>11</v>
      </c>
      <c r="M12" t="n">
        <v>18</v>
      </c>
      <c r="N12" t="n">
        <v>26.83</v>
      </c>
      <c r="O12" t="n">
        <v>19431.82</v>
      </c>
      <c r="P12" t="n">
        <v>277.35</v>
      </c>
      <c r="Q12" t="n">
        <v>830.4400000000001</v>
      </c>
      <c r="R12" t="n">
        <v>112.85</v>
      </c>
      <c r="S12" t="n">
        <v>70.58</v>
      </c>
      <c r="T12" t="n">
        <v>12157.51</v>
      </c>
      <c r="U12" t="n">
        <v>0.63</v>
      </c>
      <c r="V12" t="n">
        <v>0.74</v>
      </c>
      <c r="W12" t="n">
        <v>4.71</v>
      </c>
      <c r="X12" t="n">
        <v>0.71</v>
      </c>
      <c r="Y12" t="n">
        <v>1</v>
      </c>
      <c r="Z12" t="n">
        <v>10</v>
      </c>
      <c r="AA12" t="n">
        <v>488.331108507579</v>
      </c>
      <c r="AB12" t="n">
        <v>668.1561663081035</v>
      </c>
      <c r="AC12" t="n">
        <v>604.3882795587264</v>
      </c>
      <c r="AD12" t="n">
        <v>488331.108507579</v>
      </c>
      <c r="AE12" t="n">
        <v>668156.1663081035</v>
      </c>
      <c r="AF12" t="n">
        <v>9.036539875257817e-06</v>
      </c>
      <c r="AG12" t="n">
        <v>20.05859375</v>
      </c>
      <c r="AH12" t="n">
        <v>604388.2795587264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3.2589</v>
      </c>
      <c r="E13" t="n">
        <v>30.68</v>
      </c>
      <c r="F13" t="n">
        <v>27.94</v>
      </c>
      <c r="G13" t="n">
        <v>93.12</v>
      </c>
      <c r="H13" t="n">
        <v>1.35</v>
      </c>
      <c r="I13" t="n">
        <v>18</v>
      </c>
      <c r="J13" t="n">
        <v>157.07</v>
      </c>
      <c r="K13" t="n">
        <v>47.83</v>
      </c>
      <c r="L13" t="n">
        <v>12</v>
      </c>
      <c r="M13" t="n">
        <v>16</v>
      </c>
      <c r="N13" t="n">
        <v>27.24</v>
      </c>
      <c r="O13" t="n">
        <v>19605.66</v>
      </c>
      <c r="P13" t="n">
        <v>271.62</v>
      </c>
      <c r="Q13" t="n">
        <v>830.46</v>
      </c>
      <c r="R13" t="n">
        <v>110.79</v>
      </c>
      <c r="S13" t="n">
        <v>70.58</v>
      </c>
      <c r="T13" t="n">
        <v>11136.92</v>
      </c>
      <c r="U13" t="n">
        <v>0.64</v>
      </c>
      <c r="V13" t="n">
        <v>0.74</v>
      </c>
      <c r="W13" t="n">
        <v>4.71</v>
      </c>
      <c r="X13" t="n">
        <v>0.64</v>
      </c>
      <c r="Y13" t="n">
        <v>1</v>
      </c>
      <c r="Z13" t="n">
        <v>10</v>
      </c>
      <c r="AA13" t="n">
        <v>484.9508933167842</v>
      </c>
      <c r="AB13" t="n">
        <v>663.5312067594883</v>
      </c>
      <c r="AC13" t="n">
        <v>600.2047196582598</v>
      </c>
      <c r="AD13" t="n">
        <v>484950.8933167842</v>
      </c>
      <c r="AE13" t="n">
        <v>663531.2067594883</v>
      </c>
      <c r="AF13" t="n">
        <v>9.072172699386247e-06</v>
      </c>
      <c r="AG13" t="n">
        <v>19.97395833333333</v>
      </c>
      <c r="AH13" t="n">
        <v>600204.7196582598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3.2756</v>
      </c>
      <c r="E14" t="n">
        <v>30.53</v>
      </c>
      <c r="F14" t="n">
        <v>27.84</v>
      </c>
      <c r="G14" t="n">
        <v>104.39</v>
      </c>
      <c r="H14" t="n">
        <v>1.45</v>
      </c>
      <c r="I14" t="n">
        <v>16</v>
      </c>
      <c r="J14" t="n">
        <v>158.48</v>
      </c>
      <c r="K14" t="n">
        <v>47.83</v>
      </c>
      <c r="L14" t="n">
        <v>13</v>
      </c>
      <c r="M14" t="n">
        <v>14</v>
      </c>
      <c r="N14" t="n">
        <v>27.65</v>
      </c>
      <c r="O14" t="n">
        <v>19780.06</v>
      </c>
      <c r="P14" t="n">
        <v>264.17</v>
      </c>
      <c r="Q14" t="n">
        <v>830.4400000000001</v>
      </c>
      <c r="R14" t="n">
        <v>107.45</v>
      </c>
      <c r="S14" t="n">
        <v>70.58</v>
      </c>
      <c r="T14" t="n">
        <v>9476.040000000001</v>
      </c>
      <c r="U14" t="n">
        <v>0.66</v>
      </c>
      <c r="V14" t="n">
        <v>0.75</v>
      </c>
      <c r="W14" t="n">
        <v>4.71</v>
      </c>
      <c r="X14" t="n">
        <v>0.55</v>
      </c>
      <c r="Y14" t="n">
        <v>1</v>
      </c>
      <c r="Z14" t="n">
        <v>10</v>
      </c>
      <c r="AA14" t="n">
        <v>480.6679076736601</v>
      </c>
      <c r="AB14" t="n">
        <v>657.6710368505749</v>
      </c>
      <c r="AC14" t="n">
        <v>594.9038361406529</v>
      </c>
      <c r="AD14" t="n">
        <v>480667.9076736601</v>
      </c>
      <c r="AE14" t="n">
        <v>657671.0368505749</v>
      </c>
      <c r="AF14" t="n">
        <v>9.11866239961631e-06</v>
      </c>
      <c r="AG14" t="n">
        <v>19.87630208333333</v>
      </c>
      <c r="AH14" t="n">
        <v>594903.8361406529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3.2813</v>
      </c>
      <c r="E15" t="n">
        <v>30.48</v>
      </c>
      <c r="F15" t="n">
        <v>27.81</v>
      </c>
      <c r="G15" t="n">
        <v>111.25</v>
      </c>
      <c r="H15" t="n">
        <v>1.55</v>
      </c>
      <c r="I15" t="n">
        <v>15</v>
      </c>
      <c r="J15" t="n">
        <v>159.9</v>
      </c>
      <c r="K15" t="n">
        <v>47.83</v>
      </c>
      <c r="L15" t="n">
        <v>14</v>
      </c>
      <c r="M15" t="n">
        <v>12</v>
      </c>
      <c r="N15" t="n">
        <v>28.07</v>
      </c>
      <c r="O15" t="n">
        <v>19955.16</v>
      </c>
      <c r="P15" t="n">
        <v>260.69</v>
      </c>
      <c r="Q15" t="n">
        <v>830.47</v>
      </c>
      <c r="R15" t="n">
        <v>106.5</v>
      </c>
      <c r="S15" t="n">
        <v>70.58</v>
      </c>
      <c r="T15" t="n">
        <v>9010.280000000001</v>
      </c>
      <c r="U15" t="n">
        <v>0.66</v>
      </c>
      <c r="V15" t="n">
        <v>0.75</v>
      </c>
      <c r="W15" t="n">
        <v>4.71</v>
      </c>
      <c r="X15" t="n">
        <v>0.52</v>
      </c>
      <c r="Y15" t="n">
        <v>1</v>
      </c>
      <c r="Z15" t="n">
        <v>10</v>
      </c>
      <c r="AA15" t="n">
        <v>478.837810969015</v>
      </c>
      <c r="AB15" t="n">
        <v>655.1670178011111</v>
      </c>
      <c r="AC15" t="n">
        <v>592.6387971548572</v>
      </c>
      <c r="AD15" t="n">
        <v>478837.810969015</v>
      </c>
      <c r="AE15" t="n">
        <v>655167.0178011111</v>
      </c>
      <c r="AF15" t="n">
        <v>9.134530141611002e-06</v>
      </c>
      <c r="AG15" t="n">
        <v>19.84375</v>
      </c>
      <c r="AH15" t="n">
        <v>592638.7971548572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3.2889</v>
      </c>
      <c r="E16" t="n">
        <v>30.4</v>
      </c>
      <c r="F16" t="n">
        <v>27.77</v>
      </c>
      <c r="G16" t="n">
        <v>119.02</v>
      </c>
      <c r="H16" t="n">
        <v>1.65</v>
      </c>
      <c r="I16" t="n">
        <v>14</v>
      </c>
      <c r="J16" t="n">
        <v>161.32</v>
      </c>
      <c r="K16" t="n">
        <v>47.83</v>
      </c>
      <c r="L16" t="n">
        <v>15</v>
      </c>
      <c r="M16" t="n">
        <v>7</v>
      </c>
      <c r="N16" t="n">
        <v>28.5</v>
      </c>
      <c r="O16" t="n">
        <v>20130.71</v>
      </c>
      <c r="P16" t="n">
        <v>255.24</v>
      </c>
      <c r="Q16" t="n">
        <v>830.51</v>
      </c>
      <c r="R16" t="n">
        <v>104.91</v>
      </c>
      <c r="S16" t="n">
        <v>70.58</v>
      </c>
      <c r="T16" t="n">
        <v>8216.84</v>
      </c>
      <c r="U16" t="n">
        <v>0.67</v>
      </c>
      <c r="V16" t="n">
        <v>0.75</v>
      </c>
      <c r="W16" t="n">
        <v>4.71</v>
      </c>
      <c r="X16" t="n">
        <v>0.48</v>
      </c>
      <c r="Y16" t="n">
        <v>1</v>
      </c>
      <c r="Z16" t="n">
        <v>10</v>
      </c>
      <c r="AA16" t="n">
        <v>466.5203799202907</v>
      </c>
      <c r="AB16" t="n">
        <v>638.3137652335405</v>
      </c>
      <c r="AC16" t="n">
        <v>577.3939953586469</v>
      </c>
      <c r="AD16" t="n">
        <v>466520.3799202907</v>
      </c>
      <c r="AE16" t="n">
        <v>638313.7652335404</v>
      </c>
      <c r="AF16" t="n">
        <v>9.155687130937257e-06</v>
      </c>
      <c r="AG16" t="n">
        <v>19.79166666666667</v>
      </c>
      <c r="AH16" t="n">
        <v>577393.9953586468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3.295</v>
      </c>
      <c r="E17" t="n">
        <v>30.35</v>
      </c>
      <c r="F17" t="n">
        <v>27.74</v>
      </c>
      <c r="G17" t="n">
        <v>128.05</v>
      </c>
      <c r="H17" t="n">
        <v>1.74</v>
      </c>
      <c r="I17" t="n">
        <v>13</v>
      </c>
      <c r="J17" t="n">
        <v>162.75</v>
      </c>
      <c r="K17" t="n">
        <v>47.83</v>
      </c>
      <c r="L17" t="n">
        <v>16</v>
      </c>
      <c r="M17" t="n">
        <v>1</v>
      </c>
      <c r="N17" t="n">
        <v>28.92</v>
      </c>
      <c r="O17" t="n">
        <v>20306.85</v>
      </c>
      <c r="P17" t="n">
        <v>253.77</v>
      </c>
      <c r="Q17" t="n">
        <v>830.45</v>
      </c>
      <c r="R17" t="n">
        <v>103.74</v>
      </c>
      <c r="S17" t="n">
        <v>70.58</v>
      </c>
      <c r="T17" t="n">
        <v>7638.22</v>
      </c>
      <c r="U17" t="n">
        <v>0.68</v>
      </c>
      <c r="V17" t="n">
        <v>0.75</v>
      </c>
      <c r="W17" t="n">
        <v>4.72</v>
      </c>
      <c r="X17" t="n">
        <v>0.45</v>
      </c>
      <c r="Y17" t="n">
        <v>1</v>
      </c>
      <c r="Z17" t="n">
        <v>10</v>
      </c>
      <c r="AA17" t="n">
        <v>465.5145136348817</v>
      </c>
      <c r="AB17" t="n">
        <v>636.9374946061552</v>
      </c>
      <c r="AC17" t="n">
        <v>576.1490740683313</v>
      </c>
      <c r="AD17" t="n">
        <v>465514.5136348816</v>
      </c>
      <c r="AE17" t="n">
        <v>636937.4946061552</v>
      </c>
      <c r="AF17" t="n">
        <v>9.172668398685962e-06</v>
      </c>
      <c r="AG17" t="n">
        <v>19.75911458333333</v>
      </c>
      <c r="AH17" t="n">
        <v>576149.0740683313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3.2954</v>
      </c>
      <c r="E18" t="n">
        <v>30.35</v>
      </c>
      <c r="F18" t="n">
        <v>27.74</v>
      </c>
      <c r="G18" t="n">
        <v>128.04</v>
      </c>
      <c r="H18" t="n">
        <v>1.83</v>
      </c>
      <c r="I18" t="n">
        <v>13</v>
      </c>
      <c r="J18" t="n">
        <v>164.19</v>
      </c>
      <c r="K18" t="n">
        <v>47.83</v>
      </c>
      <c r="L18" t="n">
        <v>17</v>
      </c>
      <c r="M18" t="n">
        <v>0</v>
      </c>
      <c r="N18" t="n">
        <v>29.36</v>
      </c>
      <c r="O18" t="n">
        <v>20483.57</v>
      </c>
      <c r="P18" t="n">
        <v>255.35</v>
      </c>
      <c r="Q18" t="n">
        <v>830.45</v>
      </c>
      <c r="R18" t="n">
        <v>103.61</v>
      </c>
      <c r="S18" t="n">
        <v>70.58</v>
      </c>
      <c r="T18" t="n">
        <v>7572.54</v>
      </c>
      <c r="U18" t="n">
        <v>0.68</v>
      </c>
      <c r="V18" t="n">
        <v>0.75</v>
      </c>
      <c r="W18" t="n">
        <v>4.72</v>
      </c>
      <c r="X18" t="n">
        <v>0.45</v>
      </c>
      <c r="Y18" t="n">
        <v>1</v>
      </c>
      <c r="Z18" t="n">
        <v>10</v>
      </c>
      <c r="AA18" t="n">
        <v>466.1456858123782</v>
      </c>
      <c r="AB18" t="n">
        <v>637.8010922247573</v>
      </c>
      <c r="AC18" t="n">
        <v>576.9302511422809</v>
      </c>
      <c r="AD18" t="n">
        <v>466145.6858123782</v>
      </c>
      <c r="AE18" t="n">
        <v>637801.0922247573</v>
      </c>
      <c r="AF18" t="n">
        <v>9.173781924439975e-06</v>
      </c>
      <c r="AG18" t="n">
        <v>19.75911458333333</v>
      </c>
      <c r="AH18" t="n">
        <v>576930.2511422809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1.6252</v>
      </c>
      <c r="E2" t="n">
        <v>61.53</v>
      </c>
      <c r="F2" t="n">
        <v>44.07</v>
      </c>
      <c r="G2" t="n">
        <v>6.25</v>
      </c>
      <c r="H2" t="n">
        <v>0.1</v>
      </c>
      <c r="I2" t="n">
        <v>423</v>
      </c>
      <c r="J2" t="n">
        <v>176.73</v>
      </c>
      <c r="K2" t="n">
        <v>52.44</v>
      </c>
      <c r="L2" t="n">
        <v>1</v>
      </c>
      <c r="M2" t="n">
        <v>421</v>
      </c>
      <c r="N2" t="n">
        <v>33.29</v>
      </c>
      <c r="O2" t="n">
        <v>22031.19</v>
      </c>
      <c r="P2" t="n">
        <v>579.0700000000001</v>
      </c>
      <c r="Q2" t="n">
        <v>830.89</v>
      </c>
      <c r="R2" t="n">
        <v>650.01</v>
      </c>
      <c r="S2" t="n">
        <v>70.58</v>
      </c>
      <c r="T2" t="n">
        <v>278725.92</v>
      </c>
      <c r="U2" t="n">
        <v>0.11</v>
      </c>
      <c r="V2" t="n">
        <v>0.47</v>
      </c>
      <c r="W2" t="n">
        <v>5.4</v>
      </c>
      <c r="X2" t="n">
        <v>16.76</v>
      </c>
      <c r="Y2" t="n">
        <v>1</v>
      </c>
      <c r="Z2" t="n">
        <v>10</v>
      </c>
      <c r="AA2" t="n">
        <v>1330.40872201872</v>
      </c>
      <c r="AB2" t="n">
        <v>1820.32390695645</v>
      </c>
      <c r="AC2" t="n">
        <v>1646.594748117175</v>
      </c>
      <c r="AD2" t="n">
        <v>1330408.72201872</v>
      </c>
      <c r="AE2" t="n">
        <v>1820323.90695645</v>
      </c>
      <c r="AF2" t="n">
        <v>4.088101790388142e-06</v>
      </c>
      <c r="AG2" t="n">
        <v>40.05859375</v>
      </c>
      <c r="AH2" t="n">
        <v>1646594.748117175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2.4222</v>
      </c>
      <c r="E3" t="n">
        <v>41.28</v>
      </c>
      <c r="F3" t="n">
        <v>33.25</v>
      </c>
      <c r="G3" t="n">
        <v>12.63</v>
      </c>
      <c r="H3" t="n">
        <v>0.2</v>
      </c>
      <c r="I3" t="n">
        <v>158</v>
      </c>
      <c r="J3" t="n">
        <v>178.21</v>
      </c>
      <c r="K3" t="n">
        <v>52.44</v>
      </c>
      <c r="L3" t="n">
        <v>2</v>
      </c>
      <c r="M3" t="n">
        <v>156</v>
      </c>
      <c r="N3" t="n">
        <v>33.77</v>
      </c>
      <c r="O3" t="n">
        <v>22213.89</v>
      </c>
      <c r="P3" t="n">
        <v>433.79</v>
      </c>
      <c r="Q3" t="n">
        <v>830.55</v>
      </c>
      <c r="R3" t="n">
        <v>287.95</v>
      </c>
      <c r="S3" t="n">
        <v>70.58</v>
      </c>
      <c r="T3" t="n">
        <v>99020.83</v>
      </c>
      <c r="U3" t="n">
        <v>0.25</v>
      </c>
      <c r="V3" t="n">
        <v>0.62</v>
      </c>
      <c r="W3" t="n">
        <v>4.94</v>
      </c>
      <c r="X3" t="n">
        <v>5.95</v>
      </c>
      <c r="Y3" t="n">
        <v>1</v>
      </c>
      <c r="Z3" t="n">
        <v>10</v>
      </c>
      <c r="AA3" t="n">
        <v>771.3334443166966</v>
      </c>
      <c r="AB3" t="n">
        <v>1055.372447344034</v>
      </c>
      <c r="AC3" t="n">
        <v>954.6491821940514</v>
      </c>
      <c r="AD3" t="n">
        <v>771333.4443166966</v>
      </c>
      <c r="AE3" t="n">
        <v>1055372.447344034</v>
      </c>
      <c r="AF3" t="n">
        <v>6.092911738049569e-06</v>
      </c>
      <c r="AG3" t="n">
        <v>26.875</v>
      </c>
      <c r="AH3" t="n">
        <v>954649.1821940513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2.7207</v>
      </c>
      <c r="E4" t="n">
        <v>36.76</v>
      </c>
      <c r="F4" t="n">
        <v>30.89</v>
      </c>
      <c r="G4" t="n">
        <v>19.1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95</v>
      </c>
      <c r="N4" t="n">
        <v>34.26</v>
      </c>
      <c r="O4" t="n">
        <v>22397.24</v>
      </c>
      <c r="P4" t="n">
        <v>399.67</v>
      </c>
      <c r="Q4" t="n">
        <v>830.51</v>
      </c>
      <c r="R4" t="n">
        <v>209.14</v>
      </c>
      <c r="S4" t="n">
        <v>70.58</v>
      </c>
      <c r="T4" t="n">
        <v>59919.89</v>
      </c>
      <c r="U4" t="n">
        <v>0.34</v>
      </c>
      <c r="V4" t="n">
        <v>0.67</v>
      </c>
      <c r="W4" t="n">
        <v>4.84</v>
      </c>
      <c r="X4" t="n">
        <v>3.59</v>
      </c>
      <c r="Y4" t="n">
        <v>1</v>
      </c>
      <c r="Z4" t="n">
        <v>10</v>
      </c>
      <c r="AA4" t="n">
        <v>666.6551710014264</v>
      </c>
      <c r="AB4" t="n">
        <v>912.1470157145902</v>
      </c>
      <c r="AC4" t="n">
        <v>825.0929847411662</v>
      </c>
      <c r="AD4" t="n">
        <v>666655.1710014264</v>
      </c>
      <c r="AE4" t="n">
        <v>912147.0157145902</v>
      </c>
      <c r="AF4" t="n">
        <v>6.843772176414607e-06</v>
      </c>
      <c r="AG4" t="n">
        <v>23.93229166666667</v>
      </c>
      <c r="AH4" t="n">
        <v>825092.9847411662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2.8713</v>
      </c>
      <c r="E5" t="n">
        <v>34.83</v>
      </c>
      <c r="F5" t="n">
        <v>29.92</v>
      </c>
      <c r="G5" t="n">
        <v>25.64</v>
      </c>
      <c r="H5" t="n">
        <v>0.39</v>
      </c>
      <c r="I5" t="n">
        <v>70</v>
      </c>
      <c r="J5" t="n">
        <v>181.19</v>
      </c>
      <c r="K5" t="n">
        <v>52.44</v>
      </c>
      <c r="L5" t="n">
        <v>4</v>
      </c>
      <c r="M5" t="n">
        <v>68</v>
      </c>
      <c r="N5" t="n">
        <v>34.75</v>
      </c>
      <c r="O5" t="n">
        <v>22581.25</v>
      </c>
      <c r="P5" t="n">
        <v>384.2</v>
      </c>
      <c r="Q5" t="n">
        <v>830.45</v>
      </c>
      <c r="R5" t="n">
        <v>176.98</v>
      </c>
      <c r="S5" t="n">
        <v>70.58</v>
      </c>
      <c r="T5" t="n">
        <v>43971.51</v>
      </c>
      <c r="U5" t="n">
        <v>0.4</v>
      </c>
      <c r="V5" t="n">
        <v>0.6899999999999999</v>
      </c>
      <c r="W5" t="n">
        <v>4.8</v>
      </c>
      <c r="X5" t="n">
        <v>2.62</v>
      </c>
      <c r="Y5" t="n">
        <v>1</v>
      </c>
      <c r="Z5" t="n">
        <v>10</v>
      </c>
      <c r="AA5" t="n">
        <v>620.8084516712757</v>
      </c>
      <c r="AB5" t="n">
        <v>849.4175117125704</v>
      </c>
      <c r="AC5" t="n">
        <v>768.3502965596872</v>
      </c>
      <c r="AD5" t="n">
        <v>620808.4516712758</v>
      </c>
      <c r="AE5" t="n">
        <v>849417.5117125704</v>
      </c>
      <c r="AF5" t="n">
        <v>7.222598246825914e-06</v>
      </c>
      <c r="AG5" t="n">
        <v>22.67578125</v>
      </c>
      <c r="AH5" t="n">
        <v>768350.2965596872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2.9682</v>
      </c>
      <c r="E6" t="n">
        <v>33.69</v>
      </c>
      <c r="F6" t="n">
        <v>29.31</v>
      </c>
      <c r="G6" t="n">
        <v>31.98</v>
      </c>
      <c r="H6" t="n">
        <v>0.49</v>
      </c>
      <c r="I6" t="n">
        <v>55</v>
      </c>
      <c r="J6" t="n">
        <v>182.69</v>
      </c>
      <c r="K6" t="n">
        <v>52.44</v>
      </c>
      <c r="L6" t="n">
        <v>5</v>
      </c>
      <c r="M6" t="n">
        <v>53</v>
      </c>
      <c r="N6" t="n">
        <v>35.25</v>
      </c>
      <c r="O6" t="n">
        <v>22766.06</v>
      </c>
      <c r="P6" t="n">
        <v>373.44</v>
      </c>
      <c r="Q6" t="n">
        <v>830.46</v>
      </c>
      <c r="R6" t="n">
        <v>156.47</v>
      </c>
      <c r="S6" t="n">
        <v>70.58</v>
      </c>
      <c r="T6" t="n">
        <v>33791.52</v>
      </c>
      <c r="U6" t="n">
        <v>0.45</v>
      </c>
      <c r="V6" t="n">
        <v>0.71</v>
      </c>
      <c r="W6" t="n">
        <v>4.78</v>
      </c>
      <c r="X6" t="n">
        <v>2.02</v>
      </c>
      <c r="Y6" t="n">
        <v>1</v>
      </c>
      <c r="Z6" t="n">
        <v>10</v>
      </c>
      <c r="AA6" t="n">
        <v>595.0956169543914</v>
      </c>
      <c r="AB6" t="n">
        <v>814.2360768827212</v>
      </c>
      <c r="AC6" t="n">
        <v>736.526528492545</v>
      </c>
      <c r="AD6" t="n">
        <v>595095.6169543914</v>
      </c>
      <c r="AE6" t="n">
        <v>814236.0768827213</v>
      </c>
      <c r="AF6" t="n">
        <v>7.466344901692151e-06</v>
      </c>
      <c r="AG6" t="n">
        <v>21.93359375</v>
      </c>
      <c r="AH6" t="n">
        <v>736526.528492545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3.0354</v>
      </c>
      <c r="E7" t="n">
        <v>32.94</v>
      </c>
      <c r="F7" t="n">
        <v>28.92</v>
      </c>
      <c r="G7" t="n">
        <v>38.57</v>
      </c>
      <c r="H7" t="n">
        <v>0.58</v>
      </c>
      <c r="I7" t="n">
        <v>45</v>
      </c>
      <c r="J7" t="n">
        <v>184.19</v>
      </c>
      <c r="K7" t="n">
        <v>52.44</v>
      </c>
      <c r="L7" t="n">
        <v>6</v>
      </c>
      <c r="M7" t="n">
        <v>43</v>
      </c>
      <c r="N7" t="n">
        <v>35.75</v>
      </c>
      <c r="O7" t="n">
        <v>22951.43</v>
      </c>
      <c r="P7" t="n">
        <v>365.55</v>
      </c>
      <c r="Q7" t="n">
        <v>830.4400000000001</v>
      </c>
      <c r="R7" t="n">
        <v>143.94</v>
      </c>
      <c r="S7" t="n">
        <v>70.58</v>
      </c>
      <c r="T7" t="n">
        <v>27580.77</v>
      </c>
      <c r="U7" t="n">
        <v>0.49</v>
      </c>
      <c r="V7" t="n">
        <v>0.72</v>
      </c>
      <c r="W7" t="n">
        <v>4.75</v>
      </c>
      <c r="X7" t="n">
        <v>1.63</v>
      </c>
      <c r="Y7" t="n">
        <v>1</v>
      </c>
      <c r="Z7" t="n">
        <v>10</v>
      </c>
      <c r="AA7" t="n">
        <v>574.841010802802</v>
      </c>
      <c r="AB7" t="n">
        <v>786.5228311759582</v>
      </c>
      <c r="AC7" t="n">
        <v>711.4581960602508</v>
      </c>
      <c r="AD7" t="n">
        <v>574841.0108028019</v>
      </c>
      <c r="AE7" t="n">
        <v>786522.8311759583</v>
      </c>
      <c r="AF7" t="n">
        <v>7.635382829525085e-06</v>
      </c>
      <c r="AG7" t="n">
        <v>21.4453125</v>
      </c>
      <c r="AH7" t="n">
        <v>711458.1960602507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3.0816</v>
      </c>
      <c r="E8" t="n">
        <v>32.45</v>
      </c>
      <c r="F8" t="n">
        <v>28.68</v>
      </c>
      <c r="G8" t="n">
        <v>45.28</v>
      </c>
      <c r="H8" t="n">
        <v>0.67</v>
      </c>
      <c r="I8" t="n">
        <v>38</v>
      </c>
      <c r="J8" t="n">
        <v>185.7</v>
      </c>
      <c r="K8" t="n">
        <v>52.44</v>
      </c>
      <c r="L8" t="n">
        <v>7</v>
      </c>
      <c r="M8" t="n">
        <v>36</v>
      </c>
      <c r="N8" t="n">
        <v>36.26</v>
      </c>
      <c r="O8" t="n">
        <v>23137.49</v>
      </c>
      <c r="P8" t="n">
        <v>359.47</v>
      </c>
      <c r="Q8" t="n">
        <v>830.45</v>
      </c>
      <c r="R8" t="n">
        <v>135.22</v>
      </c>
      <c r="S8" t="n">
        <v>70.58</v>
      </c>
      <c r="T8" t="n">
        <v>23252.73</v>
      </c>
      <c r="U8" t="n">
        <v>0.52</v>
      </c>
      <c r="V8" t="n">
        <v>0.72</v>
      </c>
      <c r="W8" t="n">
        <v>4.75</v>
      </c>
      <c r="X8" t="n">
        <v>1.39</v>
      </c>
      <c r="Y8" t="n">
        <v>1</v>
      </c>
      <c r="Z8" t="n">
        <v>10</v>
      </c>
      <c r="AA8" t="n">
        <v>567.6913777071974</v>
      </c>
      <c r="AB8" t="n">
        <v>776.7403877550009</v>
      </c>
      <c r="AC8" t="n">
        <v>702.6093753096441</v>
      </c>
      <c r="AD8" t="n">
        <v>567691.3777071973</v>
      </c>
      <c r="AE8" t="n">
        <v>776740.387755001</v>
      </c>
      <c r="AF8" t="n">
        <v>7.751596404910226e-06</v>
      </c>
      <c r="AG8" t="n">
        <v>21.12630208333334</v>
      </c>
      <c r="AH8" t="n">
        <v>702609.375309644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3.1144</v>
      </c>
      <c r="E9" t="n">
        <v>32.11</v>
      </c>
      <c r="F9" t="n">
        <v>28.52</v>
      </c>
      <c r="G9" t="n">
        <v>51.85</v>
      </c>
      <c r="H9" t="n">
        <v>0.76</v>
      </c>
      <c r="I9" t="n">
        <v>33</v>
      </c>
      <c r="J9" t="n">
        <v>187.22</v>
      </c>
      <c r="K9" t="n">
        <v>52.44</v>
      </c>
      <c r="L9" t="n">
        <v>8</v>
      </c>
      <c r="M9" t="n">
        <v>31</v>
      </c>
      <c r="N9" t="n">
        <v>36.78</v>
      </c>
      <c r="O9" t="n">
        <v>23324.24</v>
      </c>
      <c r="P9" t="n">
        <v>354.58</v>
      </c>
      <c r="Q9" t="n">
        <v>830.45</v>
      </c>
      <c r="R9" t="n">
        <v>129.72</v>
      </c>
      <c r="S9" t="n">
        <v>70.58</v>
      </c>
      <c r="T9" t="n">
        <v>20530.53</v>
      </c>
      <c r="U9" t="n">
        <v>0.54</v>
      </c>
      <c r="V9" t="n">
        <v>0.73</v>
      </c>
      <c r="W9" t="n">
        <v>4.75</v>
      </c>
      <c r="X9" t="n">
        <v>1.22</v>
      </c>
      <c r="Y9" t="n">
        <v>1</v>
      </c>
      <c r="Z9" t="n">
        <v>10</v>
      </c>
      <c r="AA9" t="n">
        <v>552.7545745664148</v>
      </c>
      <c r="AB9" t="n">
        <v>756.3031947325354</v>
      </c>
      <c r="AC9" t="n">
        <v>684.122679305462</v>
      </c>
      <c r="AD9" t="n">
        <v>552754.5745664148</v>
      </c>
      <c r="AE9" t="n">
        <v>756303.1947325354</v>
      </c>
      <c r="AF9" t="n">
        <v>7.834103012542967e-06</v>
      </c>
      <c r="AG9" t="n">
        <v>20.90494791666667</v>
      </c>
      <c r="AH9" t="n">
        <v>684122.6793054621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3.1451</v>
      </c>
      <c r="E10" t="n">
        <v>31.8</v>
      </c>
      <c r="F10" t="n">
        <v>28.34</v>
      </c>
      <c r="G10" t="n">
        <v>58.64</v>
      </c>
      <c r="H10" t="n">
        <v>0.85</v>
      </c>
      <c r="I10" t="n">
        <v>29</v>
      </c>
      <c r="J10" t="n">
        <v>188.74</v>
      </c>
      <c r="K10" t="n">
        <v>52.44</v>
      </c>
      <c r="L10" t="n">
        <v>9</v>
      </c>
      <c r="M10" t="n">
        <v>27</v>
      </c>
      <c r="N10" t="n">
        <v>37.3</v>
      </c>
      <c r="O10" t="n">
        <v>23511.69</v>
      </c>
      <c r="P10" t="n">
        <v>348.9</v>
      </c>
      <c r="Q10" t="n">
        <v>830.52</v>
      </c>
      <c r="R10" t="n">
        <v>124.22</v>
      </c>
      <c r="S10" t="n">
        <v>70.58</v>
      </c>
      <c r="T10" t="n">
        <v>17799.39</v>
      </c>
      <c r="U10" t="n">
        <v>0.57</v>
      </c>
      <c r="V10" t="n">
        <v>0.73</v>
      </c>
      <c r="W10" t="n">
        <v>4.73</v>
      </c>
      <c r="X10" t="n">
        <v>1.05</v>
      </c>
      <c r="Y10" t="n">
        <v>1</v>
      </c>
      <c r="Z10" t="n">
        <v>10</v>
      </c>
      <c r="AA10" t="n">
        <v>547.4510469339449</v>
      </c>
      <c r="AB10" t="n">
        <v>749.046674250664</v>
      </c>
      <c r="AC10" t="n">
        <v>677.55871095379</v>
      </c>
      <c r="AD10" t="n">
        <v>547451.0469339449</v>
      </c>
      <c r="AE10" t="n">
        <v>749046.674250664</v>
      </c>
      <c r="AF10" t="n">
        <v>7.91132718493093e-06</v>
      </c>
      <c r="AG10" t="n">
        <v>20.703125</v>
      </c>
      <c r="AH10" t="n">
        <v>677558.71095379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3.1692</v>
      </c>
      <c r="E11" t="n">
        <v>31.55</v>
      </c>
      <c r="F11" t="n">
        <v>28.21</v>
      </c>
      <c r="G11" t="n">
        <v>65.09999999999999</v>
      </c>
      <c r="H11" t="n">
        <v>0.93</v>
      </c>
      <c r="I11" t="n">
        <v>26</v>
      </c>
      <c r="J11" t="n">
        <v>190.26</v>
      </c>
      <c r="K11" t="n">
        <v>52.44</v>
      </c>
      <c r="L11" t="n">
        <v>10</v>
      </c>
      <c r="M11" t="n">
        <v>24</v>
      </c>
      <c r="N11" t="n">
        <v>37.82</v>
      </c>
      <c r="O11" t="n">
        <v>23699.85</v>
      </c>
      <c r="P11" t="n">
        <v>344.21</v>
      </c>
      <c r="Q11" t="n">
        <v>830.46</v>
      </c>
      <c r="R11" t="n">
        <v>119.58</v>
      </c>
      <c r="S11" t="n">
        <v>70.58</v>
      </c>
      <c r="T11" t="n">
        <v>15492.19</v>
      </c>
      <c r="U11" t="n">
        <v>0.59</v>
      </c>
      <c r="V11" t="n">
        <v>0.74</v>
      </c>
      <c r="W11" t="n">
        <v>4.73</v>
      </c>
      <c r="X11" t="n">
        <v>0.92</v>
      </c>
      <c r="Y11" t="n">
        <v>1</v>
      </c>
      <c r="Z11" t="n">
        <v>10</v>
      </c>
      <c r="AA11" t="n">
        <v>543.2929333967946</v>
      </c>
      <c r="AB11" t="n">
        <v>743.3573598661125</v>
      </c>
      <c r="AC11" t="n">
        <v>672.4123767490971</v>
      </c>
      <c r="AD11" t="n">
        <v>543292.9333967946</v>
      </c>
      <c r="AE11" t="n">
        <v>743357.3598661125</v>
      </c>
      <c r="AF11" t="n">
        <v>7.971949417978157e-06</v>
      </c>
      <c r="AG11" t="n">
        <v>20.54036458333333</v>
      </c>
      <c r="AH11" t="n">
        <v>672412.3767490971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3.1814</v>
      </c>
      <c r="E12" t="n">
        <v>31.43</v>
      </c>
      <c r="F12" t="n">
        <v>28.16</v>
      </c>
      <c r="G12" t="n">
        <v>70.40000000000001</v>
      </c>
      <c r="H12" t="n">
        <v>1.02</v>
      </c>
      <c r="I12" t="n">
        <v>24</v>
      </c>
      <c r="J12" t="n">
        <v>191.79</v>
      </c>
      <c r="K12" t="n">
        <v>52.44</v>
      </c>
      <c r="L12" t="n">
        <v>11</v>
      </c>
      <c r="M12" t="n">
        <v>22</v>
      </c>
      <c r="N12" t="n">
        <v>38.35</v>
      </c>
      <c r="O12" t="n">
        <v>23888.73</v>
      </c>
      <c r="P12" t="n">
        <v>340.27</v>
      </c>
      <c r="Q12" t="n">
        <v>830.5</v>
      </c>
      <c r="R12" t="n">
        <v>118.02</v>
      </c>
      <c r="S12" t="n">
        <v>70.58</v>
      </c>
      <c r="T12" t="n">
        <v>14724.91</v>
      </c>
      <c r="U12" t="n">
        <v>0.6</v>
      </c>
      <c r="V12" t="n">
        <v>0.74</v>
      </c>
      <c r="W12" t="n">
        <v>4.72</v>
      </c>
      <c r="X12" t="n">
        <v>0.86</v>
      </c>
      <c r="Y12" t="n">
        <v>1</v>
      </c>
      <c r="Z12" t="n">
        <v>10</v>
      </c>
      <c r="AA12" t="n">
        <v>540.4861585155384</v>
      </c>
      <c r="AB12" t="n">
        <v>739.5170066474092</v>
      </c>
      <c r="AC12" t="n">
        <v>668.9385414516173</v>
      </c>
      <c r="AD12" t="n">
        <v>540486.1585155383</v>
      </c>
      <c r="AE12" t="n">
        <v>739517.0066474092</v>
      </c>
      <c r="AF12" t="n">
        <v>8.00263785130497e-06</v>
      </c>
      <c r="AG12" t="n">
        <v>20.46223958333333</v>
      </c>
      <c r="AH12" t="n">
        <v>668938.5414516173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3.2053</v>
      </c>
      <c r="E13" t="n">
        <v>31.2</v>
      </c>
      <c r="F13" t="n">
        <v>28.03</v>
      </c>
      <c r="G13" t="n">
        <v>80.09</v>
      </c>
      <c r="H13" t="n">
        <v>1.1</v>
      </c>
      <c r="I13" t="n">
        <v>21</v>
      </c>
      <c r="J13" t="n">
        <v>193.33</v>
      </c>
      <c r="K13" t="n">
        <v>52.44</v>
      </c>
      <c r="L13" t="n">
        <v>12</v>
      </c>
      <c r="M13" t="n">
        <v>19</v>
      </c>
      <c r="N13" t="n">
        <v>38.89</v>
      </c>
      <c r="O13" t="n">
        <v>24078.33</v>
      </c>
      <c r="P13" t="n">
        <v>334.84</v>
      </c>
      <c r="Q13" t="n">
        <v>830.52</v>
      </c>
      <c r="R13" t="n">
        <v>113.77</v>
      </c>
      <c r="S13" t="n">
        <v>70.58</v>
      </c>
      <c r="T13" t="n">
        <v>12615.39</v>
      </c>
      <c r="U13" t="n">
        <v>0.62</v>
      </c>
      <c r="V13" t="n">
        <v>0.74</v>
      </c>
      <c r="W13" t="n">
        <v>4.72</v>
      </c>
      <c r="X13" t="n">
        <v>0.74</v>
      </c>
      <c r="Y13" t="n">
        <v>1</v>
      </c>
      <c r="Z13" t="n">
        <v>10</v>
      </c>
      <c r="AA13" t="n">
        <v>526.4584963013682</v>
      </c>
      <c r="AB13" t="n">
        <v>720.3237403492014</v>
      </c>
      <c r="AC13" t="n">
        <v>651.5770535509919</v>
      </c>
      <c r="AD13" t="n">
        <v>526458.4963013682</v>
      </c>
      <c r="AE13" t="n">
        <v>720323.7403492015</v>
      </c>
      <c r="AF13" t="n">
        <v>8.062756995281265e-06</v>
      </c>
      <c r="AG13" t="n">
        <v>20.3125</v>
      </c>
      <c r="AH13" t="n">
        <v>651577.0535509919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3.2123</v>
      </c>
      <c r="E14" t="n">
        <v>31.13</v>
      </c>
      <c r="F14" t="n">
        <v>28</v>
      </c>
      <c r="G14" t="n">
        <v>84</v>
      </c>
      <c r="H14" t="n">
        <v>1.18</v>
      </c>
      <c r="I14" t="n">
        <v>20</v>
      </c>
      <c r="J14" t="n">
        <v>194.88</v>
      </c>
      <c r="K14" t="n">
        <v>52.44</v>
      </c>
      <c r="L14" t="n">
        <v>13</v>
      </c>
      <c r="M14" t="n">
        <v>18</v>
      </c>
      <c r="N14" t="n">
        <v>39.43</v>
      </c>
      <c r="O14" t="n">
        <v>24268.67</v>
      </c>
      <c r="P14" t="n">
        <v>332.58</v>
      </c>
      <c r="Q14" t="n">
        <v>830.49</v>
      </c>
      <c r="R14" t="n">
        <v>112.56</v>
      </c>
      <c r="S14" t="n">
        <v>70.58</v>
      </c>
      <c r="T14" t="n">
        <v>12015.19</v>
      </c>
      <c r="U14" t="n">
        <v>0.63</v>
      </c>
      <c r="V14" t="n">
        <v>0.74</v>
      </c>
      <c r="W14" t="n">
        <v>4.72</v>
      </c>
      <c r="X14" t="n">
        <v>0.71</v>
      </c>
      <c r="Y14" t="n">
        <v>1</v>
      </c>
      <c r="Z14" t="n">
        <v>10</v>
      </c>
      <c r="AA14" t="n">
        <v>524.9331691570244</v>
      </c>
      <c r="AB14" t="n">
        <v>718.2367204576258</v>
      </c>
      <c r="AC14" t="n">
        <v>649.6892159087176</v>
      </c>
      <c r="AD14" t="n">
        <v>524933.1691570244</v>
      </c>
      <c r="AE14" t="n">
        <v>718236.7204576258</v>
      </c>
      <c r="AF14" t="n">
        <v>8.080365112763862e-06</v>
      </c>
      <c r="AG14" t="n">
        <v>20.26692708333333</v>
      </c>
      <c r="AH14" t="n">
        <v>649689.2159087176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3.2272</v>
      </c>
      <c r="E15" t="n">
        <v>30.99</v>
      </c>
      <c r="F15" t="n">
        <v>27.93</v>
      </c>
      <c r="G15" t="n">
        <v>93.09</v>
      </c>
      <c r="H15" t="n">
        <v>1.27</v>
      </c>
      <c r="I15" t="n">
        <v>18</v>
      </c>
      <c r="J15" t="n">
        <v>196.42</v>
      </c>
      <c r="K15" t="n">
        <v>52.44</v>
      </c>
      <c r="L15" t="n">
        <v>14</v>
      </c>
      <c r="M15" t="n">
        <v>16</v>
      </c>
      <c r="N15" t="n">
        <v>39.98</v>
      </c>
      <c r="O15" t="n">
        <v>24459.75</v>
      </c>
      <c r="P15" t="n">
        <v>327.97</v>
      </c>
      <c r="Q15" t="n">
        <v>830.45</v>
      </c>
      <c r="R15" t="n">
        <v>110.21</v>
      </c>
      <c r="S15" t="n">
        <v>70.58</v>
      </c>
      <c r="T15" t="n">
        <v>10847.26</v>
      </c>
      <c r="U15" t="n">
        <v>0.64</v>
      </c>
      <c r="V15" t="n">
        <v>0.74</v>
      </c>
      <c r="W15" t="n">
        <v>4.71</v>
      </c>
      <c r="X15" t="n">
        <v>0.63</v>
      </c>
      <c r="Y15" t="n">
        <v>1</v>
      </c>
      <c r="Z15" t="n">
        <v>10</v>
      </c>
      <c r="AA15" t="n">
        <v>521.7756634674383</v>
      </c>
      <c r="AB15" t="n">
        <v>713.9164818738144</v>
      </c>
      <c r="AC15" t="n">
        <v>645.7812948318522</v>
      </c>
      <c r="AD15" t="n">
        <v>521775.6634674383</v>
      </c>
      <c r="AE15" t="n">
        <v>713916.4818738144</v>
      </c>
      <c r="AF15" t="n">
        <v>8.117845248548249e-06</v>
      </c>
      <c r="AG15" t="n">
        <v>20.17578125</v>
      </c>
      <c r="AH15" t="n">
        <v>645781.2948318522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3.2334</v>
      </c>
      <c r="E16" t="n">
        <v>30.93</v>
      </c>
      <c r="F16" t="n">
        <v>27.9</v>
      </c>
      <c r="G16" t="n">
        <v>98.48</v>
      </c>
      <c r="H16" t="n">
        <v>1.35</v>
      </c>
      <c r="I16" t="n">
        <v>17</v>
      </c>
      <c r="J16" t="n">
        <v>197.98</v>
      </c>
      <c r="K16" t="n">
        <v>52.44</v>
      </c>
      <c r="L16" t="n">
        <v>15</v>
      </c>
      <c r="M16" t="n">
        <v>15</v>
      </c>
      <c r="N16" t="n">
        <v>40.54</v>
      </c>
      <c r="O16" t="n">
        <v>24651.58</v>
      </c>
      <c r="P16" t="n">
        <v>325.24</v>
      </c>
      <c r="Q16" t="n">
        <v>830.4400000000001</v>
      </c>
      <c r="R16" t="n">
        <v>109.52</v>
      </c>
      <c r="S16" t="n">
        <v>70.58</v>
      </c>
      <c r="T16" t="n">
        <v>10509.23</v>
      </c>
      <c r="U16" t="n">
        <v>0.64</v>
      </c>
      <c r="V16" t="n">
        <v>0.74</v>
      </c>
      <c r="W16" t="n">
        <v>4.71</v>
      </c>
      <c r="X16" t="n">
        <v>0.61</v>
      </c>
      <c r="Y16" t="n">
        <v>1</v>
      </c>
      <c r="Z16" t="n">
        <v>10</v>
      </c>
      <c r="AA16" t="n">
        <v>520.1263688796358</v>
      </c>
      <c r="AB16" t="n">
        <v>711.6598442570411</v>
      </c>
      <c r="AC16" t="n">
        <v>643.7400275420129</v>
      </c>
      <c r="AD16" t="n">
        <v>520126.3688796358</v>
      </c>
      <c r="AE16" t="n">
        <v>711659.8442570411</v>
      </c>
      <c r="AF16" t="n">
        <v>8.133441009747121e-06</v>
      </c>
      <c r="AG16" t="n">
        <v>20.13671875</v>
      </c>
      <c r="AH16" t="n">
        <v>643740.0275420129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3.2431</v>
      </c>
      <c r="E17" t="n">
        <v>30.84</v>
      </c>
      <c r="F17" t="n">
        <v>27.85</v>
      </c>
      <c r="G17" t="n">
        <v>104.42</v>
      </c>
      <c r="H17" t="n">
        <v>1.42</v>
      </c>
      <c r="I17" t="n">
        <v>16</v>
      </c>
      <c r="J17" t="n">
        <v>199.54</v>
      </c>
      <c r="K17" t="n">
        <v>52.44</v>
      </c>
      <c r="L17" t="n">
        <v>16</v>
      </c>
      <c r="M17" t="n">
        <v>14</v>
      </c>
      <c r="N17" t="n">
        <v>41.1</v>
      </c>
      <c r="O17" t="n">
        <v>24844.17</v>
      </c>
      <c r="P17" t="n">
        <v>321.25</v>
      </c>
      <c r="Q17" t="n">
        <v>830.4400000000001</v>
      </c>
      <c r="R17" t="n">
        <v>107.6</v>
      </c>
      <c r="S17" t="n">
        <v>70.58</v>
      </c>
      <c r="T17" t="n">
        <v>9551.75</v>
      </c>
      <c r="U17" t="n">
        <v>0.66</v>
      </c>
      <c r="V17" t="n">
        <v>0.75</v>
      </c>
      <c r="W17" t="n">
        <v>4.71</v>
      </c>
      <c r="X17" t="n">
        <v>0.55</v>
      </c>
      <c r="Y17" t="n">
        <v>1</v>
      </c>
      <c r="Z17" t="n">
        <v>10</v>
      </c>
      <c r="AA17" t="n">
        <v>517.6680051424804</v>
      </c>
      <c r="AB17" t="n">
        <v>708.2962025365114</v>
      </c>
      <c r="AC17" t="n">
        <v>640.6974070663897</v>
      </c>
      <c r="AD17" t="n">
        <v>517668.0051424804</v>
      </c>
      <c r="AE17" t="n">
        <v>708296.2025365114</v>
      </c>
      <c r="AF17" t="n">
        <v>8.157840829687291e-06</v>
      </c>
      <c r="AG17" t="n">
        <v>20.078125</v>
      </c>
      <c r="AH17" t="n">
        <v>640697.4070663897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3.2506</v>
      </c>
      <c r="E18" t="n">
        <v>30.76</v>
      </c>
      <c r="F18" t="n">
        <v>27.81</v>
      </c>
      <c r="G18" t="n">
        <v>111.24</v>
      </c>
      <c r="H18" t="n">
        <v>1.5</v>
      </c>
      <c r="I18" t="n">
        <v>15</v>
      </c>
      <c r="J18" t="n">
        <v>201.11</v>
      </c>
      <c r="K18" t="n">
        <v>52.44</v>
      </c>
      <c r="L18" t="n">
        <v>17</v>
      </c>
      <c r="M18" t="n">
        <v>13</v>
      </c>
      <c r="N18" t="n">
        <v>41.67</v>
      </c>
      <c r="O18" t="n">
        <v>25037.53</v>
      </c>
      <c r="P18" t="n">
        <v>316.7</v>
      </c>
      <c r="Q18" t="n">
        <v>830.48</v>
      </c>
      <c r="R18" t="n">
        <v>106.43</v>
      </c>
      <c r="S18" t="n">
        <v>70.58</v>
      </c>
      <c r="T18" t="n">
        <v>8975.51</v>
      </c>
      <c r="U18" t="n">
        <v>0.66</v>
      </c>
      <c r="V18" t="n">
        <v>0.75</v>
      </c>
      <c r="W18" t="n">
        <v>4.71</v>
      </c>
      <c r="X18" t="n">
        <v>0.52</v>
      </c>
      <c r="Y18" t="n">
        <v>1</v>
      </c>
      <c r="Z18" t="n">
        <v>10</v>
      </c>
      <c r="AA18" t="n">
        <v>515.1603813310514</v>
      </c>
      <c r="AB18" t="n">
        <v>704.8651610091595</v>
      </c>
      <c r="AC18" t="n">
        <v>637.5938193269113</v>
      </c>
      <c r="AD18" t="n">
        <v>515160.3813310515</v>
      </c>
      <c r="AE18" t="n">
        <v>704865.1610091595</v>
      </c>
      <c r="AF18" t="n">
        <v>8.176706669847216e-06</v>
      </c>
      <c r="AG18" t="n">
        <v>20.02604166666667</v>
      </c>
      <c r="AH18" t="n">
        <v>637593.8193269114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3.2591</v>
      </c>
      <c r="E19" t="n">
        <v>30.68</v>
      </c>
      <c r="F19" t="n">
        <v>27.76</v>
      </c>
      <c r="G19" t="n">
        <v>118.99</v>
      </c>
      <c r="H19" t="n">
        <v>1.58</v>
      </c>
      <c r="I19" t="n">
        <v>14</v>
      </c>
      <c r="J19" t="n">
        <v>202.68</v>
      </c>
      <c r="K19" t="n">
        <v>52.44</v>
      </c>
      <c r="L19" t="n">
        <v>18</v>
      </c>
      <c r="M19" t="n">
        <v>12</v>
      </c>
      <c r="N19" t="n">
        <v>42.24</v>
      </c>
      <c r="O19" t="n">
        <v>25231.66</v>
      </c>
      <c r="P19" t="n">
        <v>313.45</v>
      </c>
      <c r="Q19" t="n">
        <v>830.4400000000001</v>
      </c>
      <c r="R19" t="n">
        <v>105.03</v>
      </c>
      <c r="S19" t="n">
        <v>70.58</v>
      </c>
      <c r="T19" t="n">
        <v>8276.33</v>
      </c>
      <c r="U19" t="n">
        <v>0.67</v>
      </c>
      <c r="V19" t="n">
        <v>0.75</v>
      </c>
      <c r="W19" t="n">
        <v>4.7</v>
      </c>
      <c r="X19" t="n">
        <v>0.47</v>
      </c>
      <c r="Y19" t="n">
        <v>1</v>
      </c>
      <c r="Z19" t="n">
        <v>10</v>
      </c>
      <c r="AA19" t="n">
        <v>513.0137667715017</v>
      </c>
      <c r="AB19" t="n">
        <v>701.9280682668327</v>
      </c>
      <c r="AC19" t="n">
        <v>634.9370385936768</v>
      </c>
      <c r="AD19" t="n">
        <v>513013.7667715017</v>
      </c>
      <c r="AE19" t="n">
        <v>701928.0682668327</v>
      </c>
      <c r="AF19" t="n">
        <v>8.1980879553618e-06</v>
      </c>
      <c r="AG19" t="n">
        <v>19.97395833333333</v>
      </c>
      <c r="AH19" t="n">
        <v>634937.0385936768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3.2657</v>
      </c>
      <c r="E20" t="n">
        <v>30.62</v>
      </c>
      <c r="F20" t="n">
        <v>27.74</v>
      </c>
      <c r="G20" t="n">
        <v>128.03</v>
      </c>
      <c r="H20" t="n">
        <v>1.65</v>
      </c>
      <c r="I20" t="n">
        <v>13</v>
      </c>
      <c r="J20" t="n">
        <v>204.26</v>
      </c>
      <c r="K20" t="n">
        <v>52.44</v>
      </c>
      <c r="L20" t="n">
        <v>19</v>
      </c>
      <c r="M20" t="n">
        <v>11</v>
      </c>
      <c r="N20" t="n">
        <v>42.82</v>
      </c>
      <c r="O20" t="n">
        <v>25426.72</v>
      </c>
      <c r="P20" t="n">
        <v>310.02</v>
      </c>
      <c r="Q20" t="n">
        <v>830.4400000000001</v>
      </c>
      <c r="R20" t="n">
        <v>104.04</v>
      </c>
      <c r="S20" t="n">
        <v>70.58</v>
      </c>
      <c r="T20" t="n">
        <v>7786.16</v>
      </c>
      <c r="U20" t="n">
        <v>0.68</v>
      </c>
      <c r="V20" t="n">
        <v>0.75</v>
      </c>
      <c r="W20" t="n">
        <v>4.7</v>
      </c>
      <c r="X20" t="n">
        <v>0.45</v>
      </c>
      <c r="Y20" t="n">
        <v>1</v>
      </c>
      <c r="Z20" t="n">
        <v>10</v>
      </c>
      <c r="AA20" t="n">
        <v>511.1079558110188</v>
      </c>
      <c r="AB20" t="n">
        <v>699.3204536322544</v>
      </c>
      <c r="AC20" t="n">
        <v>632.5782910400125</v>
      </c>
      <c r="AD20" t="n">
        <v>511107.9558110188</v>
      </c>
      <c r="AE20" t="n">
        <v>699320.4536322544</v>
      </c>
      <c r="AF20" t="n">
        <v>8.214689894702533e-06</v>
      </c>
      <c r="AG20" t="n">
        <v>19.93489583333333</v>
      </c>
      <c r="AH20" t="n">
        <v>632578.2910400125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3.2738</v>
      </c>
      <c r="E21" t="n">
        <v>30.55</v>
      </c>
      <c r="F21" t="n">
        <v>27.7</v>
      </c>
      <c r="G21" t="n">
        <v>138.49</v>
      </c>
      <c r="H21" t="n">
        <v>1.73</v>
      </c>
      <c r="I21" t="n">
        <v>12</v>
      </c>
      <c r="J21" t="n">
        <v>205.85</v>
      </c>
      <c r="K21" t="n">
        <v>52.44</v>
      </c>
      <c r="L21" t="n">
        <v>20</v>
      </c>
      <c r="M21" t="n">
        <v>10</v>
      </c>
      <c r="N21" t="n">
        <v>43.41</v>
      </c>
      <c r="O21" t="n">
        <v>25622.45</v>
      </c>
      <c r="P21" t="n">
        <v>303.92</v>
      </c>
      <c r="Q21" t="n">
        <v>830.4400000000001</v>
      </c>
      <c r="R21" t="n">
        <v>102.89</v>
      </c>
      <c r="S21" t="n">
        <v>70.58</v>
      </c>
      <c r="T21" t="n">
        <v>7217.49</v>
      </c>
      <c r="U21" t="n">
        <v>0.6899999999999999</v>
      </c>
      <c r="V21" t="n">
        <v>0.75</v>
      </c>
      <c r="W21" t="n">
        <v>4.7</v>
      </c>
      <c r="X21" t="n">
        <v>0.41</v>
      </c>
      <c r="Y21" t="n">
        <v>1</v>
      </c>
      <c r="Z21" t="n">
        <v>10</v>
      </c>
      <c r="AA21" t="n">
        <v>507.9509260237995</v>
      </c>
      <c r="AB21" t="n">
        <v>695.0008661990566</v>
      </c>
      <c r="AC21" t="n">
        <v>628.6709589688598</v>
      </c>
      <c r="AD21" t="n">
        <v>507950.9260237995</v>
      </c>
      <c r="AE21" t="n">
        <v>695000.8661990566</v>
      </c>
      <c r="AF21" t="n">
        <v>8.235065002075254e-06</v>
      </c>
      <c r="AG21" t="n">
        <v>19.88932291666667</v>
      </c>
      <c r="AH21" t="n">
        <v>628670.9589688599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3.2742</v>
      </c>
      <c r="E22" t="n">
        <v>30.54</v>
      </c>
      <c r="F22" t="n">
        <v>27.69</v>
      </c>
      <c r="G22" t="n">
        <v>138.47</v>
      </c>
      <c r="H22" t="n">
        <v>1.8</v>
      </c>
      <c r="I22" t="n">
        <v>12</v>
      </c>
      <c r="J22" t="n">
        <v>207.45</v>
      </c>
      <c r="K22" t="n">
        <v>52.44</v>
      </c>
      <c r="L22" t="n">
        <v>21</v>
      </c>
      <c r="M22" t="n">
        <v>10</v>
      </c>
      <c r="N22" t="n">
        <v>44</v>
      </c>
      <c r="O22" t="n">
        <v>25818.99</v>
      </c>
      <c r="P22" t="n">
        <v>302.61</v>
      </c>
      <c r="Q22" t="n">
        <v>830.4400000000001</v>
      </c>
      <c r="R22" t="n">
        <v>102.66</v>
      </c>
      <c r="S22" t="n">
        <v>70.58</v>
      </c>
      <c r="T22" t="n">
        <v>7103.94</v>
      </c>
      <c r="U22" t="n">
        <v>0.6899999999999999</v>
      </c>
      <c r="V22" t="n">
        <v>0.75</v>
      </c>
      <c r="W22" t="n">
        <v>4.7</v>
      </c>
      <c r="X22" t="n">
        <v>0.4</v>
      </c>
      <c r="Y22" t="n">
        <v>1</v>
      </c>
      <c r="Z22" t="n">
        <v>10</v>
      </c>
      <c r="AA22" t="n">
        <v>507.3539594373909</v>
      </c>
      <c r="AB22" t="n">
        <v>694.1840701792254</v>
      </c>
      <c r="AC22" t="n">
        <v>627.932116814781</v>
      </c>
      <c r="AD22" t="n">
        <v>507353.9594373909</v>
      </c>
      <c r="AE22" t="n">
        <v>694184.0701792254</v>
      </c>
      <c r="AF22" t="n">
        <v>8.236071180217116e-06</v>
      </c>
      <c r="AG22" t="n">
        <v>19.8828125</v>
      </c>
      <c r="AH22" t="n">
        <v>627932.116814781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3.282</v>
      </c>
      <c r="E23" t="n">
        <v>30.47</v>
      </c>
      <c r="F23" t="n">
        <v>27.66</v>
      </c>
      <c r="G23" t="n">
        <v>150.86</v>
      </c>
      <c r="H23" t="n">
        <v>1.87</v>
      </c>
      <c r="I23" t="n">
        <v>11</v>
      </c>
      <c r="J23" t="n">
        <v>209.05</v>
      </c>
      <c r="K23" t="n">
        <v>52.44</v>
      </c>
      <c r="L23" t="n">
        <v>22</v>
      </c>
      <c r="M23" t="n">
        <v>4</v>
      </c>
      <c r="N23" t="n">
        <v>44.6</v>
      </c>
      <c r="O23" t="n">
        <v>26016.35</v>
      </c>
      <c r="P23" t="n">
        <v>297.45</v>
      </c>
      <c r="Q23" t="n">
        <v>830.5</v>
      </c>
      <c r="R23" t="n">
        <v>101.08</v>
      </c>
      <c r="S23" t="n">
        <v>70.58</v>
      </c>
      <c r="T23" t="n">
        <v>6316.26</v>
      </c>
      <c r="U23" t="n">
        <v>0.7</v>
      </c>
      <c r="V23" t="n">
        <v>0.75</v>
      </c>
      <c r="W23" t="n">
        <v>4.71</v>
      </c>
      <c r="X23" t="n">
        <v>0.36</v>
      </c>
      <c r="Y23" t="n">
        <v>1</v>
      </c>
      <c r="Z23" t="n">
        <v>10</v>
      </c>
      <c r="AA23" t="n">
        <v>504.650004416772</v>
      </c>
      <c r="AB23" t="n">
        <v>690.4843996299381</v>
      </c>
      <c r="AC23" t="n">
        <v>624.5855376301976</v>
      </c>
      <c r="AD23" t="n">
        <v>504650.004416772</v>
      </c>
      <c r="AE23" t="n">
        <v>690484.3996299382</v>
      </c>
      <c r="AF23" t="n">
        <v>8.255691653983439e-06</v>
      </c>
      <c r="AG23" t="n">
        <v>19.83723958333333</v>
      </c>
      <c r="AH23" t="n">
        <v>624585.5376301976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3.2802</v>
      </c>
      <c r="E24" t="n">
        <v>30.49</v>
      </c>
      <c r="F24" t="n">
        <v>27.67</v>
      </c>
      <c r="G24" t="n">
        <v>150.95</v>
      </c>
      <c r="H24" t="n">
        <v>1.94</v>
      </c>
      <c r="I24" t="n">
        <v>11</v>
      </c>
      <c r="J24" t="n">
        <v>210.65</v>
      </c>
      <c r="K24" t="n">
        <v>52.44</v>
      </c>
      <c r="L24" t="n">
        <v>23</v>
      </c>
      <c r="M24" t="n">
        <v>2</v>
      </c>
      <c r="N24" t="n">
        <v>45.21</v>
      </c>
      <c r="O24" t="n">
        <v>26214.54</v>
      </c>
      <c r="P24" t="n">
        <v>297.83</v>
      </c>
      <c r="Q24" t="n">
        <v>830.49</v>
      </c>
      <c r="R24" t="n">
        <v>101.45</v>
      </c>
      <c r="S24" t="n">
        <v>70.58</v>
      </c>
      <c r="T24" t="n">
        <v>6502.16</v>
      </c>
      <c r="U24" t="n">
        <v>0.7</v>
      </c>
      <c r="V24" t="n">
        <v>0.75</v>
      </c>
      <c r="W24" t="n">
        <v>4.71</v>
      </c>
      <c r="X24" t="n">
        <v>0.38</v>
      </c>
      <c r="Y24" t="n">
        <v>1</v>
      </c>
      <c r="Z24" t="n">
        <v>10</v>
      </c>
      <c r="AA24" t="n">
        <v>504.9451175687983</v>
      </c>
      <c r="AB24" t="n">
        <v>690.8881864640138</v>
      </c>
      <c r="AC24" t="n">
        <v>624.9507876155474</v>
      </c>
      <c r="AD24" t="n">
        <v>504945.1175687983</v>
      </c>
      <c r="AE24" t="n">
        <v>690888.1864640138</v>
      </c>
      <c r="AF24" t="n">
        <v>8.251163852345055e-06</v>
      </c>
      <c r="AG24" t="n">
        <v>19.85026041666667</v>
      </c>
      <c r="AH24" t="n">
        <v>624950.7876155474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3.2801</v>
      </c>
      <c r="E25" t="n">
        <v>30.49</v>
      </c>
      <c r="F25" t="n">
        <v>27.68</v>
      </c>
      <c r="G25" t="n">
        <v>150.95</v>
      </c>
      <c r="H25" t="n">
        <v>2.01</v>
      </c>
      <c r="I25" t="n">
        <v>11</v>
      </c>
      <c r="J25" t="n">
        <v>212.27</v>
      </c>
      <c r="K25" t="n">
        <v>52.44</v>
      </c>
      <c r="L25" t="n">
        <v>24</v>
      </c>
      <c r="M25" t="n">
        <v>2</v>
      </c>
      <c r="N25" t="n">
        <v>45.82</v>
      </c>
      <c r="O25" t="n">
        <v>26413.56</v>
      </c>
      <c r="P25" t="n">
        <v>298.88</v>
      </c>
      <c r="Q25" t="n">
        <v>830.48</v>
      </c>
      <c r="R25" t="n">
        <v>101.57</v>
      </c>
      <c r="S25" t="n">
        <v>70.58</v>
      </c>
      <c r="T25" t="n">
        <v>6565.09</v>
      </c>
      <c r="U25" t="n">
        <v>0.6899999999999999</v>
      </c>
      <c r="V25" t="n">
        <v>0.75</v>
      </c>
      <c r="W25" t="n">
        <v>4.71</v>
      </c>
      <c r="X25" t="n">
        <v>0.38</v>
      </c>
      <c r="Y25" t="n">
        <v>1</v>
      </c>
      <c r="Z25" t="n">
        <v>10</v>
      </c>
      <c r="AA25" t="n">
        <v>505.414483136137</v>
      </c>
      <c r="AB25" t="n">
        <v>691.530393140194</v>
      </c>
      <c r="AC25" t="n">
        <v>625.5317029878955</v>
      </c>
      <c r="AD25" t="n">
        <v>505414.483136137</v>
      </c>
      <c r="AE25" t="n">
        <v>691530.393140194</v>
      </c>
      <c r="AF25" t="n">
        <v>8.250912307809591e-06</v>
      </c>
      <c r="AG25" t="n">
        <v>19.85026041666667</v>
      </c>
      <c r="AH25" t="n">
        <v>625531.7029878956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3.2805</v>
      </c>
      <c r="E26" t="n">
        <v>30.48</v>
      </c>
      <c r="F26" t="n">
        <v>27.67</v>
      </c>
      <c r="G26" t="n">
        <v>150.94</v>
      </c>
      <c r="H26" t="n">
        <v>2.08</v>
      </c>
      <c r="I26" t="n">
        <v>11</v>
      </c>
      <c r="J26" t="n">
        <v>213.89</v>
      </c>
      <c r="K26" t="n">
        <v>52.44</v>
      </c>
      <c r="L26" t="n">
        <v>25</v>
      </c>
      <c r="M26" t="n">
        <v>0</v>
      </c>
      <c r="N26" t="n">
        <v>46.44</v>
      </c>
      <c r="O26" t="n">
        <v>26613.43</v>
      </c>
      <c r="P26" t="n">
        <v>299.73</v>
      </c>
      <c r="Q26" t="n">
        <v>830.5599999999999</v>
      </c>
      <c r="R26" t="n">
        <v>101.37</v>
      </c>
      <c r="S26" t="n">
        <v>70.58</v>
      </c>
      <c r="T26" t="n">
        <v>6463.77</v>
      </c>
      <c r="U26" t="n">
        <v>0.7</v>
      </c>
      <c r="V26" t="n">
        <v>0.75</v>
      </c>
      <c r="W26" t="n">
        <v>4.71</v>
      </c>
      <c r="X26" t="n">
        <v>0.38</v>
      </c>
      <c r="Y26" t="n">
        <v>1</v>
      </c>
      <c r="Z26" t="n">
        <v>10</v>
      </c>
      <c r="AA26" t="n">
        <v>505.7147679116572</v>
      </c>
      <c r="AB26" t="n">
        <v>691.9412560176901</v>
      </c>
      <c r="AC26" t="n">
        <v>625.9033536890133</v>
      </c>
      <c r="AD26" t="n">
        <v>505714.7679116572</v>
      </c>
      <c r="AE26" t="n">
        <v>691941.2560176901</v>
      </c>
      <c r="AF26" t="n">
        <v>8.251918485951454e-06</v>
      </c>
      <c r="AG26" t="n">
        <v>19.84375</v>
      </c>
      <c r="AH26" t="n">
        <v>625903.3536890133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3.0251</v>
      </c>
      <c r="E2" t="n">
        <v>33.06</v>
      </c>
      <c r="F2" t="n">
        <v>30.48</v>
      </c>
      <c r="G2" t="n">
        <v>21.77</v>
      </c>
      <c r="H2" t="n">
        <v>0.64</v>
      </c>
      <c r="I2" t="n">
        <v>84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87.37</v>
      </c>
      <c r="Q2" t="n">
        <v>830.62</v>
      </c>
      <c r="R2" t="n">
        <v>191.38</v>
      </c>
      <c r="S2" t="n">
        <v>70.58</v>
      </c>
      <c r="T2" t="n">
        <v>51104.39</v>
      </c>
      <c r="U2" t="n">
        <v>0.37</v>
      </c>
      <c r="V2" t="n">
        <v>0.68</v>
      </c>
      <c r="W2" t="n">
        <v>4.94</v>
      </c>
      <c r="X2" t="n">
        <v>3.18</v>
      </c>
      <c r="Y2" t="n">
        <v>1</v>
      </c>
      <c r="Z2" t="n">
        <v>10</v>
      </c>
      <c r="AA2" t="n">
        <v>378.1538987966233</v>
      </c>
      <c r="AB2" t="n">
        <v>517.4068473061308</v>
      </c>
      <c r="AC2" t="n">
        <v>468.0262639843039</v>
      </c>
      <c r="AD2" t="n">
        <v>378153.8987966233</v>
      </c>
      <c r="AE2" t="n">
        <v>517406.8473061307</v>
      </c>
      <c r="AF2" t="n">
        <v>1.846143796735753e-05</v>
      </c>
      <c r="AG2" t="n">
        <v>21.5234375</v>
      </c>
      <c r="AH2" t="n">
        <v>468026.2639843039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2.3203</v>
      </c>
      <c r="E2" t="n">
        <v>43.1</v>
      </c>
      <c r="F2" t="n">
        <v>36.28</v>
      </c>
      <c r="G2" t="n">
        <v>9.26</v>
      </c>
      <c r="H2" t="n">
        <v>0.18</v>
      </c>
      <c r="I2" t="n">
        <v>235</v>
      </c>
      <c r="J2" t="n">
        <v>98.70999999999999</v>
      </c>
      <c r="K2" t="n">
        <v>39.72</v>
      </c>
      <c r="L2" t="n">
        <v>1</v>
      </c>
      <c r="M2" t="n">
        <v>233</v>
      </c>
      <c r="N2" t="n">
        <v>12.99</v>
      </c>
      <c r="O2" t="n">
        <v>12407.75</v>
      </c>
      <c r="P2" t="n">
        <v>322.53</v>
      </c>
      <c r="Q2" t="n">
        <v>830.71</v>
      </c>
      <c r="R2" t="n">
        <v>390.39</v>
      </c>
      <c r="S2" t="n">
        <v>70.58</v>
      </c>
      <c r="T2" t="n">
        <v>149851.55</v>
      </c>
      <c r="U2" t="n">
        <v>0.18</v>
      </c>
      <c r="V2" t="n">
        <v>0.57</v>
      </c>
      <c r="W2" t="n">
        <v>5.04</v>
      </c>
      <c r="X2" t="n">
        <v>8.98</v>
      </c>
      <c r="Y2" t="n">
        <v>1</v>
      </c>
      <c r="Z2" t="n">
        <v>10</v>
      </c>
      <c r="AA2" t="n">
        <v>706.4895594727145</v>
      </c>
      <c r="AB2" t="n">
        <v>966.6501833901972</v>
      </c>
      <c r="AC2" t="n">
        <v>874.3944465894893</v>
      </c>
      <c r="AD2" t="n">
        <v>706489.5594727146</v>
      </c>
      <c r="AE2" t="n">
        <v>966650.1833901972</v>
      </c>
      <c r="AF2" t="n">
        <v>7.719424033012579e-06</v>
      </c>
      <c r="AG2" t="n">
        <v>28.05989583333333</v>
      </c>
      <c r="AH2" t="n">
        <v>874394.4465894894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2.8591</v>
      </c>
      <c r="E3" t="n">
        <v>34.98</v>
      </c>
      <c r="F3" t="n">
        <v>30.97</v>
      </c>
      <c r="G3" t="n">
        <v>18.96</v>
      </c>
      <c r="H3" t="n">
        <v>0.35</v>
      </c>
      <c r="I3" t="n">
        <v>98</v>
      </c>
      <c r="J3" t="n">
        <v>99.95</v>
      </c>
      <c r="K3" t="n">
        <v>39.72</v>
      </c>
      <c r="L3" t="n">
        <v>2</v>
      </c>
      <c r="M3" t="n">
        <v>96</v>
      </c>
      <c r="N3" t="n">
        <v>13.24</v>
      </c>
      <c r="O3" t="n">
        <v>12561.45</v>
      </c>
      <c r="P3" t="n">
        <v>268.92</v>
      </c>
      <c r="Q3" t="n">
        <v>830.49</v>
      </c>
      <c r="R3" t="n">
        <v>212.15</v>
      </c>
      <c r="S3" t="n">
        <v>70.58</v>
      </c>
      <c r="T3" t="n">
        <v>61420.45</v>
      </c>
      <c r="U3" t="n">
        <v>0.33</v>
      </c>
      <c r="V3" t="n">
        <v>0.67</v>
      </c>
      <c r="W3" t="n">
        <v>4.84</v>
      </c>
      <c r="X3" t="n">
        <v>3.68</v>
      </c>
      <c r="Y3" t="n">
        <v>1</v>
      </c>
      <c r="Z3" t="n">
        <v>10</v>
      </c>
      <c r="AA3" t="n">
        <v>536.1663660004629</v>
      </c>
      <c r="AB3" t="n">
        <v>733.6064759524872</v>
      </c>
      <c r="AC3" t="n">
        <v>663.5921035107367</v>
      </c>
      <c r="AD3" t="n">
        <v>536166.3660004629</v>
      </c>
      <c r="AE3" t="n">
        <v>733606.4759524872</v>
      </c>
      <c r="AF3" t="n">
        <v>9.511961924228016e-06</v>
      </c>
      <c r="AG3" t="n">
        <v>22.7734375</v>
      </c>
      <c r="AH3" t="n">
        <v>663592.1035107367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3.0501</v>
      </c>
      <c r="E4" t="n">
        <v>32.79</v>
      </c>
      <c r="F4" t="n">
        <v>29.54</v>
      </c>
      <c r="G4" t="n">
        <v>29.06</v>
      </c>
      <c r="H4" t="n">
        <v>0.52</v>
      </c>
      <c r="I4" t="n">
        <v>61</v>
      </c>
      <c r="J4" t="n">
        <v>101.2</v>
      </c>
      <c r="K4" t="n">
        <v>39.72</v>
      </c>
      <c r="L4" t="n">
        <v>3</v>
      </c>
      <c r="M4" t="n">
        <v>59</v>
      </c>
      <c r="N4" t="n">
        <v>13.49</v>
      </c>
      <c r="O4" t="n">
        <v>12715.54</v>
      </c>
      <c r="P4" t="n">
        <v>250.44</v>
      </c>
      <c r="Q4" t="n">
        <v>830.52</v>
      </c>
      <c r="R4" t="n">
        <v>163.64</v>
      </c>
      <c r="S4" t="n">
        <v>70.58</v>
      </c>
      <c r="T4" t="n">
        <v>37346.31</v>
      </c>
      <c r="U4" t="n">
        <v>0.43</v>
      </c>
      <c r="V4" t="n">
        <v>0.7</v>
      </c>
      <c r="W4" t="n">
        <v>4.8</v>
      </c>
      <c r="X4" t="n">
        <v>2.25</v>
      </c>
      <c r="Y4" t="n">
        <v>1</v>
      </c>
      <c r="Z4" t="n">
        <v>10</v>
      </c>
      <c r="AA4" t="n">
        <v>492.9614306545831</v>
      </c>
      <c r="AB4" t="n">
        <v>674.4915773450306</v>
      </c>
      <c r="AC4" t="n">
        <v>610.1190478580943</v>
      </c>
      <c r="AD4" t="n">
        <v>492961.4306545831</v>
      </c>
      <c r="AE4" t="n">
        <v>674491.5773450306</v>
      </c>
      <c r="AF4" t="n">
        <v>1.014740130288828e-05</v>
      </c>
      <c r="AG4" t="n">
        <v>21.34765625</v>
      </c>
      <c r="AH4" t="n">
        <v>610119.0478580943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3.1452</v>
      </c>
      <c r="E5" t="n">
        <v>31.79</v>
      </c>
      <c r="F5" t="n">
        <v>28.9</v>
      </c>
      <c r="G5" t="n">
        <v>39.41</v>
      </c>
      <c r="H5" t="n">
        <v>0.6899999999999999</v>
      </c>
      <c r="I5" t="n">
        <v>44</v>
      </c>
      <c r="J5" t="n">
        <v>102.45</v>
      </c>
      <c r="K5" t="n">
        <v>39.72</v>
      </c>
      <c r="L5" t="n">
        <v>4</v>
      </c>
      <c r="M5" t="n">
        <v>42</v>
      </c>
      <c r="N5" t="n">
        <v>13.74</v>
      </c>
      <c r="O5" t="n">
        <v>12870.03</v>
      </c>
      <c r="P5" t="n">
        <v>238.19</v>
      </c>
      <c r="Q5" t="n">
        <v>830.52</v>
      </c>
      <c r="R5" t="n">
        <v>142.58</v>
      </c>
      <c r="S5" t="n">
        <v>70.58</v>
      </c>
      <c r="T5" t="n">
        <v>26903.37</v>
      </c>
      <c r="U5" t="n">
        <v>0.5</v>
      </c>
      <c r="V5" t="n">
        <v>0.72</v>
      </c>
      <c r="W5" t="n">
        <v>4.76</v>
      </c>
      <c r="X5" t="n">
        <v>1.61</v>
      </c>
      <c r="Y5" t="n">
        <v>1</v>
      </c>
      <c r="Z5" t="n">
        <v>10</v>
      </c>
      <c r="AA5" t="n">
        <v>471.3929218761855</v>
      </c>
      <c r="AB5" t="n">
        <v>644.9805920989755</v>
      </c>
      <c r="AC5" t="n">
        <v>583.4245496249951</v>
      </c>
      <c r="AD5" t="n">
        <v>471392.9218761855</v>
      </c>
      <c r="AE5" t="n">
        <v>644980.5920989756</v>
      </c>
      <c r="AF5" t="n">
        <v>1.046379022912174e-05</v>
      </c>
      <c r="AG5" t="n">
        <v>20.69661458333333</v>
      </c>
      <c r="AH5" t="n">
        <v>583424.5496249951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3.2054</v>
      </c>
      <c r="E6" t="n">
        <v>31.2</v>
      </c>
      <c r="F6" t="n">
        <v>28.51</v>
      </c>
      <c r="G6" t="n">
        <v>50.31</v>
      </c>
      <c r="H6" t="n">
        <v>0.85</v>
      </c>
      <c r="I6" t="n">
        <v>34</v>
      </c>
      <c r="J6" t="n">
        <v>103.71</v>
      </c>
      <c r="K6" t="n">
        <v>39.72</v>
      </c>
      <c r="L6" t="n">
        <v>5</v>
      </c>
      <c r="M6" t="n">
        <v>32</v>
      </c>
      <c r="N6" t="n">
        <v>14</v>
      </c>
      <c r="O6" t="n">
        <v>13024.91</v>
      </c>
      <c r="P6" t="n">
        <v>227.17</v>
      </c>
      <c r="Q6" t="n">
        <v>830.45</v>
      </c>
      <c r="R6" t="n">
        <v>129.92</v>
      </c>
      <c r="S6" t="n">
        <v>70.58</v>
      </c>
      <c r="T6" t="n">
        <v>20624.18</v>
      </c>
      <c r="U6" t="n">
        <v>0.54</v>
      </c>
      <c r="V6" t="n">
        <v>0.73</v>
      </c>
      <c r="W6" t="n">
        <v>4.73</v>
      </c>
      <c r="X6" t="n">
        <v>1.22</v>
      </c>
      <c r="Y6" t="n">
        <v>1</v>
      </c>
      <c r="Z6" t="n">
        <v>10</v>
      </c>
      <c r="AA6" t="n">
        <v>453.2793891729859</v>
      </c>
      <c r="AB6" t="n">
        <v>620.1968575417937</v>
      </c>
      <c r="AC6" t="n">
        <v>561.0061399097607</v>
      </c>
      <c r="AD6" t="n">
        <v>453279.3891729859</v>
      </c>
      <c r="AE6" t="n">
        <v>620196.8575417937</v>
      </c>
      <c r="AF6" t="n">
        <v>1.066407007517068e-05</v>
      </c>
      <c r="AG6" t="n">
        <v>20.3125</v>
      </c>
      <c r="AH6" t="n">
        <v>561006.1399097607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3.2387</v>
      </c>
      <c r="E7" t="n">
        <v>30.88</v>
      </c>
      <c r="F7" t="n">
        <v>28.31</v>
      </c>
      <c r="G7" t="n">
        <v>60.67</v>
      </c>
      <c r="H7" t="n">
        <v>1.01</v>
      </c>
      <c r="I7" t="n">
        <v>28</v>
      </c>
      <c r="J7" t="n">
        <v>104.97</v>
      </c>
      <c r="K7" t="n">
        <v>39.72</v>
      </c>
      <c r="L7" t="n">
        <v>6</v>
      </c>
      <c r="M7" t="n">
        <v>26</v>
      </c>
      <c r="N7" t="n">
        <v>14.25</v>
      </c>
      <c r="O7" t="n">
        <v>13180.19</v>
      </c>
      <c r="P7" t="n">
        <v>218.62</v>
      </c>
      <c r="Q7" t="n">
        <v>830.45</v>
      </c>
      <c r="R7" t="n">
        <v>123.16</v>
      </c>
      <c r="S7" t="n">
        <v>70.58</v>
      </c>
      <c r="T7" t="n">
        <v>17271.93</v>
      </c>
      <c r="U7" t="n">
        <v>0.57</v>
      </c>
      <c r="V7" t="n">
        <v>0.73</v>
      </c>
      <c r="W7" t="n">
        <v>4.73</v>
      </c>
      <c r="X7" t="n">
        <v>1.02</v>
      </c>
      <c r="Y7" t="n">
        <v>1</v>
      </c>
      <c r="Z7" t="n">
        <v>10</v>
      </c>
      <c r="AA7" t="n">
        <v>447.6420384302182</v>
      </c>
      <c r="AB7" t="n">
        <v>612.4835855531767</v>
      </c>
      <c r="AC7" t="n">
        <v>554.0290117740919</v>
      </c>
      <c r="AD7" t="n">
        <v>447642.0384302182</v>
      </c>
      <c r="AE7" t="n">
        <v>612483.5855531767</v>
      </c>
      <c r="AF7" t="n">
        <v>1.077485610296851e-05</v>
      </c>
      <c r="AG7" t="n">
        <v>20.10416666666667</v>
      </c>
      <c r="AH7" t="n">
        <v>554029.011774092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3.2695</v>
      </c>
      <c r="E8" t="n">
        <v>30.59</v>
      </c>
      <c r="F8" t="n">
        <v>28.12</v>
      </c>
      <c r="G8" t="n">
        <v>73.37</v>
      </c>
      <c r="H8" t="n">
        <v>1.16</v>
      </c>
      <c r="I8" t="n">
        <v>23</v>
      </c>
      <c r="J8" t="n">
        <v>106.23</v>
      </c>
      <c r="K8" t="n">
        <v>39.72</v>
      </c>
      <c r="L8" t="n">
        <v>7</v>
      </c>
      <c r="M8" t="n">
        <v>19</v>
      </c>
      <c r="N8" t="n">
        <v>14.52</v>
      </c>
      <c r="O8" t="n">
        <v>13335.87</v>
      </c>
      <c r="P8" t="n">
        <v>209.91</v>
      </c>
      <c r="Q8" t="n">
        <v>830.4400000000001</v>
      </c>
      <c r="R8" t="n">
        <v>116.78</v>
      </c>
      <c r="S8" t="n">
        <v>70.58</v>
      </c>
      <c r="T8" t="n">
        <v>14107.58</v>
      </c>
      <c r="U8" t="n">
        <v>0.6</v>
      </c>
      <c r="V8" t="n">
        <v>0.74</v>
      </c>
      <c r="W8" t="n">
        <v>4.72</v>
      </c>
      <c r="X8" t="n">
        <v>0.83</v>
      </c>
      <c r="Y8" t="n">
        <v>1</v>
      </c>
      <c r="Z8" t="n">
        <v>10</v>
      </c>
      <c r="AA8" t="n">
        <v>442.0844164170718</v>
      </c>
      <c r="AB8" t="n">
        <v>604.8794019298109</v>
      </c>
      <c r="AC8" t="n">
        <v>547.1505607632015</v>
      </c>
      <c r="AD8" t="n">
        <v>442084.4164170718</v>
      </c>
      <c r="AE8" t="n">
        <v>604879.4019298109</v>
      </c>
      <c r="AF8" t="n">
        <v>1.087732486141216e-05</v>
      </c>
      <c r="AG8" t="n">
        <v>19.91536458333333</v>
      </c>
      <c r="AH8" t="n">
        <v>547150.5607632014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3.2898</v>
      </c>
      <c r="E9" t="n">
        <v>30.4</v>
      </c>
      <c r="F9" t="n">
        <v>28</v>
      </c>
      <c r="G9" t="n">
        <v>83.98999999999999</v>
      </c>
      <c r="H9" t="n">
        <v>1.31</v>
      </c>
      <c r="I9" t="n">
        <v>20</v>
      </c>
      <c r="J9" t="n">
        <v>107.5</v>
      </c>
      <c r="K9" t="n">
        <v>39.72</v>
      </c>
      <c r="L9" t="n">
        <v>8</v>
      </c>
      <c r="M9" t="n">
        <v>6</v>
      </c>
      <c r="N9" t="n">
        <v>14.78</v>
      </c>
      <c r="O9" t="n">
        <v>13491.96</v>
      </c>
      <c r="P9" t="n">
        <v>203.44</v>
      </c>
      <c r="Q9" t="n">
        <v>830.5700000000001</v>
      </c>
      <c r="R9" t="n">
        <v>112.23</v>
      </c>
      <c r="S9" t="n">
        <v>70.58</v>
      </c>
      <c r="T9" t="n">
        <v>11846.58</v>
      </c>
      <c r="U9" t="n">
        <v>0.63</v>
      </c>
      <c r="V9" t="n">
        <v>0.74</v>
      </c>
      <c r="W9" t="n">
        <v>4.73</v>
      </c>
      <c r="X9" t="n">
        <v>0.7</v>
      </c>
      <c r="Y9" t="n">
        <v>1</v>
      </c>
      <c r="Z9" t="n">
        <v>10</v>
      </c>
      <c r="AA9" t="n">
        <v>428.8787339274454</v>
      </c>
      <c r="AB9" t="n">
        <v>586.81080455391</v>
      </c>
      <c r="AC9" t="n">
        <v>530.8064049614208</v>
      </c>
      <c r="AD9" t="n">
        <v>428878.7339274454</v>
      </c>
      <c r="AE9" t="n">
        <v>586810.8045539099</v>
      </c>
      <c r="AF9" t="n">
        <v>1.09448610885682e-05</v>
      </c>
      <c r="AG9" t="n">
        <v>19.79166666666667</v>
      </c>
      <c r="AH9" t="n">
        <v>530806.4049614208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3.2883</v>
      </c>
      <c r="E10" t="n">
        <v>30.41</v>
      </c>
      <c r="F10" t="n">
        <v>28.01</v>
      </c>
      <c r="G10" t="n">
        <v>84.04000000000001</v>
      </c>
      <c r="H10" t="n">
        <v>1.46</v>
      </c>
      <c r="I10" t="n">
        <v>20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204.7</v>
      </c>
      <c r="Q10" t="n">
        <v>830.59</v>
      </c>
      <c r="R10" t="n">
        <v>112.41</v>
      </c>
      <c r="S10" t="n">
        <v>70.58</v>
      </c>
      <c r="T10" t="n">
        <v>11935.94</v>
      </c>
      <c r="U10" t="n">
        <v>0.63</v>
      </c>
      <c r="V10" t="n">
        <v>0.74</v>
      </c>
      <c r="W10" t="n">
        <v>4.74</v>
      </c>
      <c r="X10" t="n">
        <v>0.72</v>
      </c>
      <c r="Y10" t="n">
        <v>1</v>
      </c>
      <c r="Z10" t="n">
        <v>10</v>
      </c>
      <c r="AA10" t="n">
        <v>429.4860679272952</v>
      </c>
      <c r="AB10" t="n">
        <v>587.6417857261895</v>
      </c>
      <c r="AC10" t="n">
        <v>531.5580784569075</v>
      </c>
      <c r="AD10" t="n">
        <v>429486.0679272952</v>
      </c>
      <c r="AE10" t="n">
        <v>587641.7857261895</v>
      </c>
      <c r="AF10" t="n">
        <v>1.093987072695568e-05</v>
      </c>
      <c r="AG10" t="n">
        <v>19.79817708333333</v>
      </c>
      <c r="AH10" t="n">
        <v>531558.0784569075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2.0693</v>
      </c>
      <c r="E2" t="n">
        <v>48.32</v>
      </c>
      <c r="F2" t="n">
        <v>38.68</v>
      </c>
      <c r="G2" t="n">
        <v>7.89</v>
      </c>
      <c r="H2" t="n">
        <v>0.14</v>
      </c>
      <c r="I2" t="n">
        <v>294</v>
      </c>
      <c r="J2" t="n">
        <v>124.63</v>
      </c>
      <c r="K2" t="n">
        <v>45</v>
      </c>
      <c r="L2" t="n">
        <v>1</v>
      </c>
      <c r="M2" t="n">
        <v>292</v>
      </c>
      <c r="N2" t="n">
        <v>18.64</v>
      </c>
      <c r="O2" t="n">
        <v>15605.44</v>
      </c>
      <c r="P2" t="n">
        <v>403.66</v>
      </c>
      <c r="Q2" t="n">
        <v>830.6799999999999</v>
      </c>
      <c r="R2" t="n">
        <v>469.91</v>
      </c>
      <c r="S2" t="n">
        <v>70.58</v>
      </c>
      <c r="T2" t="n">
        <v>189316.7</v>
      </c>
      <c r="U2" t="n">
        <v>0.15</v>
      </c>
      <c r="V2" t="n">
        <v>0.54</v>
      </c>
      <c r="W2" t="n">
        <v>5.16</v>
      </c>
      <c r="X2" t="n">
        <v>11.38</v>
      </c>
      <c r="Y2" t="n">
        <v>1</v>
      </c>
      <c r="Z2" t="n">
        <v>10</v>
      </c>
      <c r="AA2" t="n">
        <v>872.4821161567911</v>
      </c>
      <c r="AB2" t="n">
        <v>1193.768522520115</v>
      </c>
      <c r="AC2" t="n">
        <v>1079.836930195439</v>
      </c>
      <c r="AD2" t="n">
        <v>872482.1161567911</v>
      </c>
      <c r="AE2" t="n">
        <v>1193768.522520115</v>
      </c>
      <c r="AF2" t="n">
        <v>6.13010517413159e-06</v>
      </c>
      <c r="AG2" t="n">
        <v>31.45833333333333</v>
      </c>
      <c r="AH2" t="n">
        <v>1079836.930195439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2.7065</v>
      </c>
      <c r="E3" t="n">
        <v>36.95</v>
      </c>
      <c r="F3" t="n">
        <v>31.77</v>
      </c>
      <c r="G3" t="n">
        <v>16.02</v>
      </c>
      <c r="H3" t="n">
        <v>0.28</v>
      </c>
      <c r="I3" t="n">
        <v>119</v>
      </c>
      <c r="J3" t="n">
        <v>125.95</v>
      </c>
      <c r="K3" t="n">
        <v>45</v>
      </c>
      <c r="L3" t="n">
        <v>2</v>
      </c>
      <c r="M3" t="n">
        <v>117</v>
      </c>
      <c r="N3" t="n">
        <v>18.95</v>
      </c>
      <c r="O3" t="n">
        <v>15767.7</v>
      </c>
      <c r="P3" t="n">
        <v>326.81</v>
      </c>
      <c r="Q3" t="n">
        <v>830.64</v>
      </c>
      <c r="R3" t="n">
        <v>238.57</v>
      </c>
      <c r="S3" t="n">
        <v>70.58</v>
      </c>
      <c r="T3" t="n">
        <v>74521.67999999999</v>
      </c>
      <c r="U3" t="n">
        <v>0.3</v>
      </c>
      <c r="V3" t="n">
        <v>0.65</v>
      </c>
      <c r="W3" t="n">
        <v>4.88</v>
      </c>
      <c r="X3" t="n">
        <v>4.48</v>
      </c>
      <c r="Y3" t="n">
        <v>1</v>
      </c>
      <c r="Z3" t="n">
        <v>10</v>
      </c>
      <c r="AA3" t="n">
        <v>611.85054742461</v>
      </c>
      <c r="AB3" t="n">
        <v>837.1609119274383</v>
      </c>
      <c r="AC3" t="n">
        <v>757.2634494558023</v>
      </c>
      <c r="AD3" t="n">
        <v>611850.54742461</v>
      </c>
      <c r="AE3" t="n">
        <v>837160.9119274383</v>
      </c>
      <c r="AF3" t="n">
        <v>8.017749796446697e-06</v>
      </c>
      <c r="AG3" t="n">
        <v>24.05598958333333</v>
      </c>
      <c r="AH3" t="n">
        <v>757263.4494558023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2.9344</v>
      </c>
      <c r="E4" t="n">
        <v>34.08</v>
      </c>
      <c r="F4" t="n">
        <v>30.06</v>
      </c>
      <c r="G4" t="n">
        <v>24.37</v>
      </c>
      <c r="H4" t="n">
        <v>0.42</v>
      </c>
      <c r="I4" t="n">
        <v>74</v>
      </c>
      <c r="J4" t="n">
        <v>127.27</v>
      </c>
      <c r="K4" t="n">
        <v>45</v>
      </c>
      <c r="L4" t="n">
        <v>3</v>
      </c>
      <c r="M4" t="n">
        <v>72</v>
      </c>
      <c r="N4" t="n">
        <v>19.27</v>
      </c>
      <c r="O4" t="n">
        <v>15930.42</v>
      </c>
      <c r="P4" t="n">
        <v>304.23</v>
      </c>
      <c r="Q4" t="n">
        <v>830.5</v>
      </c>
      <c r="R4" t="n">
        <v>180.99</v>
      </c>
      <c r="S4" t="n">
        <v>70.58</v>
      </c>
      <c r="T4" t="n">
        <v>45957.06</v>
      </c>
      <c r="U4" t="n">
        <v>0.39</v>
      </c>
      <c r="V4" t="n">
        <v>0.6899999999999999</v>
      </c>
      <c r="W4" t="n">
        <v>4.81</v>
      </c>
      <c r="X4" t="n">
        <v>2.76</v>
      </c>
      <c r="Y4" t="n">
        <v>1</v>
      </c>
      <c r="Z4" t="n">
        <v>10</v>
      </c>
      <c r="AA4" t="n">
        <v>548.2071811300669</v>
      </c>
      <c r="AB4" t="n">
        <v>750.0812504160846</v>
      </c>
      <c r="AC4" t="n">
        <v>678.4945486220195</v>
      </c>
      <c r="AD4" t="n">
        <v>548207.181130067</v>
      </c>
      <c r="AE4" t="n">
        <v>750081.2504160845</v>
      </c>
      <c r="AF4" t="n">
        <v>8.692881951854122e-06</v>
      </c>
      <c r="AG4" t="n">
        <v>22.1875</v>
      </c>
      <c r="AH4" t="n">
        <v>678494.5486220195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3.0489</v>
      </c>
      <c r="E5" t="n">
        <v>32.8</v>
      </c>
      <c r="F5" t="n">
        <v>29.29</v>
      </c>
      <c r="G5" t="n">
        <v>32.54</v>
      </c>
      <c r="H5" t="n">
        <v>0.55</v>
      </c>
      <c r="I5" t="n">
        <v>54</v>
      </c>
      <c r="J5" t="n">
        <v>128.59</v>
      </c>
      <c r="K5" t="n">
        <v>45</v>
      </c>
      <c r="L5" t="n">
        <v>4</v>
      </c>
      <c r="M5" t="n">
        <v>52</v>
      </c>
      <c r="N5" t="n">
        <v>19.59</v>
      </c>
      <c r="O5" t="n">
        <v>16093.6</v>
      </c>
      <c r="P5" t="n">
        <v>291.24</v>
      </c>
      <c r="Q5" t="n">
        <v>830.5</v>
      </c>
      <c r="R5" t="n">
        <v>155.89</v>
      </c>
      <c r="S5" t="n">
        <v>70.58</v>
      </c>
      <c r="T5" t="n">
        <v>33508.39</v>
      </c>
      <c r="U5" t="n">
        <v>0.45</v>
      </c>
      <c r="V5" t="n">
        <v>0.71</v>
      </c>
      <c r="W5" t="n">
        <v>4.77</v>
      </c>
      <c r="X5" t="n">
        <v>1.99</v>
      </c>
      <c r="Y5" t="n">
        <v>1</v>
      </c>
      <c r="Z5" t="n">
        <v>10</v>
      </c>
      <c r="AA5" t="n">
        <v>522.4987802339909</v>
      </c>
      <c r="AB5" t="n">
        <v>714.9058821354718</v>
      </c>
      <c r="AC5" t="n">
        <v>646.6762681211692</v>
      </c>
      <c r="AD5" t="n">
        <v>522498.780233991</v>
      </c>
      <c r="AE5" t="n">
        <v>714905.8821354718</v>
      </c>
      <c r="AF5" t="n">
        <v>9.032077352442761e-06</v>
      </c>
      <c r="AG5" t="n">
        <v>21.35416666666667</v>
      </c>
      <c r="AH5" t="n">
        <v>646676.2681211692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3.1233</v>
      </c>
      <c r="E6" t="n">
        <v>32.02</v>
      </c>
      <c r="F6" t="n">
        <v>28.81</v>
      </c>
      <c r="G6" t="n">
        <v>41.16</v>
      </c>
      <c r="H6" t="n">
        <v>0.68</v>
      </c>
      <c r="I6" t="n">
        <v>42</v>
      </c>
      <c r="J6" t="n">
        <v>129.92</v>
      </c>
      <c r="K6" t="n">
        <v>45</v>
      </c>
      <c r="L6" t="n">
        <v>5</v>
      </c>
      <c r="M6" t="n">
        <v>40</v>
      </c>
      <c r="N6" t="n">
        <v>19.92</v>
      </c>
      <c r="O6" t="n">
        <v>16257.24</v>
      </c>
      <c r="P6" t="n">
        <v>281.75</v>
      </c>
      <c r="Q6" t="n">
        <v>830.47</v>
      </c>
      <c r="R6" t="n">
        <v>139.76</v>
      </c>
      <c r="S6" t="n">
        <v>70.58</v>
      </c>
      <c r="T6" t="n">
        <v>25503.73</v>
      </c>
      <c r="U6" t="n">
        <v>0.51</v>
      </c>
      <c r="V6" t="n">
        <v>0.72</v>
      </c>
      <c r="W6" t="n">
        <v>4.75</v>
      </c>
      <c r="X6" t="n">
        <v>1.52</v>
      </c>
      <c r="Y6" t="n">
        <v>1</v>
      </c>
      <c r="Z6" t="n">
        <v>10</v>
      </c>
      <c r="AA6" t="n">
        <v>502.7247045630278</v>
      </c>
      <c r="AB6" t="n">
        <v>687.8501194318104</v>
      </c>
      <c r="AC6" t="n">
        <v>622.2026694369437</v>
      </c>
      <c r="AD6" t="n">
        <v>502724.7045630278</v>
      </c>
      <c r="AE6" t="n">
        <v>687850.1194318105</v>
      </c>
      <c r="AF6" t="n">
        <v>9.252480302694241e-06</v>
      </c>
      <c r="AG6" t="n">
        <v>20.84635416666667</v>
      </c>
      <c r="AH6" t="n">
        <v>622202.6694369437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3.1739</v>
      </c>
      <c r="E7" t="n">
        <v>31.51</v>
      </c>
      <c r="F7" t="n">
        <v>28.51</v>
      </c>
      <c r="G7" t="n">
        <v>50.3</v>
      </c>
      <c r="H7" t="n">
        <v>0.8100000000000001</v>
      </c>
      <c r="I7" t="n">
        <v>34</v>
      </c>
      <c r="J7" t="n">
        <v>131.25</v>
      </c>
      <c r="K7" t="n">
        <v>45</v>
      </c>
      <c r="L7" t="n">
        <v>6</v>
      </c>
      <c r="M7" t="n">
        <v>32</v>
      </c>
      <c r="N7" t="n">
        <v>20.25</v>
      </c>
      <c r="O7" t="n">
        <v>16421.36</v>
      </c>
      <c r="P7" t="n">
        <v>273.63</v>
      </c>
      <c r="Q7" t="n">
        <v>830.47</v>
      </c>
      <c r="R7" t="n">
        <v>129.52</v>
      </c>
      <c r="S7" t="n">
        <v>70.58</v>
      </c>
      <c r="T7" t="n">
        <v>20423.43</v>
      </c>
      <c r="U7" t="n">
        <v>0.54</v>
      </c>
      <c r="V7" t="n">
        <v>0.73</v>
      </c>
      <c r="W7" t="n">
        <v>4.74</v>
      </c>
      <c r="X7" t="n">
        <v>1.21</v>
      </c>
      <c r="Y7" t="n">
        <v>1</v>
      </c>
      <c r="Z7" t="n">
        <v>10</v>
      </c>
      <c r="AA7" t="n">
        <v>495.4203580494582</v>
      </c>
      <c r="AB7" t="n">
        <v>677.8559902869192</v>
      </c>
      <c r="AC7" t="n">
        <v>613.1623659507925</v>
      </c>
      <c r="AD7" t="n">
        <v>495420.3580494582</v>
      </c>
      <c r="AE7" t="n">
        <v>677855.9902869192</v>
      </c>
      <c r="AF7" t="n">
        <v>9.402378008107211e-06</v>
      </c>
      <c r="AG7" t="n">
        <v>20.51432291666667</v>
      </c>
      <c r="AH7" t="n">
        <v>613162.3659507924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3.2014</v>
      </c>
      <c r="E8" t="n">
        <v>31.24</v>
      </c>
      <c r="F8" t="n">
        <v>28.36</v>
      </c>
      <c r="G8" t="n">
        <v>58.68</v>
      </c>
      <c r="H8" t="n">
        <v>0.93</v>
      </c>
      <c r="I8" t="n">
        <v>29</v>
      </c>
      <c r="J8" t="n">
        <v>132.58</v>
      </c>
      <c r="K8" t="n">
        <v>45</v>
      </c>
      <c r="L8" t="n">
        <v>7</v>
      </c>
      <c r="M8" t="n">
        <v>27</v>
      </c>
      <c r="N8" t="n">
        <v>20.59</v>
      </c>
      <c r="O8" t="n">
        <v>16585.95</v>
      </c>
      <c r="P8" t="n">
        <v>266.89</v>
      </c>
      <c r="Q8" t="n">
        <v>830.48</v>
      </c>
      <c r="R8" t="n">
        <v>124.81</v>
      </c>
      <c r="S8" t="n">
        <v>70.58</v>
      </c>
      <c r="T8" t="n">
        <v>18091.35</v>
      </c>
      <c r="U8" t="n">
        <v>0.57</v>
      </c>
      <c r="V8" t="n">
        <v>0.73</v>
      </c>
      <c r="W8" t="n">
        <v>4.73</v>
      </c>
      <c r="X8" t="n">
        <v>1.07</v>
      </c>
      <c r="Y8" t="n">
        <v>1</v>
      </c>
      <c r="Z8" t="n">
        <v>10</v>
      </c>
      <c r="AA8" t="n">
        <v>481.0019561676214</v>
      </c>
      <c r="AB8" t="n">
        <v>658.1280967371922</v>
      </c>
      <c r="AC8" t="n">
        <v>595.3172748731789</v>
      </c>
      <c r="AD8" t="n">
        <v>481001.9561676214</v>
      </c>
      <c r="AE8" t="n">
        <v>658128.0967371922</v>
      </c>
      <c r="AF8" t="n">
        <v>9.48384415235339e-06</v>
      </c>
      <c r="AG8" t="n">
        <v>20.33854166666667</v>
      </c>
      <c r="AH8" t="n">
        <v>595317.2748731789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3.2292</v>
      </c>
      <c r="E9" t="n">
        <v>30.97</v>
      </c>
      <c r="F9" t="n">
        <v>28.2</v>
      </c>
      <c r="G9" t="n">
        <v>67.67</v>
      </c>
      <c r="H9" t="n">
        <v>1.06</v>
      </c>
      <c r="I9" t="n">
        <v>25</v>
      </c>
      <c r="J9" t="n">
        <v>133.92</v>
      </c>
      <c r="K9" t="n">
        <v>45</v>
      </c>
      <c r="L9" t="n">
        <v>8</v>
      </c>
      <c r="M9" t="n">
        <v>23</v>
      </c>
      <c r="N9" t="n">
        <v>20.93</v>
      </c>
      <c r="O9" t="n">
        <v>16751.02</v>
      </c>
      <c r="P9" t="n">
        <v>260.84</v>
      </c>
      <c r="Q9" t="n">
        <v>830.4400000000001</v>
      </c>
      <c r="R9" t="n">
        <v>119.38</v>
      </c>
      <c r="S9" t="n">
        <v>70.58</v>
      </c>
      <c r="T9" t="n">
        <v>15399.42</v>
      </c>
      <c r="U9" t="n">
        <v>0.59</v>
      </c>
      <c r="V9" t="n">
        <v>0.74</v>
      </c>
      <c r="W9" t="n">
        <v>4.72</v>
      </c>
      <c r="X9" t="n">
        <v>0.9</v>
      </c>
      <c r="Y9" t="n">
        <v>1</v>
      </c>
      <c r="Z9" t="n">
        <v>10</v>
      </c>
      <c r="AA9" t="n">
        <v>476.5042465957965</v>
      </c>
      <c r="AB9" t="n">
        <v>651.9741320760794</v>
      </c>
      <c r="AC9" t="n">
        <v>589.7506359621791</v>
      </c>
      <c r="AD9" t="n">
        <v>476504.2465957965</v>
      </c>
      <c r="AE9" t="n">
        <v>651974.1320760794</v>
      </c>
      <c r="AF9" t="n">
        <v>9.566199018173164e-06</v>
      </c>
      <c r="AG9" t="n">
        <v>20.16276041666667</v>
      </c>
      <c r="AH9" t="n">
        <v>589750.635962179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3.2568</v>
      </c>
      <c r="E10" t="n">
        <v>30.71</v>
      </c>
      <c r="F10" t="n">
        <v>28.04</v>
      </c>
      <c r="G10" t="n">
        <v>80.09999999999999</v>
      </c>
      <c r="H10" t="n">
        <v>1.18</v>
      </c>
      <c r="I10" t="n">
        <v>21</v>
      </c>
      <c r="J10" t="n">
        <v>135.27</v>
      </c>
      <c r="K10" t="n">
        <v>45</v>
      </c>
      <c r="L10" t="n">
        <v>9</v>
      </c>
      <c r="M10" t="n">
        <v>19</v>
      </c>
      <c r="N10" t="n">
        <v>21.27</v>
      </c>
      <c r="O10" t="n">
        <v>16916.71</v>
      </c>
      <c r="P10" t="n">
        <v>251.28</v>
      </c>
      <c r="Q10" t="n">
        <v>830.45</v>
      </c>
      <c r="R10" t="n">
        <v>113.83</v>
      </c>
      <c r="S10" t="n">
        <v>70.58</v>
      </c>
      <c r="T10" t="n">
        <v>12641.35</v>
      </c>
      <c r="U10" t="n">
        <v>0.62</v>
      </c>
      <c r="V10" t="n">
        <v>0.74</v>
      </c>
      <c r="W10" t="n">
        <v>4.72</v>
      </c>
      <c r="X10" t="n">
        <v>0.74</v>
      </c>
      <c r="Y10" t="n">
        <v>1</v>
      </c>
      <c r="Z10" t="n">
        <v>10</v>
      </c>
      <c r="AA10" t="n">
        <v>470.5261928369944</v>
      </c>
      <c r="AB10" t="n">
        <v>643.7946951901678</v>
      </c>
      <c r="AC10" t="n">
        <v>582.3518330527472</v>
      </c>
      <c r="AD10" t="n">
        <v>470526.1928369944</v>
      </c>
      <c r="AE10" t="n">
        <v>643794.6951901678</v>
      </c>
      <c r="AF10" t="n">
        <v>9.647961402943874e-06</v>
      </c>
      <c r="AG10" t="n">
        <v>19.99348958333333</v>
      </c>
      <c r="AH10" t="n">
        <v>582351.8330527472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3.27</v>
      </c>
      <c r="E11" t="n">
        <v>30.58</v>
      </c>
      <c r="F11" t="n">
        <v>27.96</v>
      </c>
      <c r="G11" t="n">
        <v>88.3</v>
      </c>
      <c r="H11" t="n">
        <v>1.29</v>
      </c>
      <c r="I11" t="n">
        <v>19</v>
      </c>
      <c r="J11" t="n">
        <v>136.61</v>
      </c>
      <c r="K11" t="n">
        <v>45</v>
      </c>
      <c r="L11" t="n">
        <v>10</v>
      </c>
      <c r="M11" t="n">
        <v>17</v>
      </c>
      <c r="N11" t="n">
        <v>21.61</v>
      </c>
      <c r="O11" t="n">
        <v>17082.76</v>
      </c>
      <c r="P11" t="n">
        <v>247.39</v>
      </c>
      <c r="Q11" t="n">
        <v>830.46</v>
      </c>
      <c r="R11" t="n">
        <v>111.58</v>
      </c>
      <c r="S11" t="n">
        <v>70.58</v>
      </c>
      <c r="T11" t="n">
        <v>11526.85</v>
      </c>
      <c r="U11" t="n">
        <v>0.63</v>
      </c>
      <c r="V11" t="n">
        <v>0.74</v>
      </c>
      <c r="W11" t="n">
        <v>4.71</v>
      </c>
      <c r="X11" t="n">
        <v>0.67</v>
      </c>
      <c r="Y11" t="n">
        <v>1</v>
      </c>
      <c r="Z11" t="n">
        <v>10</v>
      </c>
      <c r="AA11" t="n">
        <v>468.0263259552937</v>
      </c>
      <c r="AB11" t="n">
        <v>640.3742670362817</v>
      </c>
      <c r="AC11" t="n">
        <v>579.257845761267</v>
      </c>
      <c r="AD11" t="n">
        <v>468026.3259552937</v>
      </c>
      <c r="AE11" t="n">
        <v>640374.2670362818</v>
      </c>
      <c r="AF11" t="n">
        <v>9.687065152182041e-06</v>
      </c>
      <c r="AG11" t="n">
        <v>19.90885416666667</v>
      </c>
      <c r="AH11" t="n">
        <v>579257.845761267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3.283</v>
      </c>
      <c r="E12" t="n">
        <v>30.46</v>
      </c>
      <c r="F12" t="n">
        <v>27.89</v>
      </c>
      <c r="G12" t="n">
        <v>98.45</v>
      </c>
      <c r="H12" t="n">
        <v>1.41</v>
      </c>
      <c r="I12" t="n">
        <v>17</v>
      </c>
      <c r="J12" t="n">
        <v>137.96</v>
      </c>
      <c r="K12" t="n">
        <v>45</v>
      </c>
      <c r="L12" t="n">
        <v>11</v>
      </c>
      <c r="M12" t="n">
        <v>13</v>
      </c>
      <c r="N12" t="n">
        <v>21.96</v>
      </c>
      <c r="O12" t="n">
        <v>17249.3</v>
      </c>
      <c r="P12" t="n">
        <v>239.73</v>
      </c>
      <c r="Q12" t="n">
        <v>830.47</v>
      </c>
      <c r="R12" t="n">
        <v>108.86</v>
      </c>
      <c r="S12" t="n">
        <v>70.58</v>
      </c>
      <c r="T12" t="n">
        <v>10177.8</v>
      </c>
      <c r="U12" t="n">
        <v>0.65</v>
      </c>
      <c r="V12" t="n">
        <v>0.74</v>
      </c>
      <c r="W12" t="n">
        <v>4.72</v>
      </c>
      <c r="X12" t="n">
        <v>0.6</v>
      </c>
      <c r="Y12" t="n">
        <v>1</v>
      </c>
      <c r="Z12" t="n">
        <v>10</v>
      </c>
      <c r="AA12" t="n">
        <v>464.0179427800319</v>
      </c>
      <c r="AB12" t="n">
        <v>634.8898203385035</v>
      </c>
      <c r="AC12" t="n">
        <v>574.2968269588553</v>
      </c>
      <c r="AD12" t="n">
        <v>464017.9427800319</v>
      </c>
      <c r="AE12" t="n">
        <v>634889.8203385035</v>
      </c>
      <c r="AF12" t="n">
        <v>9.725576420371144e-06</v>
      </c>
      <c r="AG12" t="n">
        <v>19.83072916666667</v>
      </c>
      <c r="AH12" t="n">
        <v>574296.8269588553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3.2903</v>
      </c>
      <c r="E13" t="n">
        <v>30.39</v>
      </c>
      <c r="F13" t="n">
        <v>27.85</v>
      </c>
      <c r="G13" t="n">
        <v>104.44</v>
      </c>
      <c r="H13" t="n">
        <v>1.52</v>
      </c>
      <c r="I13" t="n">
        <v>16</v>
      </c>
      <c r="J13" t="n">
        <v>139.32</v>
      </c>
      <c r="K13" t="n">
        <v>45</v>
      </c>
      <c r="L13" t="n">
        <v>12</v>
      </c>
      <c r="M13" t="n">
        <v>5</v>
      </c>
      <c r="N13" t="n">
        <v>22.32</v>
      </c>
      <c r="O13" t="n">
        <v>17416.34</v>
      </c>
      <c r="P13" t="n">
        <v>234.39</v>
      </c>
      <c r="Q13" t="n">
        <v>830.47</v>
      </c>
      <c r="R13" t="n">
        <v>107.52</v>
      </c>
      <c r="S13" t="n">
        <v>70.58</v>
      </c>
      <c r="T13" t="n">
        <v>9514.25</v>
      </c>
      <c r="U13" t="n">
        <v>0.66</v>
      </c>
      <c r="V13" t="n">
        <v>0.75</v>
      </c>
      <c r="W13" t="n">
        <v>4.72</v>
      </c>
      <c r="X13" t="n">
        <v>0.5600000000000001</v>
      </c>
      <c r="Y13" t="n">
        <v>1</v>
      </c>
      <c r="Z13" t="n">
        <v>10</v>
      </c>
      <c r="AA13" t="n">
        <v>451.8632733006522</v>
      </c>
      <c r="AB13" t="n">
        <v>618.2592653306436</v>
      </c>
      <c r="AC13" t="n">
        <v>559.253468779815</v>
      </c>
      <c r="AD13" t="n">
        <v>451863.2733006522</v>
      </c>
      <c r="AE13" t="n">
        <v>618259.2653306436</v>
      </c>
      <c r="AF13" t="n">
        <v>9.747201978661948e-06</v>
      </c>
      <c r="AG13" t="n">
        <v>19.78515625</v>
      </c>
      <c r="AH13" t="n">
        <v>559253.468779815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3.2955</v>
      </c>
      <c r="E14" t="n">
        <v>30.34</v>
      </c>
      <c r="F14" t="n">
        <v>27.83</v>
      </c>
      <c r="G14" t="n">
        <v>111.31</v>
      </c>
      <c r="H14" t="n">
        <v>1.63</v>
      </c>
      <c r="I14" t="n">
        <v>15</v>
      </c>
      <c r="J14" t="n">
        <v>140.67</v>
      </c>
      <c r="K14" t="n">
        <v>45</v>
      </c>
      <c r="L14" t="n">
        <v>13</v>
      </c>
      <c r="M14" t="n">
        <v>1</v>
      </c>
      <c r="N14" t="n">
        <v>22.68</v>
      </c>
      <c r="O14" t="n">
        <v>17583.88</v>
      </c>
      <c r="P14" t="n">
        <v>234.37</v>
      </c>
      <c r="Q14" t="n">
        <v>830.52</v>
      </c>
      <c r="R14" t="n">
        <v>106.27</v>
      </c>
      <c r="S14" t="n">
        <v>70.58</v>
      </c>
      <c r="T14" t="n">
        <v>8893.120000000001</v>
      </c>
      <c r="U14" t="n">
        <v>0.66</v>
      </c>
      <c r="V14" t="n">
        <v>0.75</v>
      </c>
      <c r="W14" t="n">
        <v>4.73</v>
      </c>
      <c r="X14" t="n">
        <v>0.54</v>
      </c>
      <c r="Y14" t="n">
        <v>1</v>
      </c>
      <c r="Z14" t="n">
        <v>10</v>
      </c>
      <c r="AA14" t="n">
        <v>451.5519607831804</v>
      </c>
      <c r="AB14" t="n">
        <v>617.8333138100998</v>
      </c>
      <c r="AC14" t="n">
        <v>558.8681694745652</v>
      </c>
      <c r="AD14" t="n">
        <v>451551.9607831804</v>
      </c>
      <c r="AE14" t="n">
        <v>617833.3138100997</v>
      </c>
      <c r="AF14" t="n">
        <v>9.762606485937588e-06</v>
      </c>
      <c r="AG14" t="n">
        <v>19.75260416666667</v>
      </c>
      <c r="AH14" t="n">
        <v>558868.1694745652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3.296</v>
      </c>
      <c r="E15" t="n">
        <v>30.34</v>
      </c>
      <c r="F15" t="n">
        <v>27.82</v>
      </c>
      <c r="G15" t="n">
        <v>111.3</v>
      </c>
      <c r="H15" t="n">
        <v>1.74</v>
      </c>
      <c r="I15" t="n">
        <v>15</v>
      </c>
      <c r="J15" t="n">
        <v>142.04</v>
      </c>
      <c r="K15" t="n">
        <v>45</v>
      </c>
      <c r="L15" t="n">
        <v>14</v>
      </c>
      <c r="M15" t="n">
        <v>0</v>
      </c>
      <c r="N15" t="n">
        <v>23.04</v>
      </c>
      <c r="O15" t="n">
        <v>17751.93</v>
      </c>
      <c r="P15" t="n">
        <v>236.37</v>
      </c>
      <c r="Q15" t="n">
        <v>830.55</v>
      </c>
      <c r="R15" t="n">
        <v>106.26</v>
      </c>
      <c r="S15" t="n">
        <v>70.58</v>
      </c>
      <c r="T15" t="n">
        <v>8890.6</v>
      </c>
      <c r="U15" t="n">
        <v>0.66</v>
      </c>
      <c r="V15" t="n">
        <v>0.75</v>
      </c>
      <c r="W15" t="n">
        <v>4.72</v>
      </c>
      <c r="X15" t="n">
        <v>0.53</v>
      </c>
      <c r="Y15" t="n">
        <v>1</v>
      </c>
      <c r="Z15" t="n">
        <v>10</v>
      </c>
      <c r="AA15" t="n">
        <v>452.3294726576624</v>
      </c>
      <c r="AB15" t="n">
        <v>618.8971398581691</v>
      </c>
      <c r="AC15" t="n">
        <v>559.8304654576962</v>
      </c>
      <c r="AD15" t="n">
        <v>452329.4726576625</v>
      </c>
      <c r="AE15" t="n">
        <v>618897.1398581691</v>
      </c>
      <c r="AF15" t="n">
        <v>9.764087688560245e-06</v>
      </c>
      <c r="AG15" t="n">
        <v>19.75260416666667</v>
      </c>
      <c r="AH15" t="n">
        <v>559830.4654576961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1.7679</v>
      </c>
      <c r="E2" t="n">
        <v>56.56</v>
      </c>
      <c r="F2" t="n">
        <v>42.09</v>
      </c>
      <c r="G2" t="n">
        <v>6.7</v>
      </c>
      <c r="H2" t="n">
        <v>0.11</v>
      </c>
      <c r="I2" t="n">
        <v>377</v>
      </c>
      <c r="J2" t="n">
        <v>159.12</v>
      </c>
      <c r="K2" t="n">
        <v>50.28</v>
      </c>
      <c r="L2" t="n">
        <v>1</v>
      </c>
      <c r="M2" t="n">
        <v>375</v>
      </c>
      <c r="N2" t="n">
        <v>27.84</v>
      </c>
      <c r="O2" t="n">
        <v>19859.16</v>
      </c>
      <c r="P2" t="n">
        <v>516.55</v>
      </c>
      <c r="Q2" t="n">
        <v>830.86</v>
      </c>
      <c r="R2" t="n">
        <v>584.4</v>
      </c>
      <c r="S2" t="n">
        <v>70.58</v>
      </c>
      <c r="T2" t="n">
        <v>246146.97</v>
      </c>
      <c r="U2" t="n">
        <v>0.12</v>
      </c>
      <c r="V2" t="n">
        <v>0.49</v>
      </c>
      <c r="W2" t="n">
        <v>5.3</v>
      </c>
      <c r="X2" t="n">
        <v>14.78</v>
      </c>
      <c r="Y2" t="n">
        <v>1</v>
      </c>
      <c r="Z2" t="n">
        <v>10</v>
      </c>
      <c r="AA2" t="n">
        <v>1150.823097813264</v>
      </c>
      <c r="AB2" t="n">
        <v>1574.606933159966</v>
      </c>
      <c r="AC2" t="n">
        <v>1424.328657433889</v>
      </c>
      <c r="AD2" t="n">
        <v>1150823.097813264</v>
      </c>
      <c r="AE2" t="n">
        <v>1574606.933159966</v>
      </c>
      <c r="AF2" t="n">
        <v>4.663434424048632e-06</v>
      </c>
      <c r="AG2" t="n">
        <v>36.82291666666666</v>
      </c>
      <c r="AH2" t="n">
        <v>1424328.657433889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2.5137</v>
      </c>
      <c r="E3" t="n">
        <v>39.78</v>
      </c>
      <c r="F3" t="n">
        <v>32.78</v>
      </c>
      <c r="G3" t="n">
        <v>13.57</v>
      </c>
      <c r="H3" t="n">
        <v>0.22</v>
      </c>
      <c r="I3" t="n">
        <v>145</v>
      </c>
      <c r="J3" t="n">
        <v>160.54</v>
      </c>
      <c r="K3" t="n">
        <v>50.28</v>
      </c>
      <c r="L3" t="n">
        <v>2</v>
      </c>
      <c r="M3" t="n">
        <v>143</v>
      </c>
      <c r="N3" t="n">
        <v>28.26</v>
      </c>
      <c r="O3" t="n">
        <v>20034.4</v>
      </c>
      <c r="P3" t="n">
        <v>398.75</v>
      </c>
      <c r="Q3" t="n">
        <v>830.62</v>
      </c>
      <c r="R3" t="n">
        <v>272.27</v>
      </c>
      <c r="S3" t="n">
        <v>70.58</v>
      </c>
      <c r="T3" t="n">
        <v>91242.00999999999</v>
      </c>
      <c r="U3" t="n">
        <v>0.26</v>
      </c>
      <c r="V3" t="n">
        <v>0.63</v>
      </c>
      <c r="W3" t="n">
        <v>4.93</v>
      </c>
      <c r="X3" t="n">
        <v>5.49</v>
      </c>
      <c r="Y3" t="n">
        <v>1</v>
      </c>
      <c r="Z3" t="n">
        <v>10</v>
      </c>
      <c r="AA3" t="n">
        <v>719.6402648688339</v>
      </c>
      <c r="AB3" t="n">
        <v>984.6435586813437</v>
      </c>
      <c r="AC3" t="n">
        <v>890.6705593967096</v>
      </c>
      <c r="AD3" t="n">
        <v>719640.2648688339</v>
      </c>
      <c r="AE3" t="n">
        <v>984643.5586813437</v>
      </c>
      <c r="AF3" t="n">
        <v>6.630734267623195e-06</v>
      </c>
      <c r="AG3" t="n">
        <v>25.8984375</v>
      </c>
      <c r="AH3" t="n">
        <v>890670.5593967095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2.7877</v>
      </c>
      <c r="E4" t="n">
        <v>35.87</v>
      </c>
      <c r="F4" t="n">
        <v>30.65</v>
      </c>
      <c r="G4" t="n">
        <v>20.43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369.23</v>
      </c>
      <c r="Q4" t="n">
        <v>830.5599999999999</v>
      </c>
      <c r="R4" t="n">
        <v>201.25</v>
      </c>
      <c r="S4" t="n">
        <v>70.58</v>
      </c>
      <c r="T4" t="n">
        <v>56007.16</v>
      </c>
      <c r="U4" t="n">
        <v>0.35</v>
      </c>
      <c r="V4" t="n">
        <v>0.68</v>
      </c>
      <c r="W4" t="n">
        <v>4.83</v>
      </c>
      <c r="X4" t="n">
        <v>3.35</v>
      </c>
      <c r="Y4" t="n">
        <v>1</v>
      </c>
      <c r="Z4" t="n">
        <v>10</v>
      </c>
      <c r="AA4" t="n">
        <v>627.3077778045059</v>
      </c>
      <c r="AB4" t="n">
        <v>858.3101764580884</v>
      </c>
      <c r="AC4" t="n">
        <v>776.3942578628263</v>
      </c>
      <c r="AD4" t="n">
        <v>627307.7778045059</v>
      </c>
      <c r="AE4" t="n">
        <v>858310.1764580884</v>
      </c>
      <c r="AF4" t="n">
        <v>7.353501976311088e-06</v>
      </c>
      <c r="AG4" t="n">
        <v>23.35286458333333</v>
      </c>
      <c r="AH4" t="n">
        <v>776394.2578628263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2.9335</v>
      </c>
      <c r="E5" t="n">
        <v>34.09</v>
      </c>
      <c r="F5" t="n">
        <v>29.67</v>
      </c>
      <c r="G5" t="n">
        <v>27.39</v>
      </c>
      <c r="H5" t="n">
        <v>0.43</v>
      </c>
      <c r="I5" t="n">
        <v>65</v>
      </c>
      <c r="J5" t="n">
        <v>163.4</v>
      </c>
      <c r="K5" t="n">
        <v>50.28</v>
      </c>
      <c r="L5" t="n">
        <v>4</v>
      </c>
      <c r="M5" t="n">
        <v>63</v>
      </c>
      <c r="N5" t="n">
        <v>29.12</v>
      </c>
      <c r="O5" t="n">
        <v>20386.62</v>
      </c>
      <c r="P5" t="n">
        <v>353.9</v>
      </c>
      <c r="Q5" t="n">
        <v>830.53</v>
      </c>
      <c r="R5" t="n">
        <v>168.31</v>
      </c>
      <c r="S5" t="n">
        <v>70.58</v>
      </c>
      <c r="T5" t="n">
        <v>39662.42</v>
      </c>
      <c r="U5" t="n">
        <v>0.42</v>
      </c>
      <c r="V5" t="n">
        <v>0.7</v>
      </c>
      <c r="W5" t="n">
        <v>4.79</v>
      </c>
      <c r="X5" t="n">
        <v>2.37</v>
      </c>
      <c r="Y5" t="n">
        <v>1</v>
      </c>
      <c r="Z5" t="n">
        <v>10</v>
      </c>
      <c r="AA5" t="n">
        <v>584.1718015078474</v>
      </c>
      <c r="AB5" t="n">
        <v>799.2896306640348</v>
      </c>
      <c r="AC5" t="n">
        <v>723.0065501235009</v>
      </c>
      <c r="AD5" t="n">
        <v>584171.8015078474</v>
      </c>
      <c r="AE5" t="n">
        <v>799289.6306640347</v>
      </c>
      <c r="AF5" t="n">
        <v>7.738098808160338e-06</v>
      </c>
      <c r="AG5" t="n">
        <v>22.19401041666667</v>
      </c>
      <c r="AH5" t="n">
        <v>723006.5501235009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3.0167</v>
      </c>
      <c r="E6" t="n">
        <v>33.15</v>
      </c>
      <c r="F6" t="n">
        <v>29.18</v>
      </c>
      <c r="G6" t="n">
        <v>34.33</v>
      </c>
      <c r="H6" t="n">
        <v>0.54</v>
      </c>
      <c r="I6" t="n">
        <v>51</v>
      </c>
      <c r="J6" t="n">
        <v>164.83</v>
      </c>
      <c r="K6" t="n">
        <v>50.28</v>
      </c>
      <c r="L6" t="n">
        <v>5</v>
      </c>
      <c r="M6" t="n">
        <v>49</v>
      </c>
      <c r="N6" t="n">
        <v>29.55</v>
      </c>
      <c r="O6" t="n">
        <v>20563.61</v>
      </c>
      <c r="P6" t="n">
        <v>344.51</v>
      </c>
      <c r="Q6" t="n">
        <v>830.5</v>
      </c>
      <c r="R6" t="n">
        <v>152.29</v>
      </c>
      <c r="S6" t="n">
        <v>70.58</v>
      </c>
      <c r="T6" t="n">
        <v>31722.67</v>
      </c>
      <c r="U6" t="n">
        <v>0.46</v>
      </c>
      <c r="V6" t="n">
        <v>0.71</v>
      </c>
      <c r="W6" t="n">
        <v>4.76</v>
      </c>
      <c r="X6" t="n">
        <v>1.89</v>
      </c>
      <c r="Y6" t="n">
        <v>1</v>
      </c>
      <c r="Z6" t="n">
        <v>10</v>
      </c>
      <c r="AA6" t="n">
        <v>561.8655940931795</v>
      </c>
      <c r="AB6" t="n">
        <v>768.7692935988682</v>
      </c>
      <c r="AC6" t="n">
        <v>695.3990311922718</v>
      </c>
      <c r="AD6" t="n">
        <v>561865.5940931796</v>
      </c>
      <c r="AE6" t="n">
        <v>768769.2935988682</v>
      </c>
      <c r="AF6" t="n">
        <v>7.957566959119582e-06</v>
      </c>
      <c r="AG6" t="n">
        <v>21.58203125</v>
      </c>
      <c r="AH6" t="n">
        <v>695399.0311922717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3.0758</v>
      </c>
      <c r="E7" t="n">
        <v>32.51</v>
      </c>
      <c r="F7" t="n">
        <v>28.83</v>
      </c>
      <c r="G7" t="n">
        <v>41.19</v>
      </c>
      <c r="H7" t="n">
        <v>0.64</v>
      </c>
      <c r="I7" t="n">
        <v>42</v>
      </c>
      <c r="J7" t="n">
        <v>166.27</v>
      </c>
      <c r="K7" t="n">
        <v>50.28</v>
      </c>
      <c r="L7" t="n">
        <v>6</v>
      </c>
      <c r="M7" t="n">
        <v>40</v>
      </c>
      <c r="N7" t="n">
        <v>29.99</v>
      </c>
      <c r="O7" t="n">
        <v>20741.2</v>
      </c>
      <c r="P7" t="n">
        <v>336.8</v>
      </c>
      <c r="Q7" t="n">
        <v>830.49</v>
      </c>
      <c r="R7" t="n">
        <v>140.51</v>
      </c>
      <c r="S7" t="n">
        <v>70.58</v>
      </c>
      <c r="T7" t="n">
        <v>25879.05</v>
      </c>
      <c r="U7" t="n">
        <v>0.5</v>
      </c>
      <c r="V7" t="n">
        <v>0.72</v>
      </c>
      <c r="W7" t="n">
        <v>4.75</v>
      </c>
      <c r="X7" t="n">
        <v>1.54</v>
      </c>
      <c r="Y7" t="n">
        <v>1</v>
      </c>
      <c r="Z7" t="n">
        <v>10</v>
      </c>
      <c r="AA7" t="n">
        <v>552.7675767032581</v>
      </c>
      <c r="AB7" t="n">
        <v>756.3209848297781</v>
      </c>
      <c r="AC7" t="n">
        <v>684.1387715407924</v>
      </c>
      <c r="AD7" t="n">
        <v>552767.5767032581</v>
      </c>
      <c r="AE7" t="n">
        <v>756320.9848297781</v>
      </c>
      <c r="AF7" t="n">
        <v>8.113463205774525e-06</v>
      </c>
      <c r="AG7" t="n">
        <v>21.16536458333333</v>
      </c>
      <c r="AH7" t="n">
        <v>684138.7715407924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3.1235</v>
      </c>
      <c r="E8" t="n">
        <v>32.02</v>
      </c>
      <c r="F8" t="n">
        <v>28.56</v>
      </c>
      <c r="G8" t="n">
        <v>48.97</v>
      </c>
      <c r="H8" t="n">
        <v>0.74</v>
      </c>
      <c r="I8" t="n">
        <v>35</v>
      </c>
      <c r="J8" t="n">
        <v>167.72</v>
      </c>
      <c r="K8" t="n">
        <v>50.28</v>
      </c>
      <c r="L8" t="n">
        <v>7</v>
      </c>
      <c r="M8" t="n">
        <v>33</v>
      </c>
      <c r="N8" t="n">
        <v>30.44</v>
      </c>
      <c r="O8" t="n">
        <v>20919.39</v>
      </c>
      <c r="P8" t="n">
        <v>329.43</v>
      </c>
      <c r="Q8" t="n">
        <v>830.45</v>
      </c>
      <c r="R8" t="n">
        <v>131.48</v>
      </c>
      <c r="S8" t="n">
        <v>70.58</v>
      </c>
      <c r="T8" t="n">
        <v>21396.5</v>
      </c>
      <c r="U8" t="n">
        <v>0.54</v>
      </c>
      <c r="V8" t="n">
        <v>0.73</v>
      </c>
      <c r="W8" t="n">
        <v>4.74</v>
      </c>
      <c r="X8" t="n">
        <v>1.27</v>
      </c>
      <c r="Y8" t="n">
        <v>1</v>
      </c>
      <c r="Z8" t="n">
        <v>10</v>
      </c>
      <c r="AA8" t="n">
        <v>535.576005234326</v>
      </c>
      <c r="AB8" t="n">
        <v>732.7987183073799</v>
      </c>
      <c r="AC8" t="n">
        <v>662.8614371215835</v>
      </c>
      <c r="AD8" t="n">
        <v>535576.005234326</v>
      </c>
      <c r="AE8" t="n">
        <v>732798.7183073799</v>
      </c>
      <c r="AF8" t="n">
        <v>8.239288095206686e-06</v>
      </c>
      <c r="AG8" t="n">
        <v>20.84635416666667</v>
      </c>
      <c r="AH8" t="n">
        <v>662861.4371215835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3.1603</v>
      </c>
      <c r="E9" t="n">
        <v>31.64</v>
      </c>
      <c r="F9" t="n">
        <v>28.35</v>
      </c>
      <c r="G9" t="n">
        <v>56.7</v>
      </c>
      <c r="H9" t="n">
        <v>0.84</v>
      </c>
      <c r="I9" t="n">
        <v>30</v>
      </c>
      <c r="J9" t="n">
        <v>169.17</v>
      </c>
      <c r="K9" t="n">
        <v>50.28</v>
      </c>
      <c r="L9" t="n">
        <v>8</v>
      </c>
      <c r="M9" t="n">
        <v>28</v>
      </c>
      <c r="N9" t="n">
        <v>30.89</v>
      </c>
      <c r="O9" t="n">
        <v>21098.19</v>
      </c>
      <c r="P9" t="n">
        <v>323.91</v>
      </c>
      <c r="Q9" t="n">
        <v>830.45</v>
      </c>
      <c r="R9" t="n">
        <v>124.41</v>
      </c>
      <c r="S9" t="n">
        <v>70.58</v>
      </c>
      <c r="T9" t="n">
        <v>17888.98</v>
      </c>
      <c r="U9" t="n">
        <v>0.57</v>
      </c>
      <c r="V9" t="n">
        <v>0.73</v>
      </c>
      <c r="W9" t="n">
        <v>4.73</v>
      </c>
      <c r="X9" t="n">
        <v>1.06</v>
      </c>
      <c r="Y9" t="n">
        <v>1</v>
      </c>
      <c r="Z9" t="n">
        <v>10</v>
      </c>
      <c r="AA9" t="n">
        <v>530.0279122063559</v>
      </c>
      <c r="AB9" t="n">
        <v>725.2075726619215</v>
      </c>
      <c r="AC9" t="n">
        <v>655.9947797622879</v>
      </c>
      <c r="AD9" t="n">
        <v>530027.9122063559</v>
      </c>
      <c r="AE9" t="n">
        <v>725207.5726619215</v>
      </c>
      <c r="AF9" t="n">
        <v>8.336360546592506e-06</v>
      </c>
      <c r="AG9" t="n">
        <v>20.59895833333333</v>
      </c>
      <c r="AH9" t="n">
        <v>655994.7797622879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3.1799</v>
      </c>
      <c r="E10" t="n">
        <v>31.45</v>
      </c>
      <c r="F10" t="n">
        <v>28.25</v>
      </c>
      <c r="G10" t="n">
        <v>62.79</v>
      </c>
      <c r="H10" t="n">
        <v>0.9399999999999999</v>
      </c>
      <c r="I10" t="n">
        <v>27</v>
      </c>
      <c r="J10" t="n">
        <v>170.62</v>
      </c>
      <c r="K10" t="n">
        <v>50.28</v>
      </c>
      <c r="L10" t="n">
        <v>9</v>
      </c>
      <c r="M10" t="n">
        <v>25</v>
      </c>
      <c r="N10" t="n">
        <v>31.34</v>
      </c>
      <c r="O10" t="n">
        <v>21277.6</v>
      </c>
      <c r="P10" t="n">
        <v>319.42</v>
      </c>
      <c r="Q10" t="n">
        <v>830.47</v>
      </c>
      <c r="R10" t="n">
        <v>121.14</v>
      </c>
      <c r="S10" t="n">
        <v>70.58</v>
      </c>
      <c r="T10" t="n">
        <v>16270.4</v>
      </c>
      <c r="U10" t="n">
        <v>0.58</v>
      </c>
      <c r="V10" t="n">
        <v>0.73</v>
      </c>
      <c r="W10" t="n">
        <v>4.73</v>
      </c>
      <c r="X10" t="n">
        <v>0.96</v>
      </c>
      <c r="Y10" t="n">
        <v>1</v>
      </c>
      <c r="Z10" t="n">
        <v>10</v>
      </c>
      <c r="AA10" t="n">
        <v>526.39306175603</v>
      </c>
      <c r="AB10" t="n">
        <v>720.2342099175011</v>
      </c>
      <c r="AC10" t="n">
        <v>651.4960677780365</v>
      </c>
      <c r="AD10" t="n">
        <v>526393.06175603</v>
      </c>
      <c r="AE10" t="n">
        <v>720234.2099175011</v>
      </c>
      <c r="AF10" t="n">
        <v>8.388062178308866e-06</v>
      </c>
      <c r="AG10" t="n">
        <v>20.47526041666667</v>
      </c>
      <c r="AH10" t="n">
        <v>651496.0677780365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3.2004</v>
      </c>
      <c r="E11" t="n">
        <v>31.25</v>
      </c>
      <c r="F11" t="n">
        <v>28.15</v>
      </c>
      <c r="G11" t="n">
        <v>70.37</v>
      </c>
      <c r="H11" t="n">
        <v>1.03</v>
      </c>
      <c r="I11" t="n">
        <v>24</v>
      </c>
      <c r="J11" t="n">
        <v>172.08</v>
      </c>
      <c r="K11" t="n">
        <v>50.28</v>
      </c>
      <c r="L11" t="n">
        <v>10</v>
      </c>
      <c r="M11" t="n">
        <v>22</v>
      </c>
      <c r="N11" t="n">
        <v>31.8</v>
      </c>
      <c r="O11" t="n">
        <v>21457.64</v>
      </c>
      <c r="P11" t="n">
        <v>314.3</v>
      </c>
      <c r="Q11" t="n">
        <v>830.49</v>
      </c>
      <c r="R11" t="n">
        <v>117.68</v>
      </c>
      <c r="S11" t="n">
        <v>70.58</v>
      </c>
      <c r="T11" t="n">
        <v>14551.18</v>
      </c>
      <c r="U11" t="n">
        <v>0.6</v>
      </c>
      <c r="V11" t="n">
        <v>0.74</v>
      </c>
      <c r="W11" t="n">
        <v>4.72</v>
      </c>
      <c r="X11" t="n">
        <v>0.85</v>
      </c>
      <c r="Y11" t="n">
        <v>1</v>
      </c>
      <c r="Z11" t="n">
        <v>10</v>
      </c>
      <c r="AA11" t="n">
        <v>512.9638215810635</v>
      </c>
      <c r="AB11" t="n">
        <v>701.859731053849</v>
      </c>
      <c r="AC11" t="n">
        <v>634.8752233883881</v>
      </c>
      <c r="AD11" t="n">
        <v>512963.8215810634</v>
      </c>
      <c r="AE11" t="n">
        <v>701859.731053849</v>
      </c>
      <c r="AF11" t="n">
        <v>8.442137864542815e-06</v>
      </c>
      <c r="AG11" t="n">
        <v>20.34505208333333</v>
      </c>
      <c r="AH11" t="n">
        <v>634875.2233883882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3.2148</v>
      </c>
      <c r="E12" t="n">
        <v>31.11</v>
      </c>
      <c r="F12" t="n">
        <v>28.07</v>
      </c>
      <c r="G12" t="n">
        <v>76.56</v>
      </c>
      <c r="H12" t="n">
        <v>1.12</v>
      </c>
      <c r="I12" t="n">
        <v>22</v>
      </c>
      <c r="J12" t="n">
        <v>173.55</v>
      </c>
      <c r="K12" t="n">
        <v>50.28</v>
      </c>
      <c r="L12" t="n">
        <v>11</v>
      </c>
      <c r="M12" t="n">
        <v>20</v>
      </c>
      <c r="N12" t="n">
        <v>32.27</v>
      </c>
      <c r="O12" t="n">
        <v>21638.31</v>
      </c>
      <c r="P12" t="n">
        <v>309.28</v>
      </c>
      <c r="Q12" t="n">
        <v>830.5</v>
      </c>
      <c r="R12" t="n">
        <v>115.43</v>
      </c>
      <c r="S12" t="n">
        <v>70.58</v>
      </c>
      <c r="T12" t="n">
        <v>13439.88</v>
      </c>
      <c r="U12" t="n">
        <v>0.61</v>
      </c>
      <c r="V12" t="n">
        <v>0.74</v>
      </c>
      <c r="W12" t="n">
        <v>4.71</v>
      </c>
      <c r="X12" t="n">
        <v>0.78</v>
      </c>
      <c r="Y12" t="n">
        <v>1</v>
      </c>
      <c r="Z12" t="n">
        <v>10</v>
      </c>
      <c r="AA12" t="n">
        <v>509.6829387539073</v>
      </c>
      <c r="AB12" t="n">
        <v>697.3706824273989</v>
      </c>
      <c r="AC12" t="n">
        <v>630.8146032624272</v>
      </c>
      <c r="AD12" t="n">
        <v>509682.9387539073</v>
      </c>
      <c r="AE12" t="n">
        <v>697370.682427399</v>
      </c>
      <c r="AF12" t="n">
        <v>8.48012273682422e-06</v>
      </c>
      <c r="AG12" t="n">
        <v>20.25390625</v>
      </c>
      <c r="AH12" t="n">
        <v>630814.6032624273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3.2292</v>
      </c>
      <c r="E13" t="n">
        <v>30.97</v>
      </c>
      <c r="F13" t="n">
        <v>28</v>
      </c>
      <c r="G13" t="n">
        <v>84</v>
      </c>
      <c r="H13" t="n">
        <v>1.22</v>
      </c>
      <c r="I13" t="n">
        <v>20</v>
      </c>
      <c r="J13" t="n">
        <v>175.02</v>
      </c>
      <c r="K13" t="n">
        <v>50.28</v>
      </c>
      <c r="L13" t="n">
        <v>12</v>
      </c>
      <c r="M13" t="n">
        <v>18</v>
      </c>
      <c r="N13" t="n">
        <v>32.74</v>
      </c>
      <c r="O13" t="n">
        <v>21819.6</v>
      </c>
      <c r="P13" t="n">
        <v>305.2</v>
      </c>
      <c r="Q13" t="n">
        <v>830.45</v>
      </c>
      <c r="R13" t="n">
        <v>112.73</v>
      </c>
      <c r="S13" t="n">
        <v>70.58</v>
      </c>
      <c r="T13" t="n">
        <v>12096.31</v>
      </c>
      <c r="U13" t="n">
        <v>0.63</v>
      </c>
      <c r="V13" t="n">
        <v>0.74</v>
      </c>
      <c r="W13" t="n">
        <v>4.72</v>
      </c>
      <c r="X13" t="n">
        <v>0.71</v>
      </c>
      <c r="Y13" t="n">
        <v>1</v>
      </c>
      <c r="Z13" t="n">
        <v>10</v>
      </c>
      <c r="AA13" t="n">
        <v>506.8542259649441</v>
      </c>
      <c r="AB13" t="n">
        <v>693.5003127955387</v>
      </c>
      <c r="AC13" t="n">
        <v>627.3136162761338</v>
      </c>
      <c r="AD13" t="n">
        <v>506854.2259649441</v>
      </c>
      <c r="AE13" t="n">
        <v>693500.3127955387</v>
      </c>
      <c r="AF13" t="n">
        <v>8.518107609105629e-06</v>
      </c>
      <c r="AG13" t="n">
        <v>20.16276041666667</v>
      </c>
      <c r="AH13" t="n">
        <v>627313.6162761338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3.2428</v>
      </c>
      <c r="E14" t="n">
        <v>30.84</v>
      </c>
      <c r="F14" t="n">
        <v>27.93</v>
      </c>
      <c r="G14" t="n">
        <v>93.11</v>
      </c>
      <c r="H14" t="n">
        <v>1.31</v>
      </c>
      <c r="I14" t="n">
        <v>18</v>
      </c>
      <c r="J14" t="n">
        <v>176.49</v>
      </c>
      <c r="K14" t="n">
        <v>50.28</v>
      </c>
      <c r="L14" t="n">
        <v>13</v>
      </c>
      <c r="M14" t="n">
        <v>16</v>
      </c>
      <c r="N14" t="n">
        <v>33.21</v>
      </c>
      <c r="O14" t="n">
        <v>22001.54</v>
      </c>
      <c r="P14" t="n">
        <v>301.65</v>
      </c>
      <c r="Q14" t="n">
        <v>830.45</v>
      </c>
      <c r="R14" t="n">
        <v>110.49</v>
      </c>
      <c r="S14" t="n">
        <v>70.58</v>
      </c>
      <c r="T14" t="n">
        <v>10988.29</v>
      </c>
      <c r="U14" t="n">
        <v>0.64</v>
      </c>
      <c r="V14" t="n">
        <v>0.74</v>
      </c>
      <c r="W14" t="n">
        <v>4.71</v>
      </c>
      <c r="X14" t="n">
        <v>0.64</v>
      </c>
      <c r="Y14" t="n">
        <v>1</v>
      </c>
      <c r="Z14" t="n">
        <v>10</v>
      </c>
      <c r="AA14" t="n">
        <v>504.3225833686258</v>
      </c>
      <c r="AB14" t="n">
        <v>690.0364077070674</v>
      </c>
      <c r="AC14" t="n">
        <v>624.1803014276848</v>
      </c>
      <c r="AD14" t="n">
        <v>504322.5833686258</v>
      </c>
      <c r="AE14" t="n">
        <v>690036.4077070674</v>
      </c>
      <c r="AF14" t="n">
        <v>8.553982210704737e-06</v>
      </c>
      <c r="AG14" t="n">
        <v>20.078125</v>
      </c>
      <c r="AH14" t="n">
        <v>624180.3014276847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3.2512</v>
      </c>
      <c r="E15" t="n">
        <v>30.76</v>
      </c>
      <c r="F15" t="n">
        <v>27.89</v>
      </c>
      <c r="G15" t="n">
        <v>98.42</v>
      </c>
      <c r="H15" t="n">
        <v>1.4</v>
      </c>
      <c r="I15" t="n">
        <v>17</v>
      </c>
      <c r="J15" t="n">
        <v>177.97</v>
      </c>
      <c r="K15" t="n">
        <v>50.28</v>
      </c>
      <c r="L15" t="n">
        <v>14</v>
      </c>
      <c r="M15" t="n">
        <v>15</v>
      </c>
      <c r="N15" t="n">
        <v>33.69</v>
      </c>
      <c r="O15" t="n">
        <v>22184.13</v>
      </c>
      <c r="P15" t="n">
        <v>294.77</v>
      </c>
      <c r="Q15" t="n">
        <v>830.45</v>
      </c>
      <c r="R15" t="n">
        <v>108.87</v>
      </c>
      <c r="S15" t="n">
        <v>70.58</v>
      </c>
      <c r="T15" t="n">
        <v>10183.7</v>
      </c>
      <c r="U15" t="n">
        <v>0.65</v>
      </c>
      <c r="V15" t="n">
        <v>0.74</v>
      </c>
      <c r="W15" t="n">
        <v>4.71</v>
      </c>
      <c r="X15" t="n">
        <v>0.59</v>
      </c>
      <c r="Y15" t="n">
        <v>1</v>
      </c>
      <c r="Z15" t="n">
        <v>10</v>
      </c>
      <c r="AA15" t="n">
        <v>500.8166810761578</v>
      </c>
      <c r="AB15" t="n">
        <v>685.2394775210194</v>
      </c>
      <c r="AC15" t="n">
        <v>619.8411835260594</v>
      </c>
      <c r="AD15" t="n">
        <v>500816.6810761578</v>
      </c>
      <c r="AE15" t="n">
        <v>685239.4775210194</v>
      </c>
      <c r="AF15" t="n">
        <v>8.576140052868891e-06</v>
      </c>
      <c r="AG15" t="n">
        <v>20.02604166666667</v>
      </c>
      <c r="AH15" t="n">
        <v>619841.1835260594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3.2668</v>
      </c>
      <c r="E16" t="n">
        <v>30.61</v>
      </c>
      <c r="F16" t="n">
        <v>27.8</v>
      </c>
      <c r="G16" t="n">
        <v>111.21</v>
      </c>
      <c r="H16" t="n">
        <v>1.48</v>
      </c>
      <c r="I16" t="n">
        <v>15</v>
      </c>
      <c r="J16" t="n">
        <v>179.46</v>
      </c>
      <c r="K16" t="n">
        <v>50.28</v>
      </c>
      <c r="L16" t="n">
        <v>15</v>
      </c>
      <c r="M16" t="n">
        <v>13</v>
      </c>
      <c r="N16" t="n">
        <v>34.18</v>
      </c>
      <c r="O16" t="n">
        <v>22367.38</v>
      </c>
      <c r="P16" t="n">
        <v>290.4</v>
      </c>
      <c r="Q16" t="n">
        <v>830.45</v>
      </c>
      <c r="R16" t="n">
        <v>106.35</v>
      </c>
      <c r="S16" t="n">
        <v>70.58</v>
      </c>
      <c r="T16" t="n">
        <v>8933.219999999999</v>
      </c>
      <c r="U16" t="n">
        <v>0.66</v>
      </c>
      <c r="V16" t="n">
        <v>0.75</v>
      </c>
      <c r="W16" t="n">
        <v>4.7</v>
      </c>
      <c r="X16" t="n">
        <v>0.51</v>
      </c>
      <c r="Y16" t="n">
        <v>1</v>
      </c>
      <c r="Z16" t="n">
        <v>10</v>
      </c>
      <c r="AA16" t="n">
        <v>497.711549652815</v>
      </c>
      <c r="AB16" t="n">
        <v>680.9908997188716</v>
      </c>
      <c r="AC16" t="n">
        <v>615.9980840264324</v>
      </c>
      <c r="AD16" t="n">
        <v>497711.549652815</v>
      </c>
      <c r="AE16" t="n">
        <v>680990.8997188716</v>
      </c>
      <c r="AF16" t="n">
        <v>8.61729033117375e-06</v>
      </c>
      <c r="AG16" t="n">
        <v>19.92838541666667</v>
      </c>
      <c r="AH16" t="n">
        <v>615998.0840264324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3.273</v>
      </c>
      <c r="E17" t="n">
        <v>30.55</v>
      </c>
      <c r="F17" t="n">
        <v>27.78</v>
      </c>
      <c r="G17" t="n">
        <v>119.05</v>
      </c>
      <c r="H17" t="n">
        <v>1.57</v>
      </c>
      <c r="I17" t="n">
        <v>14</v>
      </c>
      <c r="J17" t="n">
        <v>180.95</v>
      </c>
      <c r="K17" t="n">
        <v>50.28</v>
      </c>
      <c r="L17" t="n">
        <v>16</v>
      </c>
      <c r="M17" t="n">
        <v>12</v>
      </c>
      <c r="N17" t="n">
        <v>34.67</v>
      </c>
      <c r="O17" t="n">
        <v>22551.28</v>
      </c>
      <c r="P17" t="n">
        <v>286.89</v>
      </c>
      <c r="Q17" t="n">
        <v>830.4400000000001</v>
      </c>
      <c r="R17" t="n">
        <v>105.27</v>
      </c>
      <c r="S17" t="n">
        <v>70.58</v>
      </c>
      <c r="T17" t="n">
        <v>8400.92</v>
      </c>
      <c r="U17" t="n">
        <v>0.67</v>
      </c>
      <c r="V17" t="n">
        <v>0.75</v>
      </c>
      <c r="W17" t="n">
        <v>4.71</v>
      </c>
      <c r="X17" t="n">
        <v>0.48</v>
      </c>
      <c r="Y17" t="n">
        <v>1</v>
      </c>
      <c r="Z17" t="n">
        <v>10</v>
      </c>
      <c r="AA17" t="n">
        <v>495.8304937600646</v>
      </c>
      <c r="AB17" t="n">
        <v>678.4171560600814</v>
      </c>
      <c r="AC17" t="n">
        <v>613.6699748501652</v>
      </c>
      <c r="AD17" t="n">
        <v>495830.4937600646</v>
      </c>
      <c r="AE17" t="n">
        <v>678417.1560600814</v>
      </c>
      <c r="AF17" t="n">
        <v>8.633644928961577e-06</v>
      </c>
      <c r="AG17" t="n">
        <v>19.88932291666667</v>
      </c>
      <c r="AH17" t="n">
        <v>613669.9748501652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3.2822</v>
      </c>
      <c r="E18" t="n">
        <v>30.47</v>
      </c>
      <c r="F18" t="n">
        <v>27.72</v>
      </c>
      <c r="G18" t="n">
        <v>127.96</v>
      </c>
      <c r="H18" t="n">
        <v>1.65</v>
      </c>
      <c r="I18" t="n">
        <v>13</v>
      </c>
      <c r="J18" t="n">
        <v>182.45</v>
      </c>
      <c r="K18" t="n">
        <v>50.28</v>
      </c>
      <c r="L18" t="n">
        <v>17</v>
      </c>
      <c r="M18" t="n">
        <v>11</v>
      </c>
      <c r="N18" t="n">
        <v>35.17</v>
      </c>
      <c r="O18" t="n">
        <v>22735.98</v>
      </c>
      <c r="P18" t="n">
        <v>280.48</v>
      </c>
      <c r="Q18" t="n">
        <v>830.45</v>
      </c>
      <c r="R18" t="n">
        <v>103.52</v>
      </c>
      <c r="S18" t="n">
        <v>70.58</v>
      </c>
      <c r="T18" t="n">
        <v>7528.27</v>
      </c>
      <c r="U18" t="n">
        <v>0.68</v>
      </c>
      <c r="V18" t="n">
        <v>0.75</v>
      </c>
      <c r="W18" t="n">
        <v>4.7</v>
      </c>
      <c r="X18" t="n">
        <v>0.43</v>
      </c>
      <c r="Y18" t="n">
        <v>1</v>
      </c>
      <c r="Z18" t="n">
        <v>10</v>
      </c>
      <c r="AA18" t="n">
        <v>492.4740828536268</v>
      </c>
      <c r="AB18" t="n">
        <v>673.8247665834946</v>
      </c>
      <c r="AC18" t="n">
        <v>609.5158765797646</v>
      </c>
      <c r="AD18" t="n">
        <v>492474.0828536268</v>
      </c>
      <c r="AE18" t="n">
        <v>673824.7665834946</v>
      </c>
      <c r="AF18" t="n">
        <v>8.657913041808033e-06</v>
      </c>
      <c r="AG18" t="n">
        <v>19.83723958333333</v>
      </c>
      <c r="AH18" t="n">
        <v>609515.8765797646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3.2798</v>
      </c>
      <c r="E19" t="n">
        <v>30.49</v>
      </c>
      <c r="F19" t="n">
        <v>27.75</v>
      </c>
      <c r="G19" t="n">
        <v>128.06</v>
      </c>
      <c r="H19" t="n">
        <v>1.74</v>
      </c>
      <c r="I19" t="n">
        <v>13</v>
      </c>
      <c r="J19" t="n">
        <v>183.95</v>
      </c>
      <c r="K19" t="n">
        <v>50.28</v>
      </c>
      <c r="L19" t="n">
        <v>18</v>
      </c>
      <c r="M19" t="n">
        <v>9</v>
      </c>
      <c r="N19" t="n">
        <v>35.67</v>
      </c>
      <c r="O19" t="n">
        <v>22921.24</v>
      </c>
      <c r="P19" t="n">
        <v>277.06</v>
      </c>
      <c r="Q19" t="n">
        <v>830.4400000000001</v>
      </c>
      <c r="R19" t="n">
        <v>104.28</v>
      </c>
      <c r="S19" t="n">
        <v>70.58</v>
      </c>
      <c r="T19" t="n">
        <v>7910.15</v>
      </c>
      <c r="U19" t="n">
        <v>0.68</v>
      </c>
      <c r="V19" t="n">
        <v>0.75</v>
      </c>
      <c r="W19" t="n">
        <v>4.7</v>
      </c>
      <c r="X19" t="n">
        <v>0.45</v>
      </c>
      <c r="Y19" t="n">
        <v>1</v>
      </c>
      <c r="Z19" t="n">
        <v>10</v>
      </c>
      <c r="AA19" t="n">
        <v>491.2735454122714</v>
      </c>
      <c r="AB19" t="n">
        <v>672.1821382922582</v>
      </c>
      <c r="AC19" t="n">
        <v>608.0300184272006</v>
      </c>
      <c r="AD19" t="n">
        <v>491273.5454122714</v>
      </c>
      <c r="AE19" t="n">
        <v>672182.1382922581</v>
      </c>
      <c r="AF19" t="n">
        <v>8.65158222976113e-06</v>
      </c>
      <c r="AG19" t="n">
        <v>19.85026041666667</v>
      </c>
      <c r="AH19" t="n">
        <v>608030.0184272006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3.2876</v>
      </c>
      <c r="E20" t="n">
        <v>30.42</v>
      </c>
      <c r="F20" t="n">
        <v>27.71</v>
      </c>
      <c r="G20" t="n">
        <v>138.53</v>
      </c>
      <c r="H20" t="n">
        <v>1.82</v>
      </c>
      <c r="I20" t="n">
        <v>12</v>
      </c>
      <c r="J20" t="n">
        <v>185.46</v>
      </c>
      <c r="K20" t="n">
        <v>50.28</v>
      </c>
      <c r="L20" t="n">
        <v>19</v>
      </c>
      <c r="M20" t="n">
        <v>4</v>
      </c>
      <c r="N20" t="n">
        <v>36.18</v>
      </c>
      <c r="O20" t="n">
        <v>23107.19</v>
      </c>
      <c r="P20" t="n">
        <v>276.14</v>
      </c>
      <c r="Q20" t="n">
        <v>830.47</v>
      </c>
      <c r="R20" t="n">
        <v>102.75</v>
      </c>
      <c r="S20" t="n">
        <v>70.58</v>
      </c>
      <c r="T20" t="n">
        <v>7149.92</v>
      </c>
      <c r="U20" t="n">
        <v>0.6899999999999999</v>
      </c>
      <c r="V20" t="n">
        <v>0.75</v>
      </c>
      <c r="W20" t="n">
        <v>4.71</v>
      </c>
      <c r="X20" t="n">
        <v>0.41</v>
      </c>
      <c r="Y20" t="n">
        <v>1</v>
      </c>
      <c r="Z20" t="n">
        <v>10</v>
      </c>
      <c r="AA20" t="n">
        <v>490.340313714864</v>
      </c>
      <c r="AB20" t="n">
        <v>670.9052495125886</v>
      </c>
      <c r="AC20" t="n">
        <v>606.874994120538</v>
      </c>
      <c r="AD20" t="n">
        <v>490340.313714864</v>
      </c>
      <c r="AE20" t="n">
        <v>670905.2495125886</v>
      </c>
      <c r="AF20" t="n">
        <v>8.672157368913561e-06</v>
      </c>
      <c r="AG20" t="n">
        <v>19.8046875</v>
      </c>
      <c r="AH20" t="n">
        <v>606874.994120538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3.287</v>
      </c>
      <c r="E21" t="n">
        <v>30.42</v>
      </c>
      <c r="F21" t="n">
        <v>27.71</v>
      </c>
      <c r="G21" t="n">
        <v>138.56</v>
      </c>
      <c r="H21" t="n">
        <v>1.9</v>
      </c>
      <c r="I21" t="n">
        <v>12</v>
      </c>
      <c r="J21" t="n">
        <v>186.97</v>
      </c>
      <c r="K21" t="n">
        <v>50.28</v>
      </c>
      <c r="L21" t="n">
        <v>20</v>
      </c>
      <c r="M21" t="n">
        <v>1</v>
      </c>
      <c r="N21" t="n">
        <v>36.69</v>
      </c>
      <c r="O21" t="n">
        <v>23293.82</v>
      </c>
      <c r="P21" t="n">
        <v>277.44</v>
      </c>
      <c r="Q21" t="n">
        <v>830.49</v>
      </c>
      <c r="R21" t="n">
        <v>102.74</v>
      </c>
      <c r="S21" t="n">
        <v>70.58</v>
      </c>
      <c r="T21" t="n">
        <v>7144.19</v>
      </c>
      <c r="U21" t="n">
        <v>0.6899999999999999</v>
      </c>
      <c r="V21" t="n">
        <v>0.75</v>
      </c>
      <c r="W21" t="n">
        <v>4.71</v>
      </c>
      <c r="X21" t="n">
        <v>0.42</v>
      </c>
      <c r="Y21" t="n">
        <v>1</v>
      </c>
      <c r="Z21" t="n">
        <v>10</v>
      </c>
      <c r="AA21" t="n">
        <v>490.9125972233579</v>
      </c>
      <c r="AB21" t="n">
        <v>671.6882730562763</v>
      </c>
      <c r="AC21" t="n">
        <v>607.5832869961968</v>
      </c>
      <c r="AD21" t="n">
        <v>490912.5972233579</v>
      </c>
      <c r="AE21" t="n">
        <v>671688.2730562764</v>
      </c>
      <c r="AF21" t="n">
        <v>8.670574665901833e-06</v>
      </c>
      <c r="AG21" t="n">
        <v>19.8046875</v>
      </c>
      <c r="AH21" t="n">
        <v>607583.2869961967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3.2869</v>
      </c>
      <c r="E22" t="n">
        <v>30.42</v>
      </c>
      <c r="F22" t="n">
        <v>27.71</v>
      </c>
      <c r="G22" t="n">
        <v>138.56</v>
      </c>
      <c r="H22" t="n">
        <v>1.98</v>
      </c>
      <c r="I22" t="n">
        <v>12</v>
      </c>
      <c r="J22" t="n">
        <v>188.49</v>
      </c>
      <c r="K22" t="n">
        <v>50.28</v>
      </c>
      <c r="L22" t="n">
        <v>21</v>
      </c>
      <c r="M22" t="n">
        <v>0</v>
      </c>
      <c r="N22" t="n">
        <v>37.21</v>
      </c>
      <c r="O22" t="n">
        <v>23481.16</v>
      </c>
      <c r="P22" t="n">
        <v>279.48</v>
      </c>
      <c r="Q22" t="n">
        <v>830.48</v>
      </c>
      <c r="R22" t="n">
        <v>102.71</v>
      </c>
      <c r="S22" t="n">
        <v>70.58</v>
      </c>
      <c r="T22" t="n">
        <v>7127.77</v>
      </c>
      <c r="U22" t="n">
        <v>0.6899999999999999</v>
      </c>
      <c r="V22" t="n">
        <v>0.75</v>
      </c>
      <c r="W22" t="n">
        <v>4.72</v>
      </c>
      <c r="X22" t="n">
        <v>0.42</v>
      </c>
      <c r="Y22" t="n">
        <v>1</v>
      </c>
      <c r="Z22" t="n">
        <v>10</v>
      </c>
      <c r="AA22" t="n">
        <v>491.7626989373922</v>
      </c>
      <c r="AB22" t="n">
        <v>672.8514197252591</v>
      </c>
      <c r="AC22" t="n">
        <v>608.6354245795782</v>
      </c>
      <c r="AD22" t="n">
        <v>491762.6989373922</v>
      </c>
      <c r="AE22" t="n">
        <v>672851.4197252591</v>
      </c>
      <c r="AF22" t="n">
        <v>8.670310882066548e-06</v>
      </c>
      <c r="AG22" t="n">
        <v>19.8046875</v>
      </c>
      <c r="AH22" t="n">
        <v>608635.4245795782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2.5026</v>
      </c>
      <c r="E2" t="n">
        <v>39.96</v>
      </c>
      <c r="F2" t="n">
        <v>34.71</v>
      </c>
      <c r="G2" t="n">
        <v>10.68</v>
      </c>
      <c r="H2" t="n">
        <v>0.22</v>
      </c>
      <c r="I2" t="n">
        <v>195</v>
      </c>
      <c r="J2" t="n">
        <v>80.84</v>
      </c>
      <c r="K2" t="n">
        <v>35.1</v>
      </c>
      <c r="L2" t="n">
        <v>1</v>
      </c>
      <c r="M2" t="n">
        <v>193</v>
      </c>
      <c r="N2" t="n">
        <v>9.74</v>
      </c>
      <c r="O2" t="n">
        <v>10204.21</v>
      </c>
      <c r="P2" t="n">
        <v>267.58</v>
      </c>
      <c r="Q2" t="n">
        <v>830.77</v>
      </c>
      <c r="R2" t="n">
        <v>337.04</v>
      </c>
      <c r="S2" t="n">
        <v>70.58</v>
      </c>
      <c r="T2" t="n">
        <v>123377.91</v>
      </c>
      <c r="U2" t="n">
        <v>0.21</v>
      </c>
      <c r="V2" t="n">
        <v>0.6</v>
      </c>
      <c r="W2" t="n">
        <v>4.99</v>
      </c>
      <c r="X2" t="n">
        <v>7.41</v>
      </c>
      <c r="Y2" t="n">
        <v>1</v>
      </c>
      <c r="Z2" t="n">
        <v>10</v>
      </c>
      <c r="AA2" t="n">
        <v>609.4482406250925</v>
      </c>
      <c r="AB2" t="n">
        <v>833.8739697820422</v>
      </c>
      <c r="AC2" t="n">
        <v>754.2902084555104</v>
      </c>
      <c r="AD2" t="n">
        <v>609448.2406250924</v>
      </c>
      <c r="AE2" t="n">
        <v>833873.9697820422</v>
      </c>
      <c r="AF2" t="n">
        <v>9.214198954044564e-06</v>
      </c>
      <c r="AG2" t="n">
        <v>26.015625</v>
      </c>
      <c r="AH2" t="n">
        <v>754290.2084555104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2.9739</v>
      </c>
      <c r="E3" t="n">
        <v>33.63</v>
      </c>
      <c r="F3" t="n">
        <v>30.32</v>
      </c>
      <c r="G3" t="n">
        <v>22.19</v>
      </c>
      <c r="H3" t="n">
        <v>0.43</v>
      </c>
      <c r="I3" t="n">
        <v>82</v>
      </c>
      <c r="J3" t="n">
        <v>82.04000000000001</v>
      </c>
      <c r="K3" t="n">
        <v>35.1</v>
      </c>
      <c r="L3" t="n">
        <v>2</v>
      </c>
      <c r="M3" t="n">
        <v>80</v>
      </c>
      <c r="N3" t="n">
        <v>9.94</v>
      </c>
      <c r="O3" t="n">
        <v>10352.53</v>
      </c>
      <c r="P3" t="n">
        <v>225.42</v>
      </c>
      <c r="Q3" t="n">
        <v>830.51</v>
      </c>
      <c r="R3" t="n">
        <v>190.19</v>
      </c>
      <c r="S3" t="n">
        <v>70.58</v>
      </c>
      <c r="T3" t="n">
        <v>50519.98</v>
      </c>
      <c r="U3" t="n">
        <v>0.37</v>
      </c>
      <c r="V3" t="n">
        <v>0.68</v>
      </c>
      <c r="W3" t="n">
        <v>4.82</v>
      </c>
      <c r="X3" t="n">
        <v>3.03</v>
      </c>
      <c r="Y3" t="n">
        <v>1</v>
      </c>
      <c r="Z3" t="n">
        <v>10</v>
      </c>
      <c r="AA3" t="n">
        <v>487.6233587442523</v>
      </c>
      <c r="AB3" t="n">
        <v>667.187791858204</v>
      </c>
      <c r="AC3" t="n">
        <v>603.5123254072033</v>
      </c>
      <c r="AD3" t="n">
        <v>487623.3587442523</v>
      </c>
      <c r="AE3" t="n">
        <v>667187.7918582041</v>
      </c>
      <c r="AF3" t="n">
        <v>1.094945507449578e-05</v>
      </c>
      <c r="AG3" t="n">
        <v>21.89453125</v>
      </c>
      <c r="AH3" t="n">
        <v>603512.3254072033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3.133</v>
      </c>
      <c r="E4" t="n">
        <v>31.92</v>
      </c>
      <c r="F4" t="n">
        <v>29.15</v>
      </c>
      <c r="G4" t="n">
        <v>34.29</v>
      </c>
      <c r="H4" t="n">
        <v>0.63</v>
      </c>
      <c r="I4" t="n">
        <v>51</v>
      </c>
      <c r="J4" t="n">
        <v>83.25</v>
      </c>
      <c r="K4" t="n">
        <v>35.1</v>
      </c>
      <c r="L4" t="n">
        <v>3</v>
      </c>
      <c r="M4" t="n">
        <v>49</v>
      </c>
      <c r="N4" t="n">
        <v>10.15</v>
      </c>
      <c r="O4" t="n">
        <v>10501.19</v>
      </c>
      <c r="P4" t="n">
        <v>208.52</v>
      </c>
      <c r="Q4" t="n">
        <v>830.49</v>
      </c>
      <c r="R4" t="n">
        <v>151.21</v>
      </c>
      <c r="S4" t="n">
        <v>70.58</v>
      </c>
      <c r="T4" t="n">
        <v>31183.13</v>
      </c>
      <c r="U4" t="n">
        <v>0.47</v>
      </c>
      <c r="V4" t="n">
        <v>0.71</v>
      </c>
      <c r="W4" t="n">
        <v>4.76</v>
      </c>
      <c r="X4" t="n">
        <v>1.85</v>
      </c>
      <c r="Y4" t="n">
        <v>1</v>
      </c>
      <c r="Z4" t="n">
        <v>10</v>
      </c>
      <c r="AA4" t="n">
        <v>450.7285844979373</v>
      </c>
      <c r="AB4" t="n">
        <v>616.7067340518322</v>
      </c>
      <c r="AC4" t="n">
        <v>557.8491089072621</v>
      </c>
      <c r="AD4" t="n">
        <v>450728.5844979374</v>
      </c>
      <c r="AE4" t="n">
        <v>616706.7340518322</v>
      </c>
      <c r="AF4" t="n">
        <v>1.153523748222713e-05</v>
      </c>
      <c r="AG4" t="n">
        <v>20.78125</v>
      </c>
      <c r="AH4" t="n">
        <v>557849.1089072621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3.2148</v>
      </c>
      <c r="E5" t="n">
        <v>31.11</v>
      </c>
      <c r="F5" t="n">
        <v>28.59</v>
      </c>
      <c r="G5" t="n">
        <v>47.66</v>
      </c>
      <c r="H5" t="n">
        <v>0.83</v>
      </c>
      <c r="I5" t="n">
        <v>36</v>
      </c>
      <c r="J5" t="n">
        <v>84.45999999999999</v>
      </c>
      <c r="K5" t="n">
        <v>35.1</v>
      </c>
      <c r="L5" t="n">
        <v>4</v>
      </c>
      <c r="M5" t="n">
        <v>34</v>
      </c>
      <c r="N5" t="n">
        <v>10.36</v>
      </c>
      <c r="O5" t="n">
        <v>10650.22</v>
      </c>
      <c r="P5" t="n">
        <v>194.9</v>
      </c>
      <c r="Q5" t="n">
        <v>830.46</v>
      </c>
      <c r="R5" t="n">
        <v>132.33</v>
      </c>
      <c r="S5" t="n">
        <v>70.58</v>
      </c>
      <c r="T5" t="n">
        <v>21818.33</v>
      </c>
      <c r="U5" t="n">
        <v>0.53</v>
      </c>
      <c r="V5" t="n">
        <v>0.73</v>
      </c>
      <c r="W5" t="n">
        <v>4.75</v>
      </c>
      <c r="X5" t="n">
        <v>1.3</v>
      </c>
      <c r="Y5" t="n">
        <v>1</v>
      </c>
      <c r="Z5" t="n">
        <v>10</v>
      </c>
      <c r="AA5" t="n">
        <v>430.7165803265115</v>
      </c>
      <c r="AB5" t="n">
        <v>589.325427077173</v>
      </c>
      <c r="AC5" t="n">
        <v>533.0810354403586</v>
      </c>
      <c r="AD5" t="n">
        <v>430716.5803265115</v>
      </c>
      <c r="AE5" t="n">
        <v>589325.427077173</v>
      </c>
      <c r="AF5" t="n">
        <v>1.183641284962138e-05</v>
      </c>
      <c r="AG5" t="n">
        <v>20.25390625</v>
      </c>
      <c r="AH5" t="n">
        <v>533081.0354403586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3.2614</v>
      </c>
      <c r="E6" t="n">
        <v>30.66</v>
      </c>
      <c r="F6" t="n">
        <v>28.29</v>
      </c>
      <c r="G6" t="n">
        <v>60.62</v>
      </c>
      <c r="H6" t="n">
        <v>1.02</v>
      </c>
      <c r="I6" t="n">
        <v>28</v>
      </c>
      <c r="J6" t="n">
        <v>85.67</v>
      </c>
      <c r="K6" t="n">
        <v>35.1</v>
      </c>
      <c r="L6" t="n">
        <v>5</v>
      </c>
      <c r="M6" t="n">
        <v>22</v>
      </c>
      <c r="N6" t="n">
        <v>10.57</v>
      </c>
      <c r="O6" t="n">
        <v>10799.59</v>
      </c>
      <c r="P6" t="n">
        <v>183.82</v>
      </c>
      <c r="Q6" t="n">
        <v>830.45</v>
      </c>
      <c r="R6" t="n">
        <v>122.3</v>
      </c>
      <c r="S6" t="n">
        <v>70.58</v>
      </c>
      <c r="T6" t="n">
        <v>16842.73</v>
      </c>
      <c r="U6" t="n">
        <v>0.58</v>
      </c>
      <c r="V6" t="n">
        <v>0.73</v>
      </c>
      <c r="W6" t="n">
        <v>4.73</v>
      </c>
      <c r="X6" t="n">
        <v>0.99</v>
      </c>
      <c r="Y6" t="n">
        <v>1</v>
      </c>
      <c r="Z6" t="n">
        <v>10</v>
      </c>
      <c r="AA6" t="n">
        <v>423.4523619672778</v>
      </c>
      <c r="AB6" t="n">
        <v>579.3862030433734</v>
      </c>
      <c r="AC6" t="n">
        <v>524.0903969985563</v>
      </c>
      <c r="AD6" t="n">
        <v>423452.3619672778</v>
      </c>
      <c r="AE6" t="n">
        <v>579386.2030433734</v>
      </c>
      <c r="AF6" t="n">
        <v>1.200798708092422e-05</v>
      </c>
      <c r="AG6" t="n">
        <v>19.9609375</v>
      </c>
      <c r="AH6" t="n">
        <v>524090.3969985563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3.2761</v>
      </c>
      <c r="E7" t="n">
        <v>30.52</v>
      </c>
      <c r="F7" t="n">
        <v>28.2</v>
      </c>
      <c r="G7" t="n">
        <v>67.68000000000001</v>
      </c>
      <c r="H7" t="n">
        <v>1.21</v>
      </c>
      <c r="I7" t="n">
        <v>25</v>
      </c>
      <c r="J7" t="n">
        <v>86.88</v>
      </c>
      <c r="K7" t="n">
        <v>35.1</v>
      </c>
      <c r="L7" t="n">
        <v>6</v>
      </c>
      <c r="M7" t="n">
        <v>1</v>
      </c>
      <c r="N7" t="n">
        <v>10.78</v>
      </c>
      <c r="O7" t="n">
        <v>10949.33</v>
      </c>
      <c r="P7" t="n">
        <v>179.88</v>
      </c>
      <c r="Q7" t="n">
        <v>830.47</v>
      </c>
      <c r="R7" t="n">
        <v>118.59</v>
      </c>
      <c r="S7" t="n">
        <v>70.58</v>
      </c>
      <c r="T7" t="n">
        <v>15005.18</v>
      </c>
      <c r="U7" t="n">
        <v>0.6</v>
      </c>
      <c r="V7" t="n">
        <v>0.74</v>
      </c>
      <c r="W7" t="n">
        <v>4.75</v>
      </c>
      <c r="X7" t="n">
        <v>0.91</v>
      </c>
      <c r="Y7" t="n">
        <v>1</v>
      </c>
      <c r="Z7" t="n">
        <v>10</v>
      </c>
      <c r="AA7" t="n">
        <v>421.0592313024658</v>
      </c>
      <c r="AB7" t="n">
        <v>576.1118160903039</v>
      </c>
      <c r="AC7" t="n">
        <v>521.1285129406568</v>
      </c>
      <c r="AD7" t="n">
        <v>421059.2313024658</v>
      </c>
      <c r="AE7" t="n">
        <v>576111.8160903039</v>
      </c>
      <c r="AF7" t="n">
        <v>1.206211028264421e-05</v>
      </c>
      <c r="AG7" t="n">
        <v>19.86979166666667</v>
      </c>
      <c r="AH7" t="n">
        <v>521128.5129406569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3.2765</v>
      </c>
      <c r="E8" t="n">
        <v>30.52</v>
      </c>
      <c r="F8" t="n">
        <v>28.2</v>
      </c>
      <c r="G8" t="n">
        <v>67.68000000000001</v>
      </c>
      <c r="H8" t="n">
        <v>1.39</v>
      </c>
      <c r="I8" t="n">
        <v>25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182.15</v>
      </c>
      <c r="Q8" t="n">
        <v>830.47</v>
      </c>
      <c r="R8" t="n">
        <v>118.51</v>
      </c>
      <c r="S8" t="n">
        <v>70.58</v>
      </c>
      <c r="T8" t="n">
        <v>14963.18</v>
      </c>
      <c r="U8" t="n">
        <v>0.6</v>
      </c>
      <c r="V8" t="n">
        <v>0.74</v>
      </c>
      <c r="W8" t="n">
        <v>4.75</v>
      </c>
      <c r="X8" t="n">
        <v>0.9</v>
      </c>
      <c r="Y8" t="n">
        <v>1</v>
      </c>
      <c r="Z8" t="n">
        <v>10</v>
      </c>
      <c r="AA8" t="n">
        <v>421.9861411692098</v>
      </c>
      <c r="AB8" t="n">
        <v>577.3800550623604</v>
      </c>
      <c r="AC8" t="n">
        <v>522.2757129652048</v>
      </c>
      <c r="AD8" t="n">
        <v>421986.1411692097</v>
      </c>
      <c r="AE8" t="n">
        <v>577380.0550623604</v>
      </c>
      <c r="AF8" t="n">
        <v>1.206358302282706e-05</v>
      </c>
      <c r="AG8" t="n">
        <v>19.86979166666667</v>
      </c>
      <c r="AH8" t="n">
        <v>522275.7129652047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2.2353</v>
      </c>
      <c r="E2" t="n">
        <v>44.74</v>
      </c>
      <c r="F2" t="n">
        <v>37.06</v>
      </c>
      <c r="G2" t="n">
        <v>8.75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349.45</v>
      </c>
      <c r="Q2" t="n">
        <v>830.75</v>
      </c>
      <c r="R2" t="n">
        <v>414.95</v>
      </c>
      <c r="S2" t="n">
        <v>70.58</v>
      </c>
      <c r="T2" t="n">
        <v>162038.67</v>
      </c>
      <c r="U2" t="n">
        <v>0.17</v>
      </c>
      <c r="V2" t="n">
        <v>0.5600000000000001</v>
      </c>
      <c r="W2" t="n">
        <v>5.11</v>
      </c>
      <c r="X2" t="n">
        <v>9.75</v>
      </c>
      <c r="Y2" t="n">
        <v>1</v>
      </c>
      <c r="Z2" t="n">
        <v>10</v>
      </c>
      <c r="AA2" t="n">
        <v>762.2406774491337</v>
      </c>
      <c r="AB2" t="n">
        <v>1042.931322571271</v>
      </c>
      <c r="AC2" t="n">
        <v>943.3954209083734</v>
      </c>
      <c r="AD2" t="n">
        <v>762240.6774491337</v>
      </c>
      <c r="AE2" t="n">
        <v>1042931.322571272</v>
      </c>
      <c r="AF2" t="n">
        <v>7.127208564780871e-06</v>
      </c>
      <c r="AG2" t="n">
        <v>29.12760416666667</v>
      </c>
      <c r="AH2" t="n">
        <v>943395.4209083733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2.8083</v>
      </c>
      <c r="E3" t="n">
        <v>35.61</v>
      </c>
      <c r="F3" t="n">
        <v>31.24</v>
      </c>
      <c r="G3" t="n">
        <v>17.85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103</v>
      </c>
      <c r="N3" t="n">
        <v>15.03</v>
      </c>
      <c r="O3" t="n">
        <v>13638.32</v>
      </c>
      <c r="P3" t="n">
        <v>288.84</v>
      </c>
      <c r="Q3" t="n">
        <v>830.6</v>
      </c>
      <c r="R3" t="n">
        <v>220.57</v>
      </c>
      <c r="S3" t="n">
        <v>70.58</v>
      </c>
      <c r="T3" t="n">
        <v>65592.08</v>
      </c>
      <c r="U3" t="n">
        <v>0.32</v>
      </c>
      <c r="V3" t="n">
        <v>0.66</v>
      </c>
      <c r="W3" t="n">
        <v>4.87</v>
      </c>
      <c r="X3" t="n">
        <v>3.94</v>
      </c>
      <c r="Y3" t="n">
        <v>1</v>
      </c>
      <c r="Z3" t="n">
        <v>10</v>
      </c>
      <c r="AA3" t="n">
        <v>564.3622252066657</v>
      </c>
      <c r="AB3" t="n">
        <v>772.1852944319311</v>
      </c>
      <c r="AC3" t="n">
        <v>698.4890137002143</v>
      </c>
      <c r="AD3" t="n">
        <v>564362.2252066657</v>
      </c>
      <c r="AE3" t="n">
        <v>772185.2944319311</v>
      </c>
      <c r="AF3" t="n">
        <v>8.954207405034725e-06</v>
      </c>
      <c r="AG3" t="n">
        <v>23.18359375</v>
      </c>
      <c r="AH3" t="n">
        <v>698489.0137002143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3.0084</v>
      </c>
      <c r="E4" t="n">
        <v>33.24</v>
      </c>
      <c r="F4" t="n">
        <v>29.74</v>
      </c>
      <c r="G4" t="n">
        <v>27.03</v>
      </c>
      <c r="H4" t="n">
        <v>0.48</v>
      </c>
      <c r="I4" t="n">
        <v>66</v>
      </c>
      <c r="J4" t="n">
        <v>109.96</v>
      </c>
      <c r="K4" t="n">
        <v>41.65</v>
      </c>
      <c r="L4" t="n">
        <v>3</v>
      </c>
      <c r="M4" t="n">
        <v>64</v>
      </c>
      <c r="N4" t="n">
        <v>15.31</v>
      </c>
      <c r="O4" t="n">
        <v>13795.21</v>
      </c>
      <c r="P4" t="n">
        <v>269.16</v>
      </c>
      <c r="Q4" t="n">
        <v>830.55</v>
      </c>
      <c r="R4" t="n">
        <v>170.45</v>
      </c>
      <c r="S4" t="n">
        <v>70.58</v>
      </c>
      <c r="T4" t="n">
        <v>40727.52</v>
      </c>
      <c r="U4" t="n">
        <v>0.41</v>
      </c>
      <c r="V4" t="n">
        <v>0.7</v>
      </c>
      <c r="W4" t="n">
        <v>4.8</v>
      </c>
      <c r="X4" t="n">
        <v>2.44</v>
      </c>
      <c r="Y4" t="n">
        <v>1</v>
      </c>
      <c r="Z4" t="n">
        <v>10</v>
      </c>
      <c r="AA4" t="n">
        <v>508.7143956167947</v>
      </c>
      <c r="AB4" t="n">
        <v>696.0454789780939</v>
      </c>
      <c r="AC4" t="n">
        <v>629.6158753703893</v>
      </c>
      <c r="AD4" t="n">
        <v>508714.3956167947</v>
      </c>
      <c r="AE4" t="n">
        <v>696045.4789780939</v>
      </c>
      <c r="AF4" t="n">
        <v>9.592222183280443e-06</v>
      </c>
      <c r="AG4" t="n">
        <v>21.640625</v>
      </c>
      <c r="AH4" t="n">
        <v>629615.8753703893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3.115</v>
      </c>
      <c r="E5" t="n">
        <v>32.1</v>
      </c>
      <c r="F5" t="n">
        <v>29.02</v>
      </c>
      <c r="G5" t="n">
        <v>37.05</v>
      </c>
      <c r="H5" t="n">
        <v>0.63</v>
      </c>
      <c r="I5" t="n">
        <v>47</v>
      </c>
      <c r="J5" t="n">
        <v>111.23</v>
      </c>
      <c r="K5" t="n">
        <v>41.65</v>
      </c>
      <c r="L5" t="n">
        <v>4</v>
      </c>
      <c r="M5" t="n">
        <v>45</v>
      </c>
      <c r="N5" t="n">
        <v>15.58</v>
      </c>
      <c r="O5" t="n">
        <v>13952.52</v>
      </c>
      <c r="P5" t="n">
        <v>256.41</v>
      </c>
      <c r="Q5" t="n">
        <v>830.5599999999999</v>
      </c>
      <c r="R5" t="n">
        <v>146.78</v>
      </c>
      <c r="S5" t="n">
        <v>70.58</v>
      </c>
      <c r="T5" t="n">
        <v>28989.03</v>
      </c>
      <c r="U5" t="n">
        <v>0.48</v>
      </c>
      <c r="V5" t="n">
        <v>0.72</v>
      </c>
      <c r="W5" t="n">
        <v>4.76</v>
      </c>
      <c r="X5" t="n">
        <v>1.73</v>
      </c>
      <c r="Y5" t="n">
        <v>1</v>
      </c>
      <c r="Z5" t="n">
        <v>10</v>
      </c>
      <c r="AA5" t="n">
        <v>485.2739972418592</v>
      </c>
      <c r="AB5" t="n">
        <v>663.9732918041153</v>
      </c>
      <c r="AC5" t="n">
        <v>600.6046127266977</v>
      </c>
      <c r="AD5" t="n">
        <v>485273.9972418592</v>
      </c>
      <c r="AE5" t="n">
        <v>663973.2918041153</v>
      </c>
      <c r="AF5" t="n">
        <v>9.932114114119991e-06</v>
      </c>
      <c r="AG5" t="n">
        <v>20.8984375</v>
      </c>
      <c r="AH5" t="n">
        <v>600604.6127266977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3.175</v>
      </c>
      <c r="E6" t="n">
        <v>31.5</v>
      </c>
      <c r="F6" t="n">
        <v>28.64</v>
      </c>
      <c r="G6" t="n">
        <v>46.44</v>
      </c>
      <c r="H6" t="n">
        <v>0.78</v>
      </c>
      <c r="I6" t="n">
        <v>37</v>
      </c>
      <c r="J6" t="n">
        <v>112.51</v>
      </c>
      <c r="K6" t="n">
        <v>41.65</v>
      </c>
      <c r="L6" t="n">
        <v>5</v>
      </c>
      <c r="M6" t="n">
        <v>35</v>
      </c>
      <c r="N6" t="n">
        <v>15.86</v>
      </c>
      <c r="O6" t="n">
        <v>14110.24</v>
      </c>
      <c r="P6" t="n">
        <v>246.74</v>
      </c>
      <c r="Q6" t="n">
        <v>830.51</v>
      </c>
      <c r="R6" t="n">
        <v>134.13</v>
      </c>
      <c r="S6" t="n">
        <v>70.58</v>
      </c>
      <c r="T6" t="n">
        <v>22711.74</v>
      </c>
      <c r="U6" t="n">
        <v>0.53</v>
      </c>
      <c r="V6" t="n">
        <v>0.72</v>
      </c>
      <c r="W6" t="n">
        <v>4.74</v>
      </c>
      <c r="X6" t="n">
        <v>1.34</v>
      </c>
      <c r="Y6" t="n">
        <v>1</v>
      </c>
      <c r="Z6" t="n">
        <v>10</v>
      </c>
      <c r="AA6" t="n">
        <v>476.8904360995741</v>
      </c>
      <c r="AB6" t="n">
        <v>652.5025335926265</v>
      </c>
      <c r="AC6" t="n">
        <v>590.228607579603</v>
      </c>
      <c r="AD6" t="n">
        <v>476890.4360995741</v>
      </c>
      <c r="AE6" t="n">
        <v>652502.5335926265</v>
      </c>
      <c r="AF6" t="n">
        <v>1.012342289320416e-05</v>
      </c>
      <c r="AG6" t="n">
        <v>20.5078125</v>
      </c>
      <c r="AH6" t="n">
        <v>590228.607579603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3.218</v>
      </c>
      <c r="E7" t="n">
        <v>31.08</v>
      </c>
      <c r="F7" t="n">
        <v>28.37</v>
      </c>
      <c r="G7" t="n">
        <v>56.74</v>
      </c>
      <c r="H7" t="n">
        <v>0.93</v>
      </c>
      <c r="I7" t="n">
        <v>30</v>
      </c>
      <c r="J7" t="n">
        <v>113.79</v>
      </c>
      <c r="K7" t="n">
        <v>41.65</v>
      </c>
      <c r="L7" t="n">
        <v>6</v>
      </c>
      <c r="M7" t="n">
        <v>28</v>
      </c>
      <c r="N7" t="n">
        <v>16.14</v>
      </c>
      <c r="O7" t="n">
        <v>14268.39</v>
      </c>
      <c r="P7" t="n">
        <v>238.22</v>
      </c>
      <c r="Q7" t="n">
        <v>830.52</v>
      </c>
      <c r="R7" t="n">
        <v>125.01</v>
      </c>
      <c r="S7" t="n">
        <v>70.58</v>
      </c>
      <c r="T7" t="n">
        <v>18186.89</v>
      </c>
      <c r="U7" t="n">
        <v>0.5600000000000001</v>
      </c>
      <c r="V7" t="n">
        <v>0.73</v>
      </c>
      <c r="W7" t="n">
        <v>4.74</v>
      </c>
      <c r="X7" t="n">
        <v>1.08</v>
      </c>
      <c r="Y7" t="n">
        <v>1</v>
      </c>
      <c r="Z7" t="n">
        <v>10</v>
      </c>
      <c r="AA7" t="n">
        <v>460.8918656572558</v>
      </c>
      <c r="AB7" t="n">
        <v>630.6125837063319</v>
      </c>
      <c r="AC7" t="n">
        <v>570.4278037877187</v>
      </c>
      <c r="AD7" t="n">
        <v>460891.8656572558</v>
      </c>
      <c r="AE7" t="n">
        <v>630612.5837063319</v>
      </c>
      <c r="AF7" t="n">
        <v>1.026052751821449e-05</v>
      </c>
      <c r="AG7" t="n">
        <v>20.234375</v>
      </c>
      <c r="AH7" t="n">
        <v>570427.8037877188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3.2498</v>
      </c>
      <c r="E8" t="n">
        <v>30.77</v>
      </c>
      <c r="F8" t="n">
        <v>28.18</v>
      </c>
      <c r="G8" t="n">
        <v>67.63</v>
      </c>
      <c r="H8" t="n">
        <v>1.07</v>
      </c>
      <c r="I8" t="n">
        <v>25</v>
      </c>
      <c r="J8" t="n">
        <v>115.08</v>
      </c>
      <c r="K8" t="n">
        <v>41.65</v>
      </c>
      <c r="L8" t="n">
        <v>7</v>
      </c>
      <c r="M8" t="n">
        <v>23</v>
      </c>
      <c r="N8" t="n">
        <v>16.43</v>
      </c>
      <c r="O8" t="n">
        <v>14426.96</v>
      </c>
      <c r="P8" t="n">
        <v>230</v>
      </c>
      <c r="Q8" t="n">
        <v>830.45</v>
      </c>
      <c r="R8" t="n">
        <v>118.73</v>
      </c>
      <c r="S8" t="n">
        <v>70.58</v>
      </c>
      <c r="T8" t="n">
        <v>15071.36</v>
      </c>
      <c r="U8" t="n">
        <v>0.59</v>
      </c>
      <c r="V8" t="n">
        <v>0.74</v>
      </c>
      <c r="W8" t="n">
        <v>4.72</v>
      </c>
      <c r="X8" t="n">
        <v>0.89</v>
      </c>
      <c r="Y8" t="n">
        <v>1</v>
      </c>
      <c r="Z8" t="n">
        <v>10</v>
      </c>
      <c r="AA8" t="n">
        <v>455.4258665303496</v>
      </c>
      <c r="AB8" t="n">
        <v>623.1337625580363</v>
      </c>
      <c r="AC8" t="n">
        <v>563.6627508332252</v>
      </c>
      <c r="AD8" t="n">
        <v>455425.8665303496</v>
      </c>
      <c r="AE8" t="n">
        <v>623133.7625580364</v>
      </c>
      <c r="AF8" t="n">
        <v>1.03619211711291e-05</v>
      </c>
      <c r="AG8" t="n">
        <v>20.03255208333333</v>
      </c>
      <c r="AH8" t="n">
        <v>563662.7508332252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3.275</v>
      </c>
      <c r="E9" t="n">
        <v>30.53</v>
      </c>
      <c r="F9" t="n">
        <v>28.03</v>
      </c>
      <c r="G9" t="n">
        <v>80.09</v>
      </c>
      <c r="H9" t="n">
        <v>1.21</v>
      </c>
      <c r="I9" t="n">
        <v>21</v>
      </c>
      <c r="J9" t="n">
        <v>116.37</v>
      </c>
      <c r="K9" t="n">
        <v>41.65</v>
      </c>
      <c r="L9" t="n">
        <v>8</v>
      </c>
      <c r="M9" t="n">
        <v>19</v>
      </c>
      <c r="N9" t="n">
        <v>16.72</v>
      </c>
      <c r="O9" t="n">
        <v>14585.96</v>
      </c>
      <c r="P9" t="n">
        <v>221.42</v>
      </c>
      <c r="Q9" t="n">
        <v>830.4400000000001</v>
      </c>
      <c r="R9" t="n">
        <v>113.68</v>
      </c>
      <c r="S9" t="n">
        <v>70.58</v>
      </c>
      <c r="T9" t="n">
        <v>12566.39</v>
      </c>
      <c r="U9" t="n">
        <v>0.62</v>
      </c>
      <c r="V9" t="n">
        <v>0.74</v>
      </c>
      <c r="W9" t="n">
        <v>4.72</v>
      </c>
      <c r="X9" t="n">
        <v>0.74</v>
      </c>
      <c r="Y9" t="n">
        <v>1</v>
      </c>
      <c r="Z9" t="n">
        <v>10</v>
      </c>
      <c r="AA9" t="n">
        <v>450.211198129076</v>
      </c>
      <c r="AB9" t="n">
        <v>615.9988231964805</v>
      </c>
      <c r="AC9" t="n">
        <v>557.208760070386</v>
      </c>
      <c r="AD9" t="n">
        <v>450211.198129076</v>
      </c>
      <c r="AE9" t="n">
        <v>615998.8231964805</v>
      </c>
      <c r="AF9" t="n">
        <v>1.044227085834445e-05</v>
      </c>
      <c r="AG9" t="n">
        <v>19.87630208333333</v>
      </c>
      <c r="AH9" t="n">
        <v>557208.760070386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3.2845</v>
      </c>
      <c r="E10" t="n">
        <v>30.45</v>
      </c>
      <c r="F10" t="n">
        <v>27.99</v>
      </c>
      <c r="G10" t="n">
        <v>88.38</v>
      </c>
      <c r="H10" t="n">
        <v>1.35</v>
      </c>
      <c r="I10" t="n">
        <v>19</v>
      </c>
      <c r="J10" t="n">
        <v>117.66</v>
      </c>
      <c r="K10" t="n">
        <v>41.65</v>
      </c>
      <c r="L10" t="n">
        <v>9</v>
      </c>
      <c r="M10" t="n">
        <v>10</v>
      </c>
      <c r="N10" t="n">
        <v>17.01</v>
      </c>
      <c r="O10" t="n">
        <v>14745.39</v>
      </c>
      <c r="P10" t="n">
        <v>215.55</v>
      </c>
      <c r="Q10" t="n">
        <v>830.45</v>
      </c>
      <c r="R10" t="n">
        <v>111.99</v>
      </c>
      <c r="S10" t="n">
        <v>70.58</v>
      </c>
      <c r="T10" t="n">
        <v>11734.26</v>
      </c>
      <c r="U10" t="n">
        <v>0.63</v>
      </c>
      <c r="V10" t="n">
        <v>0.74</v>
      </c>
      <c r="W10" t="n">
        <v>4.72</v>
      </c>
      <c r="X10" t="n">
        <v>0.6899999999999999</v>
      </c>
      <c r="Y10" t="n">
        <v>1</v>
      </c>
      <c r="Z10" t="n">
        <v>10</v>
      </c>
      <c r="AA10" t="n">
        <v>447.2484972018991</v>
      </c>
      <c r="AB10" t="n">
        <v>611.9451250827768</v>
      </c>
      <c r="AC10" t="n">
        <v>553.5419412152532</v>
      </c>
      <c r="AD10" t="n">
        <v>447248.4972018991</v>
      </c>
      <c r="AE10" t="n">
        <v>611945.1250827769</v>
      </c>
      <c r="AF10" t="n">
        <v>1.047256141503278e-05</v>
      </c>
      <c r="AG10" t="n">
        <v>19.82421875</v>
      </c>
      <c r="AH10" t="n">
        <v>553541.9412152532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3.2911</v>
      </c>
      <c r="E11" t="n">
        <v>30.38</v>
      </c>
      <c r="F11" t="n">
        <v>27.95</v>
      </c>
      <c r="G11" t="n">
        <v>93.16</v>
      </c>
      <c r="H11" t="n">
        <v>1.48</v>
      </c>
      <c r="I11" t="n">
        <v>18</v>
      </c>
      <c r="J11" t="n">
        <v>118.96</v>
      </c>
      <c r="K11" t="n">
        <v>41.65</v>
      </c>
      <c r="L11" t="n">
        <v>10</v>
      </c>
      <c r="M11" t="n">
        <v>1</v>
      </c>
      <c r="N11" t="n">
        <v>17.31</v>
      </c>
      <c r="O11" t="n">
        <v>14905.25</v>
      </c>
      <c r="P11" t="n">
        <v>215.27</v>
      </c>
      <c r="Q11" t="n">
        <v>830.4400000000001</v>
      </c>
      <c r="R11" t="n">
        <v>110.4</v>
      </c>
      <c r="S11" t="n">
        <v>70.58</v>
      </c>
      <c r="T11" t="n">
        <v>10943.52</v>
      </c>
      <c r="U11" t="n">
        <v>0.64</v>
      </c>
      <c r="V11" t="n">
        <v>0.74</v>
      </c>
      <c r="W11" t="n">
        <v>4.73</v>
      </c>
      <c r="X11" t="n">
        <v>0.66</v>
      </c>
      <c r="Y11" t="n">
        <v>1</v>
      </c>
      <c r="Z11" t="n">
        <v>10</v>
      </c>
      <c r="AA11" t="n">
        <v>437.3294653405364</v>
      </c>
      <c r="AB11" t="n">
        <v>598.3734680932587</v>
      </c>
      <c r="AC11" t="n">
        <v>541.2655441208743</v>
      </c>
      <c r="AD11" t="n">
        <v>437329.4653405364</v>
      </c>
      <c r="AE11" t="n">
        <v>598373.4680932587</v>
      </c>
      <c r="AF11" t="n">
        <v>1.049360538073204e-05</v>
      </c>
      <c r="AG11" t="n">
        <v>19.77864583333333</v>
      </c>
      <c r="AH11" t="n">
        <v>541265.5441208744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3.2913</v>
      </c>
      <c r="E12" t="n">
        <v>30.38</v>
      </c>
      <c r="F12" t="n">
        <v>27.95</v>
      </c>
      <c r="G12" t="n">
        <v>93.16</v>
      </c>
      <c r="H12" t="n">
        <v>1.61</v>
      </c>
      <c r="I12" t="n">
        <v>18</v>
      </c>
      <c r="J12" t="n">
        <v>120.26</v>
      </c>
      <c r="K12" t="n">
        <v>41.65</v>
      </c>
      <c r="L12" t="n">
        <v>11</v>
      </c>
      <c r="M12" t="n">
        <v>0</v>
      </c>
      <c r="N12" t="n">
        <v>17.61</v>
      </c>
      <c r="O12" t="n">
        <v>15065.56</v>
      </c>
      <c r="P12" t="n">
        <v>217.37</v>
      </c>
      <c r="Q12" t="n">
        <v>830.4400000000001</v>
      </c>
      <c r="R12" t="n">
        <v>110.3</v>
      </c>
      <c r="S12" t="n">
        <v>70.58</v>
      </c>
      <c r="T12" t="n">
        <v>10892.64</v>
      </c>
      <c r="U12" t="n">
        <v>0.64</v>
      </c>
      <c r="V12" t="n">
        <v>0.74</v>
      </c>
      <c r="W12" t="n">
        <v>4.73</v>
      </c>
      <c r="X12" t="n">
        <v>0.65</v>
      </c>
      <c r="Y12" t="n">
        <v>1</v>
      </c>
      <c r="Z12" t="n">
        <v>10</v>
      </c>
      <c r="AA12" t="n">
        <v>438.1884066849341</v>
      </c>
      <c r="AB12" t="n">
        <v>599.5487095344814</v>
      </c>
      <c r="AC12" t="n">
        <v>542.3286221684086</v>
      </c>
      <c r="AD12" t="n">
        <v>438188.4066849342</v>
      </c>
      <c r="AE12" t="n">
        <v>599548.7095344814</v>
      </c>
      <c r="AF12" t="n">
        <v>1.049424307666232e-05</v>
      </c>
      <c r="AG12" t="n">
        <v>19.77864583333333</v>
      </c>
      <c r="AH12" t="n">
        <v>542328.6221684086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2.7113</v>
      </c>
      <c r="E2" t="n">
        <v>36.88</v>
      </c>
      <c r="F2" t="n">
        <v>32.99</v>
      </c>
      <c r="G2" t="n">
        <v>13.11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149</v>
      </c>
      <c r="N2" t="n">
        <v>6.84</v>
      </c>
      <c r="O2" t="n">
        <v>7851.41</v>
      </c>
      <c r="P2" t="n">
        <v>207.23</v>
      </c>
      <c r="Q2" t="n">
        <v>830.63</v>
      </c>
      <c r="R2" t="n">
        <v>278.88</v>
      </c>
      <c r="S2" t="n">
        <v>70.58</v>
      </c>
      <c r="T2" t="n">
        <v>94516.42</v>
      </c>
      <c r="U2" t="n">
        <v>0.25</v>
      </c>
      <c r="V2" t="n">
        <v>0.63</v>
      </c>
      <c r="W2" t="n">
        <v>4.94</v>
      </c>
      <c r="X2" t="n">
        <v>5.69</v>
      </c>
      <c r="Y2" t="n">
        <v>1</v>
      </c>
      <c r="Z2" t="n">
        <v>10</v>
      </c>
      <c r="AA2" t="n">
        <v>515.6573696874117</v>
      </c>
      <c r="AB2" t="n">
        <v>705.5451624039102</v>
      </c>
      <c r="AC2" t="n">
        <v>638.208922342935</v>
      </c>
      <c r="AD2" t="n">
        <v>515657.3696874116</v>
      </c>
      <c r="AE2" t="n">
        <v>705545.1624039102</v>
      </c>
      <c r="AF2" t="n">
        <v>1.143370793263773e-05</v>
      </c>
      <c r="AG2" t="n">
        <v>24.01041666666667</v>
      </c>
      <c r="AH2" t="n">
        <v>638208.922342935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3.0901</v>
      </c>
      <c r="E3" t="n">
        <v>32.36</v>
      </c>
      <c r="F3" t="n">
        <v>29.68</v>
      </c>
      <c r="G3" t="n">
        <v>27.82</v>
      </c>
      <c r="H3" t="n">
        <v>0.55</v>
      </c>
      <c r="I3" t="n">
        <v>64</v>
      </c>
      <c r="J3" t="n">
        <v>62.92</v>
      </c>
      <c r="K3" t="n">
        <v>28.92</v>
      </c>
      <c r="L3" t="n">
        <v>2</v>
      </c>
      <c r="M3" t="n">
        <v>62</v>
      </c>
      <c r="N3" t="n">
        <v>7</v>
      </c>
      <c r="O3" t="n">
        <v>7994.37</v>
      </c>
      <c r="P3" t="n">
        <v>175.15</v>
      </c>
      <c r="Q3" t="n">
        <v>830.46</v>
      </c>
      <c r="R3" t="n">
        <v>168.45</v>
      </c>
      <c r="S3" t="n">
        <v>70.58</v>
      </c>
      <c r="T3" t="n">
        <v>39737.92</v>
      </c>
      <c r="U3" t="n">
        <v>0.42</v>
      </c>
      <c r="V3" t="n">
        <v>0.7</v>
      </c>
      <c r="W3" t="n">
        <v>4.79</v>
      </c>
      <c r="X3" t="n">
        <v>2.38</v>
      </c>
      <c r="Y3" t="n">
        <v>1</v>
      </c>
      <c r="Z3" t="n">
        <v>10</v>
      </c>
      <c r="AA3" t="n">
        <v>428.3489943250299</v>
      </c>
      <c r="AB3" t="n">
        <v>586.0859914594231</v>
      </c>
      <c r="AC3" t="n">
        <v>530.1507670113903</v>
      </c>
      <c r="AD3" t="n">
        <v>428348.9943250299</v>
      </c>
      <c r="AE3" t="n">
        <v>586085.9914594231</v>
      </c>
      <c r="AF3" t="n">
        <v>1.303112930426137e-05</v>
      </c>
      <c r="AG3" t="n">
        <v>21.06770833333333</v>
      </c>
      <c r="AH3" t="n">
        <v>530150.7670113903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3.2199</v>
      </c>
      <c r="E4" t="n">
        <v>31.06</v>
      </c>
      <c r="F4" t="n">
        <v>28.72</v>
      </c>
      <c r="G4" t="n">
        <v>44.18</v>
      </c>
      <c r="H4" t="n">
        <v>0.8100000000000001</v>
      </c>
      <c r="I4" t="n">
        <v>39</v>
      </c>
      <c r="J4" t="n">
        <v>64.08</v>
      </c>
      <c r="K4" t="n">
        <v>28.92</v>
      </c>
      <c r="L4" t="n">
        <v>3</v>
      </c>
      <c r="M4" t="n">
        <v>31</v>
      </c>
      <c r="N4" t="n">
        <v>7.16</v>
      </c>
      <c r="O4" t="n">
        <v>8137.65</v>
      </c>
      <c r="P4" t="n">
        <v>156.74</v>
      </c>
      <c r="Q4" t="n">
        <v>830.5599999999999</v>
      </c>
      <c r="R4" t="n">
        <v>136.2</v>
      </c>
      <c r="S4" t="n">
        <v>70.58</v>
      </c>
      <c r="T4" t="n">
        <v>23739.4</v>
      </c>
      <c r="U4" t="n">
        <v>0.52</v>
      </c>
      <c r="V4" t="n">
        <v>0.72</v>
      </c>
      <c r="W4" t="n">
        <v>4.76</v>
      </c>
      <c r="X4" t="n">
        <v>1.43</v>
      </c>
      <c r="Y4" t="n">
        <v>1</v>
      </c>
      <c r="Z4" t="n">
        <v>10</v>
      </c>
      <c r="AA4" t="n">
        <v>404.3548938192638</v>
      </c>
      <c r="AB4" t="n">
        <v>553.2562046024282</v>
      </c>
      <c r="AC4" t="n">
        <v>500.4542089351316</v>
      </c>
      <c r="AD4" t="n">
        <v>404354.8938192638</v>
      </c>
      <c r="AE4" t="n">
        <v>553256.2046024281</v>
      </c>
      <c r="AF4" t="n">
        <v>1.357850336454845e-05</v>
      </c>
      <c r="AG4" t="n">
        <v>20.22135416666667</v>
      </c>
      <c r="AH4" t="n">
        <v>500454.2089351316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3.2369</v>
      </c>
      <c r="E5" t="n">
        <v>30.89</v>
      </c>
      <c r="F5" t="n">
        <v>28.61</v>
      </c>
      <c r="G5" t="n">
        <v>49.05</v>
      </c>
      <c r="H5" t="n">
        <v>1.07</v>
      </c>
      <c r="I5" t="n">
        <v>35</v>
      </c>
      <c r="J5" t="n">
        <v>65.25</v>
      </c>
      <c r="K5" t="n">
        <v>28.92</v>
      </c>
      <c r="L5" t="n">
        <v>4</v>
      </c>
      <c r="M5" t="n">
        <v>1</v>
      </c>
      <c r="N5" t="n">
        <v>7.33</v>
      </c>
      <c r="O5" t="n">
        <v>8281.25</v>
      </c>
      <c r="P5" t="n">
        <v>154.08</v>
      </c>
      <c r="Q5" t="n">
        <v>830.5</v>
      </c>
      <c r="R5" t="n">
        <v>131.5</v>
      </c>
      <c r="S5" t="n">
        <v>70.58</v>
      </c>
      <c r="T5" t="n">
        <v>21409.56</v>
      </c>
      <c r="U5" t="n">
        <v>0.54</v>
      </c>
      <c r="V5" t="n">
        <v>0.73</v>
      </c>
      <c r="W5" t="n">
        <v>4.79</v>
      </c>
      <c r="X5" t="n">
        <v>1.32</v>
      </c>
      <c r="Y5" t="n">
        <v>1</v>
      </c>
      <c r="Z5" t="n">
        <v>10</v>
      </c>
      <c r="AA5" t="n">
        <v>402.4502178529899</v>
      </c>
      <c r="AB5" t="n">
        <v>550.6501429169988</v>
      </c>
      <c r="AC5" t="n">
        <v>498.0968661193293</v>
      </c>
      <c r="AD5" t="n">
        <v>402450.2178529899</v>
      </c>
      <c r="AE5" t="n">
        <v>550650.1429169988</v>
      </c>
      <c r="AF5" t="n">
        <v>1.365019334162766e-05</v>
      </c>
      <c r="AG5" t="n">
        <v>20.11067708333333</v>
      </c>
      <c r="AH5" t="n">
        <v>498096.8661193292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3.2365</v>
      </c>
      <c r="E6" t="n">
        <v>30.9</v>
      </c>
      <c r="F6" t="n">
        <v>28.62</v>
      </c>
      <c r="G6" t="n">
        <v>49.06</v>
      </c>
      <c r="H6" t="n">
        <v>1.31</v>
      </c>
      <c r="I6" t="n">
        <v>35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156.64</v>
      </c>
      <c r="Q6" t="n">
        <v>830.49</v>
      </c>
      <c r="R6" t="n">
        <v>131.53</v>
      </c>
      <c r="S6" t="n">
        <v>70.58</v>
      </c>
      <c r="T6" t="n">
        <v>21422.6</v>
      </c>
      <c r="U6" t="n">
        <v>0.54</v>
      </c>
      <c r="V6" t="n">
        <v>0.73</v>
      </c>
      <c r="W6" t="n">
        <v>4.79</v>
      </c>
      <c r="X6" t="n">
        <v>1.32</v>
      </c>
      <c r="Y6" t="n">
        <v>1</v>
      </c>
      <c r="Z6" t="n">
        <v>10</v>
      </c>
      <c r="AA6" t="n">
        <v>403.5570451636651</v>
      </c>
      <c r="AB6" t="n">
        <v>552.1645528732394</v>
      </c>
      <c r="AC6" t="n">
        <v>499.466742914834</v>
      </c>
      <c r="AD6" t="n">
        <v>403557.0451636651</v>
      </c>
      <c r="AE6" t="n">
        <v>552164.5528732394</v>
      </c>
      <c r="AF6" t="n">
        <v>1.364850651863756e-05</v>
      </c>
      <c r="AG6" t="n">
        <v>20.1171875</v>
      </c>
      <c r="AH6" t="n">
        <v>499466.7429148339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1.6947</v>
      </c>
      <c r="E2" t="n">
        <v>59.01</v>
      </c>
      <c r="F2" t="n">
        <v>43.08</v>
      </c>
      <c r="G2" t="n">
        <v>6.46</v>
      </c>
      <c r="H2" t="n">
        <v>0.11</v>
      </c>
      <c r="I2" t="n">
        <v>400</v>
      </c>
      <c r="J2" t="n">
        <v>167.88</v>
      </c>
      <c r="K2" t="n">
        <v>51.39</v>
      </c>
      <c r="L2" t="n">
        <v>1</v>
      </c>
      <c r="M2" t="n">
        <v>398</v>
      </c>
      <c r="N2" t="n">
        <v>30.49</v>
      </c>
      <c r="O2" t="n">
        <v>20939.59</v>
      </c>
      <c r="P2" t="n">
        <v>547.5</v>
      </c>
      <c r="Q2" t="n">
        <v>830.88</v>
      </c>
      <c r="R2" t="n">
        <v>617.37</v>
      </c>
      <c r="S2" t="n">
        <v>70.58</v>
      </c>
      <c r="T2" t="n">
        <v>262518.3</v>
      </c>
      <c r="U2" t="n">
        <v>0.11</v>
      </c>
      <c r="V2" t="n">
        <v>0.48</v>
      </c>
      <c r="W2" t="n">
        <v>5.34</v>
      </c>
      <c r="X2" t="n">
        <v>15.77</v>
      </c>
      <c r="Y2" t="n">
        <v>1</v>
      </c>
      <c r="Z2" t="n">
        <v>10</v>
      </c>
      <c r="AA2" t="n">
        <v>1243.113361208986</v>
      </c>
      <c r="AB2" t="n">
        <v>1700.882543097057</v>
      </c>
      <c r="AC2" t="n">
        <v>1538.552700387516</v>
      </c>
      <c r="AD2" t="n">
        <v>1243113.361208986</v>
      </c>
      <c r="AE2" t="n">
        <v>1700882.543097057</v>
      </c>
      <c r="AF2" t="n">
        <v>4.362352503855581e-06</v>
      </c>
      <c r="AG2" t="n">
        <v>38.41796875</v>
      </c>
      <c r="AH2" t="n">
        <v>1538552.700387516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2.4701</v>
      </c>
      <c r="E3" t="n">
        <v>40.48</v>
      </c>
      <c r="F3" t="n">
        <v>32.99</v>
      </c>
      <c r="G3" t="n">
        <v>13.11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415.92</v>
      </c>
      <c r="Q3" t="n">
        <v>830.6799999999999</v>
      </c>
      <c r="R3" t="n">
        <v>279.37</v>
      </c>
      <c r="S3" t="n">
        <v>70.58</v>
      </c>
      <c r="T3" t="n">
        <v>94763.78</v>
      </c>
      <c r="U3" t="n">
        <v>0.25</v>
      </c>
      <c r="V3" t="n">
        <v>0.63</v>
      </c>
      <c r="W3" t="n">
        <v>4.93</v>
      </c>
      <c r="X3" t="n">
        <v>5.7</v>
      </c>
      <c r="Y3" t="n">
        <v>1</v>
      </c>
      <c r="Z3" t="n">
        <v>10</v>
      </c>
      <c r="AA3" t="n">
        <v>739.7488751104195</v>
      </c>
      <c r="AB3" t="n">
        <v>1012.157046343154</v>
      </c>
      <c r="AC3" t="n">
        <v>915.5581984114993</v>
      </c>
      <c r="AD3" t="n">
        <v>739748.8751104195</v>
      </c>
      <c r="AE3" t="n">
        <v>1012157.046343154</v>
      </c>
      <c r="AF3" t="n">
        <v>6.358321189457528e-06</v>
      </c>
      <c r="AG3" t="n">
        <v>26.35416666666667</v>
      </c>
      <c r="AH3" t="n">
        <v>915558.1984114994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2.7499</v>
      </c>
      <c r="E4" t="n">
        <v>36.36</v>
      </c>
      <c r="F4" t="n">
        <v>30.81</v>
      </c>
      <c r="G4" t="n">
        <v>19.66</v>
      </c>
      <c r="H4" t="n">
        <v>0.31</v>
      </c>
      <c r="I4" t="n">
        <v>94</v>
      </c>
      <c r="J4" t="n">
        <v>170.79</v>
      </c>
      <c r="K4" t="n">
        <v>51.39</v>
      </c>
      <c r="L4" t="n">
        <v>3</v>
      </c>
      <c r="M4" t="n">
        <v>92</v>
      </c>
      <c r="N4" t="n">
        <v>31.4</v>
      </c>
      <c r="O4" t="n">
        <v>21297.94</v>
      </c>
      <c r="P4" t="n">
        <v>385.11</v>
      </c>
      <c r="Q4" t="n">
        <v>830.51</v>
      </c>
      <c r="R4" t="n">
        <v>206.16</v>
      </c>
      <c r="S4" t="n">
        <v>70.58</v>
      </c>
      <c r="T4" t="n">
        <v>58442.99</v>
      </c>
      <c r="U4" t="n">
        <v>0.34</v>
      </c>
      <c r="V4" t="n">
        <v>0.67</v>
      </c>
      <c r="W4" t="n">
        <v>4.84</v>
      </c>
      <c r="X4" t="n">
        <v>3.51</v>
      </c>
      <c r="Y4" t="n">
        <v>1</v>
      </c>
      <c r="Z4" t="n">
        <v>10</v>
      </c>
      <c r="AA4" t="n">
        <v>642.9886558120372</v>
      </c>
      <c r="AB4" t="n">
        <v>879.7654455395061</v>
      </c>
      <c r="AC4" t="n">
        <v>795.8018661757728</v>
      </c>
      <c r="AD4" t="n">
        <v>642988.6558120372</v>
      </c>
      <c r="AE4" t="n">
        <v>879765.4455395062</v>
      </c>
      <c r="AF4" t="n">
        <v>7.078558535641979e-06</v>
      </c>
      <c r="AG4" t="n">
        <v>23.671875</v>
      </c>
      <c r="AH4" t="n">
        <v>795801.8661757729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2.8989</v>
      </c>
      <c r="E5" t="n">
        <v>34.5</v>
      </c>
      <c r="F5" t="n">
        <v>29.82</v>
      </c>
      <c r="G5" t="n">
        <v>26.31</v>
      </c>
      <c r="H5" t="n">
        <v>0.41</v>
      </c>
      <c r="I5" t="n">
        <v>68</v>
      </c>
      <c r="J5" t="n">
        <v>172.25</v>
      </c>
      <c r="K5" t="n">
        <v>51.39</v>
      </c>
      <c r="L5" t="n">
        <v>4</v>
      </c>
      <c r="M5" t="n">
        <v>66</v>
      </c>
      <c r="N5" t="n">
        <v>31.86</v>
      </c>
      <c r="O5" t="n">
        <v>21478.05</v>
      </c>
      <c r="P5" t="n">
        <v>369.2</v>
      </c>
      <c r="Q5" t="n">
        <v>830.48</v>
      </c>
      <c r="R5" t="n">
        <v>173.43</v>
      </c>
      <c r="S5" t="n">
        <v>70.58</v>
      </c>
      <c r="T5" t="n">
        <v>42206.33</v>
      </c>
      <c r="U5" t="n">
        <v>0.41</v>
      </c>
      <c r="V5" t="n">
        <v>0.7</v>
      </c>
      <c r="W5" t="n">
        <v>4.79</v>
      </c>
      <c r="X5" t="n">
        <v>2.52</v>
      </c>
      <c r="Y5" t="n">
        <v>1</v>
      </c>
      <c r="Z5" t="n">
        <v>10</v>
      </c>
      <c r="AA5" t="n">
        <v>607.6240275962776</v>
      </c>
      <c r="AB5" t="n">
        <v>831.378001037419</v>
      </c>
      <c r="AC5" t="n">
        <v>752.0324514647599</v>
      </c>
      <c r="AD5" t="n">
        <v>607624.0275962777</v>
      </c>
      <c r="AE5" t="n">
        <v>831378.0010374191</v>
      </c>
      <c r="AF5" t="n">
        <v>7.462101654231984e-06</v>
      </c>
      <c r="AG5" t="n">
        <v>22.4609375</v>
      </c>
      <c r="AH5" t="n">
        <v>752032.4514647599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2.9941</v>
      </c>
      <c r="E6" t="n">
        <v>33.4</v>
      </c>
      <c r="F6" t="n">
        <v>29.23</v>
      </c>
      <c r="G6" t="n">
        <v>33.09</v>
      </c>
      <c r="H6" t="n">
        <v>0.51</v>
      </c>
      <c r="I6" t="n">
        <v>53</v>
      </c>
      <c r="J6" t="n">
        <v>173.71</v>
      </c>
      <c r="K6" t="n">
        <v>51.39</v>
      </c>
      <c r="L6" t="n">
        <v>5</v>
      </c>
      <c r="M6" t="n">
        <v>51</v>
      </c>
      <c r="N6" t="n">
        <v>32.32</v>
      </c>
      <c r="O6" t="n">
        <v>21658.78</v>
      </c>
      <c r="P6" t="n">
        <v>359.09</v>
      </c>
      <c r="Q6" t="n">
        <v>830.51</v>
      </c>
      <c r="R6" t="n">
        <v>153.72</v>
      </c>
      <c r="S6" t="n">
        <v>70.58</v>
      </c>
      <c r="T6" t="n">
        <v>32427.43</v>
      </c>
      <c r="U6" t="n">
        <v>0.46</v>
      </c>
      <c r="V6" t="n">
        <v>0.71</v>
      </c>
      <c r="W6" t="n">
        <v>4.77</v>
      </c>
      <c r="X6" t="n">
        <v>1.94</v>
      </c>
      <c r="Y6" t="n">
        <v>1</v>
      </c>
      <c r="Z6" t="n">
        <v>10</v>
      </c>
      <c r="AA6" t="n">
        <v>573.4762567458826</v>
      </c>
      <c r="AB6" t="n">
        <v>784.6555144665814</v>
      </c>
      <c r="AC6" t="n">
        <v>709.7690934368213</v>
      </c>
      <c r="AD6" t="n">
        <v>573476.2567458826</v>
      </c>
      <c r="AE6" t="n">
        <v>784655.5144665814</v>
      </c>
      <c r="AF6" t="n">
        <v>7.707157391747209e-06</v>
      </c>
      <c r="AG6" t="n">
        <v>21.74479166666667</v>
      </c>
      <c r="AH6" t="n">
        <v>709769.0934368214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3.0601</v>
      </c>
      <c r="E7" t="n">
        <v>32.68</v>
      </c>
      <c r="F7" t="n">
        <v>28.85</v>
      </c>
      <c r="G7" t="n">
        <v>40.26</v>
      </c>
      <c r="H7" t="n">
        <v>0.61</v>
      </c>
      <c r="I7" t="n">
        <v>43</v>
      </c>
      <c r="J7" t="n">
        <v>175.18</v>
      </c>
      <c r="K7" t="n">
        <v>51.39</v>
      </c>
      <c r="L7" t="n">
        <v>6</v>
      </c>
      <c r="M7" t="n">
        <v>41</v>
      </c>
      <c r="N7" t="n">
        <v>32.79</v>
      </c>
      <c r="O7" t="n">
        <v>21840.16</v>
      </c>
      <c r="P7" t="n">
        <v>350.78</v>
      </c>
      <c r="Q7" t="n">
        <v>830.47</v>
      </c>
      <c r="R7" t="n">
        <v>141.02</v>
      </c>
      <c r="S7" t="n">
        <v>70.58</v>
      </c>
      <c r="T7" t="n">
        <v>26127.15</v>
      </c>
      <c r="U7" t="n">
        <v>0.5</v>
      </c>
      <c r="V7" t="n">
        <v>0.72</v>
      </c>
      <c r="W7" t="n">
        <v>4.75</v>
      </c>
      <c r="X7" t="n">
        <v>1.56</v>
      </c>
      <c r="Y7" t="n">
        <v>1</v>
      </c>
      <c r="Z7" t="n">
        <v>10</v>
      </c>
      <c r="AA7" t="n">
        <v>563.1836918954253</v>
      </c>
      <c r="AB7" t="n">
        <v>770.5727731622718</v>
      </c>
      <c r="AC7" t="n">
        <v>697.0303891973435</v>
      </c>
      <c r="AD7" t="n">
        <v>563183.6918954253</v>
      </c>
      <c r="AE7" t="n">
        <v>770572.7731622718</v>
      </c>
      <c r="AF7" t="n">
        <v>7.877048974478354e-06</v>
      </c>
      <c r="AG7" t="n">
        <v>21.27604166666667</v>
      </c>
      <c r="AH7" t="n">
        <v>697030.3891973435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3.0996</v>
      </c>
      <c r="E8" t="n">
        <v>32.26</v>
      </c>
      <c r="F8" t="n">
        <v>28.64</v>
      </c>
      <c r="G8" t="n">
        <v>46.44</v>
      </c>
      <c r="H8" t="n">
        <v>0.7</v>
      </c>
      <c r="I8" t="n">
        <v>37</v>
      </c>
      <c r="J8" t="n">
        <v>176.66</v>
      </c>
      <c r="K8" t="n">
        <v>51.39</v>
      </c>
      <c r="L8" t="n">
        <v>7</v>
      </c>
      <c r="M8" t="n">
        <v>35</v>
      </c>
      <c r="N8" t="n">
        <v>33.27</v>
      </c>
      <c r="O8" t="n">
        <v>22022.17</v>
      </c>
      <c r="P8" t="n">
        <v>345.1</v>
      </c>
      <c r="Q8" t="n">
        <v>830.45</v>
      </c>
      <c r="R8" t="n">
        <v>134.09</v>
      </c>
      <c r="S8" t="n">
        <v>70.58</v>
      </c>
      <c r="T8" t="n">
        <v>22692.63</v>
      </c>
      <c r="U8" t="n">
        <v>0.53</v>
      </c>
      <c r="V8" t="n">
        <v>0.72</v>
      </c>
      <c r="W8" t="n">
        <v>4.74</v>
      </c>
      <c r="X8" t="n">
        <v>1.34</v>
      </c>
      <c r="Y8" t="n">
        <v>1</v>
      </c>
      <c r="Z8" t="n">
        <v>10</v>
      </c>
      <c r="AA8" t="n">
        <v>547.3913447911349</v>
      </c>
      <c r="AB8" t="n">
        <v>748.9649871449986</v>
      </c>
      <c r="AC8" t="n">
        <v>677.4848199508407</v>
      </c>
      <c r="AD8" t="n">
        <v>547391.3447911349</v>
      </c>
      <c r="AE8" t="n">
        <v>748964.9871449986</v>
      </c>
      <c r="AF8" t="n">
        <v>7.978726512628053e-06</v>
      </c>
      <c r="AG8" t="n">
        <v>21.00260416666666</v>
      </c>
      <c r="AH8" t="n">
        <v>677484.8199508407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3.133</v>
      </c>
      <c r="E9" t="n">
        <v>31.92</v>
      </c>
      <c r="F9" t="n">
        <v>28.46</v>
      </c>
      <c r="G9" t="n">
        <v>53.36</v>
      </c>
      <c r="H9" t="n">
        <v>0.8</v>
      </c>
      <c r="I9" t="n">
        <v>32</v>
      </c>
      <c r="J9" t="n">
        <v>178.14</v>
      </c>
      <c r="K9" t="n">
        <v>51.39</v>
      </c>
      <c r="L9" t="n">
        <v>8</v>
      </c>
      <c r="M9" t="n">
        <v>30</v>
      </c>
      <c r="N9" t="n">
        <v>33.75</v>
      </c>
      <c r="O9" t="n">
        <v>22204.83</v>
      </c>
      <c r="P9" t="n">
        <v>339.98</v>
      </c>
      <c r="Q9" t="n">
        <v>830.47</v>
      </c>
      <c r="R9" t="n">
        <v>128.27</v>
      </c>
      <c r="S9" t="n">
        <v>70.58</v>
      </c>
      <c r="T9" t="n">
        <v>19807.73</v>
      </c>
      <c r="U9" t="n">
        <v>0.55</v>
      </c>
      <c r="V9" t="n">
        <v>0.73</v>
      </c>
      <c r="W9" t="n">
        <v>4.73</v>
      </c>
      <c r="X9" t="n">
        <v>1.17</v>
      </c>
      <c r="Y9" t="n">
        <v>1</v>
      </c>
      <c r="Z9" t="n">
        <v>10</v>
      </c>
      <c r="AA9" t="n">
        <v>542.0645364238644</v>
      </c>
      <c r="AB9" t="n">
        <v>741.6766129346997</v>
      </c>
      <c r="AC9" t="n">
        <v>670.8920379458752</v>
      </c>
      <c r="AD9" t="n">
        <v>542064.5364238644</v>
      </c>
      <c r="AE9" t="n">
        <v>741676.6129346997</v>
      </c>
      <c r="AF9" t="n">
        <v>8.064701949949572e-06</v>
      </c>
      <c r="AG9" t="n">
        <v>20.78125</v>
      </c>
      <c r="AH9" t="n">
        <v>670892.0379458752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3.1626</v>
      </c>
      <c r="E10" t="n">
        <v>31.62</v>
      </c>
      <c r="F10" t="n">
        <v>28.3</v>
      </c>
      <c r="G10" t="n">
        <v>60.64</v>
      </c>
      <c r="H10" t="n">
        <v>0.89</v>
      </c>
      <c r="I10" t="n">
        <v>28</v>
      </c>
      <c r="J10" t="n">
        <v>179.63</v>
      </c>
      <c r="K10" t="n">
        <v>51.39</v>
      </c>
      <c r="L10" t="n">
        <v>9</v>
      </c>
      <c r="M10" t="n">
        <v>26</v>
      </c>
      <c r="N10" t="n">
        <v>34.24</v>
      </c>
      <c r="O10" t="n">
        <v>22388.15</v>
      </c>
      <c r="P10" t="n">
        <v>334.51</v>
      </c>
      <c r="Q10" t="n">
        <v>830.46</v>
      </c>
      <c r="R10" t="n">
        <v>122.82</v>
      </c>
      <c r="S10" t="n">
        <v>70.58</v>
      </c>
      <c r="T10" t="n">
        <v>17104.58</v>
      </c>
      <c r="U10" t="n">
        <v>0.57</v>
      </c>
      <c r="V10" t="n">
        <v>0.73</v>
      </c>
      <c r="W10" t="n">
        <v>4.72</v>
      </c>
      <c r="X10" t="n">
        <v>1</v>
      </c>
      <c r="Y10" t="n">
        <v>1</v>
      </c>
      <c r="Z10" t="n">
        <v>10</v>
      </c>
      <c r="AA10" t="n">
        <v>537.1234613705319</v>
      </c>
      <c r="AB10" t="n">
        <v>734.9160160618833</v>
      </c>
      <c r="AC10" t="n">
        <v>664.7766629500431</v>
      </c>
      <c r="AD10" t="n">
        <v>537123.4613705319</v>
      </c>
      <c r="AE10" t="n">
        <v>734916.0160618833</v>
      </c>
      <c r="AF10" t="n">
        <v>8.140895750689599e-06</v>
      </c>
      <c r="AG10" t="n">
        <v>20.5859375</v>
      </c>
      <c r="AH10" t="n">
        <v>664776.6629500431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3.1849</v>
      </c>
      <c r="E11" t="n">
        <v>31.4</v>
      </c>
      <c r="F11" t="n">
        <v>28.18</v>
      </c>
      <c r="G11" t="n">
        <v>67.63</v>
      </c>
      <c r="H11" t="n">
        <v>0.98</v>
      </c>
      <c r="I11" t="n">
        <v>25</v>
      </c>
      <c r="J11" t="n">
        <v>181.12</v>
      </c>
      <c r="K11" t="n">
        <v>51.39</v>
      </c>
      <c r="L11" t="n">
        <v>10</v>
      </c>
      <c r="M11" t="n">
        <v>23</v>
      </c>
      <c r="N11" t="n">
        <v>34.73</v>
      </c>
      <c r="O11" t="n">
        <v>22572.13</v>
      </c>
      <c r="P11" t="n">
        <v>330.19</v>
      </c>
      <c r="Q11" t="n">
        <v>830.47</v>
      </c>
      <c r="R11" t="n">
        <v>118.72</v>
      </c>
      <c r="S11" t="n">
        <v>70.58</v>
      </c>
      <c r="T11" t="n">
        <v>15069.21</v>
      </c>
      <c r="U11" t="n">
        <v>0.59</v>
      </c>
      <c r="V11" t="n">
        <v>0.74</v>
      </c>
      <c r="W11" t="n">
        <v>4.72</v>
      </c>
      <c r="X11" t="n">
        <v>0.88</v>
      </c>
      <c r="Y11" t="n">
        <v>1</v>
      </c>
      <c r="Z11" t="n">
        <v>10</v>
      </c>
      <c r="AA11" t="n">
        <v>523.6360340611923</v>
      </c>
      <c r="AB11" t="n">
        <v>716.4619229939466</v>
      </c>
      <c r="AC11" t="n">
        <v>648.083802624028</v>
      </c>
      <c r="AD11" t="n">
        <v>523636.0340611923</v>
      </c>
      <c r="AE11" t="n">
        <v>716461.9229939466</v>
      </c>
      <c r="AF11" t="n">
        <v>8.198298512733606e-06</v>
      </c>
      <c r="AG11" t="n">
        <v>20.44270833333333</v>
      </c>
      <c r="AH11" t="n">
        <v>648083.8026240279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3.1983</v>
      </c>
      <c r="E12" t="n">
        <v>31.27</v>
      </c>
      <c r="F12" t="n">
        <v>28.11</v>
      </c>
      <c r="G12" t="n">
        <v>73.34</v>
      </c>
      <c r="H12" t="n">
        <v>1.07</v>
      </c>
      <c r="I12" t="n">
        <v>23</v>
      </c>
      <c r="J12" t="n">
        <v>182.62</v>
      </c>
      <c r="K12" t="n">
        <v>51.39</v>
      </c>
      <c r="L12" t="n">
        <v>11</v>
      </c>
      <c r="M12" t="n">
        <v>21</v>
      </c>
      <c r="N12" t="n">
        <v>35.22</v>
      </c>
      <c r="O12" t="n">
        <v>22756.91</v>
      </c>
      <c r="P12" t="n">
        <v>326.26</v>
      </c>
      <c r="Q12" t="n">
        <v>830.4400000000001</v>
      </c>
      <c r="R12" t="n">
        <v>116.63</v>
      </c>
      <c r="S12" t="n">
        <v>70.58</v>
      </c>
      <c r="T12" t="n">
        <v>14033.01</v>
      </c>
      <c r="U12" t="n">
        <v>0.61</v>
      </c>
      <c r="V12" t="n">
        <v>0.74</v>
      </c>
      <c r="W12" t="n">
        <v>4.72</v>
      </c>
      <c r="X12" t="n">
        <v>0.82</v>
      </c>
      <c r="Y12" t="n">
        <v>1</v>
      </c>
      <c r="Z12" t="n">
        <v>10</v>
      </c>
      <c r="AA12" t="n">
        <v>520.8489421209861</v>
      </c>
      <c r="AB12" t="n">
        <v>712.6485008435379</v>
      </c>
      <c r="AC12" t="n">
        <v>644.6343281314827</v>
      </c>
      <c r="AD12" t="n">
        <v>520848.9421209861</v>
      </c>
      <c r="AE12" t="n">
        <v>712648.500843538</v>
      </c>
      <c r="AF12" t="n">
        <v>8.232791652257808e-06</v>
      </c>
      <c r="AG12" t="n">
        <v>20.35807291666667</v>
      </c>
      <c r="AH12" t="n">
        <v>644634.3281314827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3.2111</v>
      </c>
      <c r="E13" t="n">
        <v>31.14</v>
      </c>
      <c r="F13" t="n">
        <v>28.06</v>
      </c>
      <c r="G13" t="n">
        <v>80.17</v>
      </c>
      <c r="H13" t="n">
        <v>1.16</v>
      </c>
      <c r="I13" t="n">
        <v>21</v>
      </c>
      <c r="J13" t="n">
        <v>184.12</v>
      </c>
      <c r="K13" t="n">
        <v>51.39</v>
      </c>
      <c r="L13" t="n">
        <v>12</v>
      </c>
      <c r="M13" t="n">
        <v>19</v>
      </c>
      <c r="N13" t="n">
        <v>35.73</v>
      </c>
      <c r="O13" t="n">
        <v>22942.24</v>
      </c>
      <c r="P13" t="n">
        <v>321.94</v>
      </c>
      <c r="Q13" t="n">
        <v>830.47</v>
      </c>
      <c r="R13" t="n">
        <v>114.43</v>
      </c>
      <c r="S13" t="n">
        <v>70.58</v>
      </c>
      <c r="T13" t="n">
        <v>12943.22</v>
      </c>
      <c r="U13" t="n">
        <v>0.62</v>
      </c>
      <c r="V13" t="n">
        <v>0.74</v>
      </c>
      <c r="W13" t="n">
        <v>4.72</v>
      </c>
      <c r="X13" t="n">
        <v>0.76</v>
      </c>
      <c r="Y13" t="n">
        <v>1</v>
      </c>
      <c r="Z13" t="n">
        <v>10</v>
      </c>
      <c r="AA13" t="n">
        <v>518.0152928246101</v>
      </c>
      <c r="AB13" t="n">
        <v>708.7713768644523</v>
      </c>
      <c r="AC13" t="n">
        <v>641.1272314233834</v>
      </c>
      <c r="AD13" t="n">
        <v>518015.2928246101</v>
      </c>
      <c r="AE13" t="n">
        <v>708771.3768644524</v>
      </c>
      <c r="AF13" t="n">
        <v>8.265740322848089e-06</v>
      </c>
      <c r="AG13" t="n">
        <v>20.2734375</v>
      </c>
      <c r="AH13" t="n">
        <v>641127.2314233833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3.2288</v>
      </c>
      <c r="E14" t="n">
        <v>30.97</v>
      </c>
      <c r="F14" t="n">
        <v>27.95</v>
      </c>
      <c r="G14" t="n">
        <v>88.28</v>
      </c>
      <c r="H14" t="n">
        <v>1.24</v>
      </c>
      <c r="I14" t="n">
        <v>19</v>
      </c>
      <c r="J14" t="n">
        <v>185.63</v>
      </c>
      <c r="K14" t="n">
        <v>51.39</v>
      </c>
      <c r="L14" t="n">
        <v>13</v>
      </c>
      <c r="M14" t="n">
        <v>17</v>
      </c>
      <c r="N14" t="n">
        <v>36.24</v>
      </c>
      <c r="O14" t="n">
        <v>23128.27</v>
      </c>
      <c r="P14" t="n">
        <v>316.86</v>
      </c>
      <c r="Q14" t="n">
        <v>830.4400000000001</v>
      </c>
      <c r="R14" t="n">
        <v>111.31</v>
      </c>
      <c r="S14" t="n">
        <v>70.58</v>
      </c>
      <c r="T14" t="n">
        <v>11393.29</v>
      </c>
      <c r="U14" t="n">
        <v>0.63</v>
      </c>
      <c r="V14" t="n">
        <v>0.74</v>
      </c>
      <c r="W14" t="n">
        <v>4.71</v>
      </c>
      <c r="X14" t="n">
        <v>0.66</v>
      </c>
      <c r="Y14" t="n">
        <v>1</v>
      </c>
      <c r="Z14" t="n">
        <v>10</v>
      </c>
      <c r="AA14" t="n">
        <v>514.3979336966712</v>
      </c>
      <c r="AB14" t="n">
        <v>703.8219465189846</v>
      </c>
      <c r="AC14" t="n">
        <v>636.650167763518</v>
      </c>
      <c r="AD14" t="n">
        <v>514397.9336966712</v>
      </c>
      <c r="AE14" t="n">
        <v>703821.9465189846</v>
      </c>
      <c r="AF14" t="n">
        <v>8.311302156398715e-06</v>
      </c>
      <c r="AG14" t="n">
        <v>20.16276041666667</v>
      </c>
      <c r="AH14" t="n">
        <v>636650.1677635179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3.2416</v>
      </c>
      <c r="E15" t="n">
        <v>30.85</v>
      </c>
      <c r="F15" t="n">
        <v>27.9</v>
      </c>
      <c r="G15" t="n">
        <v>98.47</v>
      </c>
      <c r="H15" t="n">
        <v>1.33</v>
      </c>
      <c r="I15" t="n">
        <v>17</v>
      </c>
      <c r="J15" t="n">
        <v>187.14</v>
      </c>
      <c r="K15" t="n">
        <v>51.39</v>
      </c>
      <c r="L15" t="n">
        <v>14</v>
      </c>
      <c r="M15" t="n">
        <v>15</v>
      </c>
      <c r="N15" t="n">
        <v>36.75</v>
      </c>
      <c r="O15" t="n">
        <v>23314.98</v>
      </c>
      <c r="P15" t="n">
        <v>311.6</v>
      </c>
      <c r="Q15" t="n">
        <v>830.45</v>
      </c>
      <c r="R15" t="n">
        <v>109.63</v>
      </c>
      <c r="S15" t="n">
        <v>70.58</v>
      </c>
      <c r="T15" t="n">
        <v>10563.29</v>
      </c>
      <c r="U15" t="n">
        <v>0.64</v>
      </c>
      <c r="V15" t="n">
        <v>0.74</v>
      </c>
      <c r="W15" t="n">
        <v>4.71</v>
      </c>
      <c r="X15" t="n">
        <v>0.61</v>
      </c>
      <c r="Y15" t="n">
        <v>1</v>
      </c>
      <c r="Z15" t="n">
        <v>10</v>
      </c>
      <c r="AA15" t="n">
        <v>511.2219037697843</v>
      </c>
      <c r="AB15" t="n">
        <v>699.4763622564664</v>
      </c>
      <c r="AC15" t="n">
        <v>632.7193199639487</v>
      </c>
      <c r="AD15" t="n">
        <v>511221.9037697843</v>
      </c>
      <c r="AE15" t="n">
        <v>699476.3622564664</v>
      </c>
      <c r="AF15" t="n">
        <v>8.344250826988997e-06</v>
      </c>
      <c r="AG15" t="n">
        <v>20.08463541666667</v>
      </c>
      <c r="AH15" t="n">
        <v>632719.3199639487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3.2517</v>
      </c>
      <c r="E16" t="n">
        <v>30.75</v>
      </c>
      <c r="F16" t="n">
        <v>27.84</v>
      </c>
      <c r="G16" t="n">
        <v>104.4</v>
      </c>
      <c r="H16" t="n">
        <v>1.41</v>
      </c>
      <c r="I16" t="n">
        <v>16</v>
      </c>
      <c r="J16" t="n">
        <v>188.66</v>
      </c>
      <c r="K16" t="n">
        <v>51.39</v>
      </c>
      <c r="L16" t="n">
        <v>15</v>
      </c>
      <c r="M16" t="n">
        <v>14</v>
      </c>
      <c r="N16" t="n">
        <v>37.27</v>
      </c>
      <c r="O16" t="n">
        <v>23502.4</v>
      </c>
      <c r="P16" t="n">
        <v>307.38</v>
      </c>
      <c r="Q16" t="n">
        <v>830.4400000000001</v>
      </c>
      <c r="R16" t="n">
        <v>107.51</v>
      </c>
      <c r="S16" t="n">
        <v>70.58</v>
      </c>
      <c r="T16" t="n">
        <v>9510.41</v>
      </c>
      <c r="U16" t="n">
        <v>0.66</v>
      </c>
      <c r="V16" t="n">
        <v>0.75</v>
      </c>
      <c r="W16" t="n">
        <v>4.71</v>
      </c>
      <c r="X16" t="n">
        <v>0.55</v>
      </c>
      <c r="Y16" t="n">
        <v>1</v>
      </c>
      <c r="Z16" t="n">
        <v>10</v>
      </c>
      <c r="AA16" t="n">
        <v>508.6481716621796</v>
      </c>
      <c r="AB16" t="n">
        <v>695.9548684417948</v>
      </c>
      <c r="AC16" t="n">
        <v>629.5339125765017</v>
      </c>
      <c r="AD16" t="n">
        <v>508648.1716621796</v>
      </c>
      <c r="AE16" t="n">
        <v>695954.8684417948</v>
      </c>
      <c r="AF16" t="n">
        <v>8.370249387376643e-06</v>
      </c>
      <c r="AG16" t="n">
        <v>20.01953125</v>
      </c>
      <c r="AH16" t="n">
        <v>629533.9125765017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3.2572</v>
      </c>
      <c r="E17" t="n">
        <v>30.7</v>
      </c>
      <c r="F17" t="n">
        <v>27.82</v>
      </c>
      <c r="G17" t="n">
        <v>111.28</v>
      </c>
      <c r="H17" t="n">
        <v>1.49</v>
      </c>
      <c r="I17" t="n">
        <v>15</v>
      </c>
      <c r="J17" t="n">
        <v>190.19</v>
      </c>
      <c r="K17" t="n">
        <v>51.39</v>
      </c>
      <c r="L17" t="n">
        <v>16</v>
      </c>
      <c r="M17" t="n">
        <v>13</v>
      </c>
      <c r="N17" t="n">
        <v>37.79</v>
      </c>
      <c r="O17" t="n">
        <v>23690.52</v>
      </c>
      <c r="P17" t="n">
        <v>304.47</v>
      </c>
      <c r="Q17" t="n">
        <v>830.4400000000001</v>
      </c>
      <c r="R17" t="n">
        <v>106.71</v>
      </c>
      <c r="S17" t="n">
        <v>70.58</v>
      </c>
      <c r="T17" t="n">
        <v>9111.209999999999</v>
      </c>
      <c r="U17" t="n">
        <v>0.66</v>
      </c>
      <c r="V17" t="n">
        <v>0.75</v>
      </c>
      <c r="W17" t="n">
        <v>4.71</v>
      </c>
      <c r="X17" t="n">
        <v>0.53</v>
      </c>
      <c r="Y17" t="n">
        <v>1</v>
      </c>
      <c r="Z17" t="n">
        <v>10</v>
      </c>
      <c r="AA17" t="n">
        <v>506.9308533014868</v>
      </c>
      <c r="AB17" t="n">
        <v>693.6051576979559</v>
      </c>
      <c r="AC17" t="n">
        <v>627.4084549282151</v>
      </c>
      <c r="AD17" t="n">
        <v>506930.8533014868</v>
      </c>
      <c r="AE17" t="n">
        <v>693605.1576979558</v>
      </c>
      <c r="AF17" t="n">
        <v>8.384407019270904e-06</v>
      </c>
      <c r="AG17" t="n">
        <v>19.98697916666667</v>
      </c>
      <c r="AH17" t="n">
        <v>627408.454928215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3.2674</v>
      </c>
      <c r="E18" t="n">
        <v>30.61</v>
      </c>
      <c r="F18" t="n">
        <v>27.76</v>
      </c>
      <c r="G18" t="n">
        <v>118.97</v>
      </c>
      <c r="H18" t="n">
        <v>1.57</v>
      </c>
      <c r="I18" t="n">
        <v>14</v>
      </c>
      <c r="J18" t="n">
        <v>191.72</v>
      </c>
      <c r="K18" t="n">
        <v>51.39</v>
      </c>
      <c r="L18" t="n">
        <v>17</v>
      </c>
      <c r="M18" t="n">
        <v>12</v>
      </c>
      <c r="N18" t="n">
        <v>38.33</v>
      </c>
      <c r="O18" t="n">
        <v>23879.37</v>
      </c>
      <c r="P18" t="n">
        <v>300.18</v>
      </c>
      <c r="Q18" t="n">
        <v>830.4400000000001</v>
      </c>
      <c r="R18" t="n">
        <v>104.82</v>
      </c>
      <c r="S18" t="n">
        <v>70.58</v>
      </c>
      <c r="T18" t="n">
        <v>8174.88</v>
      </c>
      <c r="U18" t="n">
        <v>0.67</v>
      </c>
      <c r="V18" t="n">
        <v>0.75</v>
      </c>
      <c r="W18" t="n">
        <v>4.7</v>
      </c>
      <c r="X18" t="n">
        <v>0.47</v>
      </c>
      <c r="Y18" t="n">
        <v>1</v>
      </c>
      <c r="Z18" t="n">
        <v>10</v>
      </c>
      <c r="AA18" t="n">
        <v>504.3470745587572</v>
      </c>
      <c r="AB18" t="n">
        <v>690.0699176338801</v>
      </c>
      <c r="AC18" t="n">
        <v>624.2106132141141</v>
      </c>
      <c r="AD18" t="n">
        <v>504347.0745587572</v>
      </c>
      <c r="AE18" t="n">
        <v>690069.91763388</v>
      </c>
      <c r="AF18" t="n">
        <v>8.410662991147534e-06</v>
      </c>
      <c r="AG18" t="n">
        <v>19.92838541666667</v>
      </c>
      <c r="AH18" t="n">
        <v>624210.6132141141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3.2739</v>
      </c>
      <c r="E19" t="n">
        <v>30.54</v>
      </c>
      <c r="F19" t="n">
        <v>27.73</v>
      </c>
      <c r="G19" t="n">
        <v>127.99</v>
      </c>
      <c r="H19" t="n">
        <v>1.65</v>
      </c>
      <c r="I19" t="n">
        <v>13</v>
      </c>
      <c r="J19" t="n">
        <v>193.26</v>
      </c>
      <c r="K19" t="n">
        <v>51.39</v>
      </c>
      <c r="L19" t="n">
        <v>18</v>
      </c>
      <c r="M19" t="n">
        <v>11</v>
      </c>
      <c r="N19" t="n">
        <v>38.86</v>
      </c>
      <c r="O19" t="n">
        <v>24068.93</v>
      </c>
      <c r="P19" t="n">
        <v>295.79</v>
      </c>
      <c r="Q19" t="n">
        <v>830.4400000000001</v>
      </c>
      <c r="R19" t="n">
        <v>103.91</v>
      </c>
      <c r="S19" t="n">
        <v>70.58</v>
      </c>
      <c r="T19" t="n">
        <v>7724.58</v>
      </c>
      <c r="U19" t="n">
        <v>0.68</v>
      </c>
      <c r="V19" t="n">
        <v>0.75</v>
      </c>
      <c r="W19" t="n">
        <v>4.7</v>
      </c>
      <c r="X19" t="n">
        <v>0.44</v>
      </c>
      <c r="Y19" t="n">
        <v>1</v>
      </c>
      <c r="Z19" t="n">
        <v>10</v>
      </c>
      <c r="AA19" t="n">
        <v>502.0430871834808</v>
      </c>
      <c r="AB19" t="n">
        <v>686.9175004622776</v>
      </c>
      <c r="AC19" t="n">
        <v>621.3590583129242</v>
      </c>
      <c r="AD19" t="n">
        <v>502043.0871834808</v>
      </c>
      <c r="AE19" t="n">
        <v>686917.5004622777</v>
      </c>
      <c r="AF19" t="n">
        <v>8.427394737931662e-06</v>
      </c>
      <c r="AG19" t="n">
        <v>19.8828125</v>
      </c>
      <c r="AH19" t="n">
        <v>621359.0583129241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3.2805</v>
      </c>
      <c r="E20" t="n">
        <v>30.48</v>
      </c>
      <c r="F20" t="n">
        <v>27.7</v>
      </c>
      <c r="G20" t="n">
        <v>138.52</v>
      </c>
      <c r="H20" t="n">
        <v>1.73</v>
      </c>
      <c r="I20" t="n">
        <v>12</v>
      </c>
      <c r="J20" t="n">
        <v>194.8</v>
      </c>
      <c r="K20" t="n">
        <v>51.39</v>
      </c>
      <c r="L20" t="n">
        <v>19</v>
      </c>
      <c r="M20" t="n">
        <v>10</v>
      </c>
      <c r="N20" t="n">
        <v>39.41</v>
      </c>
      <c r="O20" t="n">
        <v>24259.23</v>
      </c>
      <c r="P20" t="n">
        <v>289.82</v>
      </c>
      <c r="Q20" t="n">
        <v>830.45</v>
      </c>
      <c r="R20" t="n">
        <v>102.86</v>
      </c>
      <c r="S20" t="n">
        <v>70.58</v>
      </c>
      <c r="T20" t="n">
        <v>7204.6</v>
      </c>
      <c r="U20" t="n">
        <v>0.6899999999999999</v>
      </c>
      <c r="V20" t="n">
        <v>0.75</v>
      </c>
      <c r="W20" t="n">
        <v>4.7</v>
      </c>
      <c r="X20" t="n">
        <v>0.41</v>
      </c>
      <c r="Y20" t="n">
        <v>1</v>
      </c>
      <c r="Z20" t="n">
        <v>10</v>
      </c>
      <c r="AA20" t="n">
        <v>499.0869989313753</v>
      </c>
      <c r="AB20" t="n">
        <v>682.8728501023373</v>
      </c>
      <c r="AC20" t="n">
        <v>617.700423706634</v>
      </c>
      <c r="AD20" t="n">
        <v>499086.9989313753</v>
      </c>
      <c r="AE20" t="n">
        <v>682872.8501023373</v>
      </c>
      <c r="AF20" t="n">
        <v>8.444383896204777e-06</v>
      </c>
      <c r="AG20" t="n">
        <v>19.84375</v>
      </c>
      <c r="AH20" t="n">
        <v>617700.423706634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3.2798</v>
      </c>
      <c r="E21" t="n">
        <v>30.49</v>
      </c>
      <c r="F21" t="n">
        <v>27.71</v>
      </c>
      <c r="G21" t="n">
        <v>138.55</v>
      </c>
      <c r="H21" t="n">
        <v>1.81</v>
      </c>
      <c r="I21" t="n">
        <v>12</v>
      </c>
      <c r="J21" t="n">
        <v>196.35</v>
      </c>
      <c r="K21" t="n">
        <v>51.39</v>
      </c>
      <c r="L21" t="n">
        <v>20</v>
      </c>
      <c r="M21" t="n">
        <v>8</v>
      </c>
      <c r="N21" t="n">
        <v>39.96</v>
      </c>
      <c r="O21" t="n">
        <v>24450.27</v>
      </c>
      <c r="P21" t="n">
        <v>289.82</v>
      </c>
      <c r="Q21" t="n">
        <v>830.47</v>
      </c>
      <c r="R21" t="n">
        <v>103.08</v>
      </c>
      <c r="S21" t="n">
        <v>70.58</v>
      </c>
      <c r="T21" t="n">
        <v>7313.04</v>
      </c>
      <c r="U21" t="n">
        <v>0.68</v>
      </c>
      <c r="V21" t="n">
        <v>0.75</v>
      </c>
      <c r="W21" t="n">
        <v>4.7</v>
      </c>
      <c r="X21" t="n">
        <v>0.42</v>
      </c>
      <c r="Y21" t="n">
        <v>1</v>
      </c>
      <c r="Z21" t="n">
        <v>10</v>
      </c>
      <c r="AA21" t="n">
        <v>499.1558006718037</v>
      </c>
      <c r="AB21" t="n">
        <v>682.9669876789098</v>
      </c>
      <c r="AC21" t="n">
        <v>617.7855769250214</v>
      </c>
      <c r="AD21" t="n">
        <v>499155.8006718036</v>
      </c>
      <c r="AE21" t="n">
        <v>682966.9876789098</v>
      </c>
      <c r="AF21" t="n">
        <v>8.442582015781871e-06</v>
      </c>
      <c r="AG21" t="n">
        <v>19.85026041666667</v>
      </c>
      <c r="AH21" t="n">
        <v>617785.5769250214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3.2876</v>
      </c>
      <c r="E22" t="n">
        <v>30.42</v>
      </c>
      <c r="F22" t="n">
        <v>27.67</v>
      </c>
      <c r="G22" t="n">
        <v>150.94</v>
      </c>
      <c r="H22" t="n">
        <v>1.88</v>
      </c>
      <c r="I22" t="n">
        <v>11</v>
      </c>
      <c r="J22" t="n">
        <v>197.9</v>
      </c>
      <c r="K22" t="n">
        <v>51.39</v>
      </c>
      <c r="L22" t="n">
        <v>21</v>
      </c>
      <c r="M22" t="n">
        <v>3</v>
      </c>
      <c r="N22" t="n">
        <v>40.51</v>
      </c>
      <c r="O22" t="n">
        <v>24642.07</v>
      </c>
      <c r="P22" t="n">
        <v>285.09</v>
      </c>
      <c r="Q22" t="n">
        <v>830.49</v>
      </c>
      <c r="R22" t="n">
        <v>101.5</v>
      </c>
      <c r="S22" t="n">
        <v>70.58</v>
      </c>
      <c r="T22" t="n">
        <v>6526.46</v>
      </c>
      <c r="U22" t="n">
        <v>0.7</v>
      </c>
      <c r="V22" t="n">
        <v>0.75</v>
      </c>
      <c r="W22" t="n">
        <v>4.71</v>
      </c>
      <c r="X22" t="n">
        <v>0.38</v>
      </c>
      <c r="Y22" t="n">
        <v>1</v>
      </c>
      <c r="Z22" t="n">
        <v>10</v>
      </c>
      <c r="AA22" t="n">
        <v>496.6266692792849</v>
      </c>
      <c r="AB22" t="n">
        <v>679.5065185302633</v>
      </c>
      <c r="AC22" t="n">
        <v>614.6553700951229</v>
      </c>
      <c r="AD22" t="n">
        <v>496626.6692792849</v>
      </c>
      <c r="AE22" t="n">
        <v>679506.5185302633</v>
      </c>
      <c r="AF22" t="n">
        <v>8.462660111922824e-06</v>
      </c>
      <c r="AG22" t="n">
        <v>19.8046875</v>
      </c>
      <c r="AH22" t="n">
        <v>614655.3700951228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3.2885</v>
      </c>
      <c r="E23" t="n">
        <v>30.41</v>
      </c>
      <c r="F23" t="n">
        <v>27.66</v>
      </c>
      <c r="G23" t="n">
        <v>150.89</v>
      </c>
      <c r="H23" t="n">
        <v>1.96</v>
      </c>
      <c r="I23" t="n">
        <v>11</v>
      </c>
      <c r="J23" t="n">
        <v>199.46</v>
      </c>
      <c r="K23" t="n">
        <v>51.39</v>
      </c>
      <c r="L23" t="n">
        <v>22</v>
      </c>
      <c r="M23" t="n">
        <v>1</v>
      </c>
      <c r="N23" t="n">
        <v>41.07</v>
      </c>
      <c r="O23" t="n">
        <v>24834.62</v>
      </c>
      <c r="P23" t="n">
        <v>286.27</v>
      </c>
      <c r="Q23" t="n">
        <v>830.47</v>
      </c>
      <c r="R23" t="n">
        <v>101.3</v>
      </c>
      <c r="S23" t="n">
        <v>70.58</v>
      </c>
      <c r="T23" t="n">
        <v>6430.49</v>
      </c>
      <c r="U23" t="n">
        <v>0.7</v>
      </c>
      <c r="V23" t="n">
        <v>0.75</v>
      </c>
      <c r="W23" t="n">
        <v>4.71</v>
      </c>
      <c r="X23" t="n">
        <v>0.37</v>
      </c>
      <c r="Y23" t="n">
        <v>1</v>
      </c>
      <c r="Z23" t="n">
        <v>10</v>
      </c>
      <c r="AA23" t="n">
        <v>487.3944266830714</v>
      </c>
      <c r="AB23" t="n">
        <v>666.8745569123265</v>
      </c>
      <c r="AC23" t="n">
        <v>603.2289851649323</v>
      </c>
      <c r="AD23" t="n">
        <v>487394.4266830714</v>
      </c>
      <c r="AE23" t="n">
        <v>666874.5569123265</v>
      </c>
      <c r="AF23" t="n">
        <v>8.464976815323702e-06</v>
      </c>
      <c r="AG23" t="n">
        <v>19.79817708333333</v>
      </c>
      <c r="AH23" t="n">
        <v>603228.9851649323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3.2866</v>
      </c>
      <c r="E24" t="n">
        <v>30.43</v>
      </c>
      <c r="F24" t="n">
        <v>27.68</v>
      </c>
      <c r="G24" t="n">
        <v>150.99</v>
      </c>
      <c r="H24" t="n">
        <v>2.03</v>
      </c>
      <c r="I24" t="n">
        <v>11</v>
      </c>
      <c r="J24" t="n">
        <v>201.03</v>
      </c>
      <c r="K24" t="n">
        <v>51.39</v>
      </c>
      <c r="L24" t="n">
        <v>23</v>
      </c>
      <c r="M24" t="n">
        <v>0</v>
      </c>
      <c r="N24" t="n">
        <v>41.64</v>
      </c>
      <c r="O24" t="n">
        <v>25027.94</v>
      </c>
      <c r="P24" t="n">
        <v>288.21</v>
      </c>
      <c r="Q24" t="n">
        <v>830.4400000000001</v>
      </c>
      <c r="R24" t="n">
        <v>101.7</v>
      </c>
      <c r="S24" t="n">
        <v>70.58</v>
      </c>
      <c r="T24" t="n">
        <v>6629.93</v>
      </c>
      <c r="U24" t="n">
        <v>0.6899999999999999</v>
      </c>
      <c r="V24" t="n">
        <v>0.75</v>
      </c>
      <c r="W24" t="n">
        <v>4.71</v>
      </c>
      <c r="X24" t="n">
        <v>0.39</v>
      </c>
      <c r="Y24" t="n">
        <v>1</v>
      </c>
      <c r="Z24" t="n">
        <v>10</v>
      </c>
      <c r="AA24" t="n">
        <v>498.0039324252938</v>
      </c>
      <c r="AB24" t="n">
        <v>681.3909507271945</v>
      </c>
      <c r="AC24" t="n">
        <v>616.3599547279962</v>
      </c>
      <c r="AD24" t="n">
        <v>498003.9324252938</v>
      </c>
      <c r="AE24" t="n">
        <v>681390.9507271945</v>
      </c>
      <c r="AF24" t="n">
        <v>8.460085997032958e-06</v>
      </c>
      <c r="AG24" t="n">
        <v>19.81119791666667</v>
      </c>
      <c r="AH24" t="n">
        <v>616359.9547279961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2.8316</v>
      </c>
      <c r="E2" t="n">
        <v>35.32</v>
      </c>
      <c r="F2" t="n">
        <v>32.03</v>
      </c>
      <c r="G2" t="n">
        <v>15.25</v>
      </c>
      <c r="H2" t="n">
        <v>0.34</v>
      </c>
      <c r="I2" t="n">
        <v>126</v>
      </c>
      <c r="J2" t="n">
        <v>51.33</v>
      </c>
      <c r="K2" t="n">
        <v>24.83</v>
      </c>
      <c r="L2" t="n">
        <v>1</v>
      </c>
      <c r="M2" t="n">
        <v>124</v>
      </c>
      <c r="N2" t="n">
        <v>5.51</v>
      </c>
      <c r="O2" t="n">
        <v>6564.78</v>
      </c>
      <c r="P2" t="n">
        <v>173.07</v>
      </c>
      <c r="Q2" t="n">
        <v>830.64</v>
      </c>
      <c r="R2" t="n">
        <v>246.89</v>
      </c>
      <c r="S2" t="n">
        <v>70.58</v>
      </c>
      <c r="T2" t="n">
        <v>78647.14</v>
      </c>
      <c r="U2" t="n">
        <v>0.29</v>
      </c>
      <c r="V2" t="n">
        <v>0.65</v>
      </c>
      <c r="W2" t="n">
        <v>4.89</v>
      </c>
      <c r="X2" t="n">
        <v>4.73</v>
      </c>
      <c r="Y2" t="n">
        <v>1</v>
      </c>
      <c r="Z2" t="n">
        <v>10</v>
      </c>
      <c r="AA2" t="n">
        <v>464.0624521914963</v>
      </c>
      <c r="AB2" t="n">
        <v>634.9507200788856</v>
      </c>
      <c r="AC2" t="n">
        <v>574.3519145134887</v>
      </c>
      <c r="AD2" t="n">
        <v>464062.4521914963</v>
      </c>
      <c r="AE2" t="n">
        <v>634950.7200788857</v>
      </c>
      <c r="AF2" t="n">
        <v>1.306567415025797e-05</v>
      </c>
      <c r="AG2" t="n">
        <v>22.99479166666667</v>
      </c>
      <c r="AH2" t="n">
        <v>574351.9145134888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3.1602</v>
      </c>
      <c r="E3" t="n">
        <v>31.64</v>
      </c>
      <c r="F3" t="n">
        <v>29.25</v>
      </c>
      <c r="G3" t="n">
        <v>33.11</v>
      </c>
      <c r="H3" t="n">
        <v>0.66</v>
      </c>
      <c r="I3" t="n">
        <v>53</v>
      </c>
      <c r="J3" t="n">
        <v>52.47</v>
      </c>
      <c r="K3" t="n">
        <v>24.83</v>
      </c>
      <c r="L3" t="n">
        <v>2</v>
      </c>
      <c r="M3" t="n">
        <v>48</v>
      </c>
      <c r="N3" t="n">
        <v>5.64</v>
      </c>
      <c r="O3" t="n">
        <v>6705.1</v>
      </c>
      <c r="P3" t="n">
        <v>142.9</v>
      </c>
      <c r="Q3" t="n">
        <v>830.51</v>
      </c>
      <c r="R3" t="n">
        <v>154.13</v>
      </c>
      <c r="S3" t="n">
        <v>70.58</v>
      </c>
      <c r="T3" t="n">
        <v>32633.81</v>
      </c>
      <c r="U3" t="n">
        <v>0.46</v>
      </c>
      <c r="V3" t="n">
        <v>0.71</v>
      </c>
      <c r="W3" t="n">
        <v>4.78</v>
      </c>
      <c r="X3" t="n">
        <v>1.95</v>
      </c>
      <c r="Y3" t="n">
        <v>1</v>
      </c>
      <c r="Z3" t="n">
        <v>10</v>
      </c>
      <c r="AA3" t="n">
        <v>404.4567887365002</v>
      </c>
      <c r="AB3" t="n">
        <v>553.3956217234775</v>
      </c>
      <c r="AC3" t="n">
        <v>500.5803202818212</v>
      </c>
      <c r="AD3" t="n">
        <v>404456.7887365003</v>
      </c>
      <c r="AE3" t="n">
        <v>553395.6217234775</v>
      </c>
      <c r="AF3" t="n">
        <v>1.458191250517208e-05</v>
      </c>
      <c r="AG3" t="n">
        <v>20.59895833333333</v>
      </c>
      <c r="AH3" t="n">
        <v>500580.3202818212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3.2062</v>
      </c>
      <c r="E4" t="n">
        <v>31.19</v>
      </c>
      <c r="F4" t="n">
        <v>28.92</v>
      </c>
      <c r="G4" t="n">
        <v>40.35</v>
      </c>
      <c r="H4" t="n">
        <v>0.97</v>
      </c>
      <c r="I4" t="n">
        <v>43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137.72</v>
      </c>
      <c r="Q4" t="n">
        <v>830.61</v>
      </c>
      <c r="R4" t="n">
        <v>141.24</v>
      </c>
      <c r="S4" t="n">
        <v>70.58</v>
      </c>
      <c r="T4" t="n">
        <v>26236.21</v>
      </c>
      <c r="U4" t="n">
        <v>0.5</v>
      </c>
      <c r="V4" t="n">
        <v>0.72</v>
      </c>
      <c r="W4" t="n">
        <v>4.81</v>
      </c>
      <c r="X4" t="n">
        <v>1.62</v>
      </c>
      <c r="Y4" t="n">
        <v>1</v>
      </c>
      <c r="Z4" t="n">
        <v>10</v>
      </c>
      <c r="AA4" t="n">
        <v>390.9838079100739</v>
      </c>
      <c r="AB4" t="n">
        <v>534.9612949707966</v>
      </c>
      <c r="AC4" t="n">
        <v>483.9053398016761</v>
      </c>
      <c r="AD4" t="n">
        <v>390983.807910074</v>
      </c>
      <c r="AE4" t="n">
        <v>534961.2949707967</v>
      </c>
      <c r="AF4" t="n">
        <v>1.479416741791112e-05</v>
      </c>
      <c r="AG4" t="n">
        <v>20.30598958333333</v>
      </c>
      <c r="AH4" t="n">
        <v>483905.3398016761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1.9902</v>
      </c>
      <c r="E2" t="n">
        <v>50.25</v>
      </c>
      <c r="F2" t="n">
        <v>39.52</v>
      </c>
      <c r="G2" t="n">
        <v>7.55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431.16</v>
      </c>
      <c r="Q2" t="n">
        <v>830.86</v>
      </c>
      <c r="R2" t="n">
        <v>497.81</v>
      </c>
      <c r="S2" t="n">
        <v>70.58</v>
      </c>
      <c r="T2" t="n">
        <v>203168.02</v>
      </c>
      <c r="U2" t="n">
        <v>0.14</v>
      </c>
      <c r="V2" t="n">
        <v>0.53</v>
      </c>
      <c r="W2" t="n">
        <v>5.2</v>
      </c>
      <c r="X2" t="n">
        <v>12.21</v>
      </c>
      <c r="Y2" t="n">
        <v>1</v>
      </c>
      <c r="Z2" t="n">
        <v>10</v>
      </c>
      <c r="AA2" t="n">
        <v>936.8213518648031</v>
      </c>
      <c r="AB2" t="n">
        <v>1281.800303262569</v>
      </c>
      <c r="AC2" t="n">
        <v>1159.467081337213</v>
      </c>
      <c r="AD2" t="n">
        <v>936821.3518648031</v>
      </c>
      <c r="AE2" t="n">
        <v>1281800.303262569</v>
      </c>
      <c r="AF2" t="n">
        <v>5.708464022643243e-06</v>
      </c>
      <c r="AG2" t="n">
        <v>32.71484375</v>
      </c>
      <c r="AH2" t="n">
        <v>1159467.081337213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2.6635</v>
      </c>
      <c r="E3" t="n">
        <v>37.54</v>
      </c>
      <c r="F3" t="n">
        <v>31.96</v>
      </c>
      <c r="G3" t="n">
        <v>15.34</v>
      </c>
      <c r="H3" t="n">
        <v>0.26</v>
      </c>
      <c r="I3" t="n">
        <v>125</v>
      </c>
      <c r="J3" t="n">
        <v>134.55</v>
      </c>
      <c r="K3" t="n">
        <v>46.47</v>
      </c>
      <c r="L3" t="n">
        <v>2</v>
      </c>
      <c r="M3" t="n">
        <v>123</v>
      </c>
      <c r="N3" t="n">
        <v>21.09</v>
      </c>
      <c r="O3" t="n">
        <v>16828.84</v>
      </c>
      <c r="P3" t="n">
        <v>344.26</v>
      </c>
      <c r="Q3" t="n">
        <v>830.48</v>
      </c>
      <c r="R3" t="n">
        <v>245.01</v>
      </c>
      <c r="S3" t="n">
        <v>70.58</v>
      </c>
      <c r="T3" t="n">
        <v>77713.25</v>
      </c>
      <c r="U3" t="n">
        <v>0.29</v>
      </c>
      <c r="V3" t="n">
        <v>0.65</v>
      </c>
      <c r="W3" t="n">
        <v>4.88</v>
      </c>
      <c r="X3" t="n">
        <v>4.67</v>
      </c>
      <c r="Y3" t="n">
        <v>1</v>
      </c>
      <c r="Z3" t="n">
        <v>10</v>
      </c>
      <c r="AA3" t="n">
        <v>639.2345633900198</v>
      </c>
      <c r="AB3" t="n">
        <v>874.628930668833</v>
      </c>
      <c r="AC3" t="n">
        <v>791.1555730752129</v>
      </c>
      <c r="AD3" t="n">
        <v>639234.5633900198</v>
      </c>
      <c r="AE3" t="n">
        <v>874628.9306688331</v>
      </c>
      <c r="AF3" t="n">
        <v>7.639681401020138e-06</v>
      </c>
      <c r="AG3" t="n">
        <v>24.44010416666667</v>
      </c>
      <c r="AH3" t="n">
        <v>791155.5730752129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2.9012</v>
      </c>
      <c r="E4" t="n">
        <v>34.47</v>
      </c>
      <c r="F4" t="n">
        <v>30.16</v>
      </c>
      <c r="G4" t="n">
        <v>23.2</v>
      </c>
      <c r="H4" t="n">
        <v>0.39</v>
      </c>
      <c r="I4" t="n">
        <v>78</v>
      </c>
      <c r="J4" t="n">
        <v>135.9</v>
      </c>
      <c r="K4" t="n">
        <v>46.47</v>
      </c>
      <c r="L4" t="n">
        <v>3</v>
      </c>
      <c r="M4" t="n">
        <v>76</v>
      </c>
      <c r="N4" t="n">
        <v>21.43</v>
      </c>
      <c r="O4" t="n">
        <v>16994.64</v>
      </c>
      <c r="P4" t="n">
        <v>320.4</v>
      </c>
      <c r="Q4" t="n">
        <v>830.5</v>
      </c>
      <c r="R4" t="n">
        <v>184.75</v>
      </c>
      <c r="S4" t="n">
        <v>70.58</v>
      </c>
      <c r="T4" t="n">
        <v>47816.42</v>
      </c>
      <c r="U4" t="n">
        <v>0.38</v>
      </c>
      <c r="V4" t="n">
        <v>0.6899999999999999</v>
      </c>
      <c r="W4" t="n">
        <v>4.81</v>
      </c>
      <c r="X4" t="n">
        <v>2.87</v>
      </c>
      <c r="Y4" t="n">
        <v>1</v>
      </c>
      <c r="Z4" t="n">
        <v>10</v>
      </c>
      <c r="AA4" t="n">
        <v>571.8719245781894</v>
      </c>
      <c r="AB4" t="n">
        <v>782.4603964166038</v>
      </c>
      <c r="AC4" t="n">
        <v>707.7834743726661</v>
      </c>
      <c r="AD4" t="n">
        <v>571871.9245781894</v>
      </c>
      <c r="AE4" t="n">
        <v>782460.3964166038</v>
      </c>
      <c r="AF4" t="n">
        <v>8.321473129581236e-06</v>
      </c>
      <c r="AG4" t="n">
        <v>22.44140625</v>
      </c>
      <c r="AH4" t="n">
        <v>707783.4743726661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3.0178</v>
      </c>
      <c r="E5" t="n">
        <v>33.14</v>
      </c>
      <c r="F5" t="n">
        <v>29.41</v>
      </c>
      <c r="G5" t="n">
        <v>30.95</v>
      </c>
      <c r="H5" t="n">
        <v>0.52</v>
      </c>
      <c r="I5" t="n">
        <v>57</v>
      </c>
      <c r="J5" t="n">
        <v>137.25</v>
      </c>
      <c r="K5" t="n">
        <v>46.47</v>
      </c>
      <c r="L5" t="n">
        <v>4</v>
      </c>
      <c r="M5" t="n">
        <v>55</v>
      </c>
      <c r="N5" t="n">
        <v>21.78</v>
      </c>
      <c r="O5" t="n">
        <v>17160.92</v>
      </c>
      <c r="P5" t="n">
        <v>308.06</v>
      </c>
      <c r="Q5" t="n">
        <v>830.46</v>
      </c>
      <c r="R5" t="n">
        <v>159.43</v>
      </c>
      <c r="S5" t="n">
        <v>70.58</v>
      </c>
      <c r="T5" t="n">
        <v>35263.16</v>
      </c>
      <c r="U5" t="n">
        <v>0.44</v>
      </c>
      <c r="V5" t="n">
        <v>0.71</v>
      </c>
      <c r="W5" t="n">
        <v>4.78</v>
      </c>
      <c r="X5" t="n">
        <v>2.11</v>
      </c>
      <c r="Y5" t="n">
        <v>1</v>
      </c>
      <c r="Z5" t="n">
        <v>10</v>
      </c>
      <c r="AA5" t="n">
        <v>536.1717870433558</v>
      </c>
      <c r="AB5" t="n">
        <v>733.613893262533</v>
      </c>
      <c r="AC5" t="n">
        <v>663.598812923122</v>
      </c>
      <c r="AD5" t="n">
        <v>536171.7870433559</v>
      </c>
      <c r="AE5" t="n">
        <v>733613.893262533</v>
      </c>
      <c r="AF5" t="n">
        <v>8.655915348976374e-06</v>
      </c>
      <c r="AG5" t="n">
        <v>21.57552083333333</v>
      </c>
      <c r="AH5" t="n">
        <v>663598.812923122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3.0966</v>
      </c>
      <c r="E6" t="n">
        <v>32.29</v>
      </c>
      <c r="F6" t="n">
        <v>28.92</v>
      </c>
      <c r="G6" t="n">
        <v>39.43</v>
      </c>
      <c r="H6" t="n">
        <v>0.64</v>
      </c>
      <c r="I6" t="n">
        <v>44</v>
      </c>
      <c r="J6" t="n">
        <v>138.6</v>
      </c>
      <c r="K6" t="n">
        <v>46.47</v>
      </c>
      <c r="L6" t="n">
        <v>5</v>
      </c>
      <c r="M6" t="n">
        <v>42</v>
      </c>
      <c r="N6" t="n">
        <v>22.13</v>
      </c>
      <c r="O6" t="n">
        <v>17327.69</v>
      </c>
      <c r="P6" t="n">
        <v>298.32</v>
      </c>
      <c r="Q6" t="n">
        <v>830.54</v>
      </c>
      <c r="R6" t="n">
        <v>143.16</v>
      </c>
      <c r="S6" t="n">
        <v>70.58</v>
      </c>
      <c r="T6" t="n">
        <v>27194.78</v>
      </c>
      <c r="U6" t="n">
        <v>0.49</v>
      </c>
      <c r="V6" t="n">
        <v>0.72</v>
      </c>
      <c r="W6" t="n">
        <v>4.76</v>
      </c>
      <c r="X6" t="n">
        <v>1.62</v>
      </c>
      <c r="Y6" t="n">
        <v>1</v>
      </c>
      <c r="Z6" t="n">
        <v>10</v>
      </c>
      <c r="AA6" t="n">
        <v>515.4940717298989</v>
      </c>
      <c r="AB6" t="n">
        <v>705.3217309342439</v>
      </c>
      <c r="AC6" t="n">
        <v>638.0068148591456</v>
      </c>
      <c r="AD6" t="n">
        <v>515494.0717298989</v>
      </c>
      <c r="AE6" t="n">
        <v>705321.7309342439</v>
      </c>
      <c r="AF6" t="n">
        <v>8.881936334296586e-06</v>
      </c>
      <c r="AG6" t="n">
        <v>21.02213541666667</v>
      </c>
      <c r="AH6" t="n">
        <v>638006.8148591456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3.1489</v>
      </c>
      <c r="E7" t="n">
        <v>31.76</v>
      </c>
      <c r="F7" t="n">
        <v>28.6</v>
      </c>
      <c r="G7" t="n">
        <v>47.66</v>
      </c>
      <c r="H7" t="n">
        <v>0.76</v>
      </c>
      <c r="I7" t="n">
        <v>36</v>
      </c>
      <c r="J7" t="n">
        <v>139.95</v>
      </c>
      <c r="K7" t="n">
        <v>46.47</v>
      </c>
      <c r="L7" t="n">
        <v>6</v>
      </c>
      <c r="M7" t="n">
        <v>34</v>
      </c>
      <c r="N7" t="n">
        <v>22.49</v>
      </c>
      <c r="O7" t="n">
        <v>17494.97</v>
      </c>
      <c r="P7" t="n">
        <v>290.64</v>
      </c>
      <c r="Q7" t="n">
        <v>830.4400000000001</v>
      </c>
      <c r="R7" t="n">
        <v>132.49</v>
      </c>
      <c r="S7" t="n">
        <v>70.58</v>
      </c>
      <c r="T7" t="n">
        <v>21897.59</v>
      </c>
      <c r="U7" t="n">
        <v>0.53</v>
      </c>
      <c r="V7" t="n">
        <v>0.73</v>
      </c>
      <c r="W7" t="n">
        <v>4.75</v>
      </c>
      <c r="X7" t="n">
        <v>1.3</v>
      </c>
      <c r="Y7" t="n">
        <v>1</v>
      </c>
      <c r="Z7" t="n">
        <v>10</v>
      </c>
      <c r="AA7" t="n">
        <v>507.848146252098</v>
      </c>
      <c r="AB7" t="n">
        <v>694.8602383810912</v>
      </c>
      <c r="AC7" t="n">
        <v>628.5437524724689</v>
      </c>
      <c r="AD7" t="n">
        <v>507848.146252098</v>
      </c>
      <c r="AE7" t="n">
        <v>694860.2383810913</v>
      </c>
      <c r="AF7" t="n">
        <v>9.031947724299722e-06</v>
      </c>
      <c r="AG7" t="n">
        <v>20.67708333333333</v>
      </c>
      <c r="AH7" t="n">
        <v>628543.7524724689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3.1887</v>
      </c>
      <c r="E8" t="n">
        <v>31.36</v>
      </c>
      <c r="F8" t="n">
        <v>28.36</v>
      </c>
      <c r="G8" t="n">
        <v>56.73</v>
      </c>
      <c r="H8" t="n">
        <v>0.88</v>
      </c>
      <c r="I8" t="n">
        <v>30</v>
      </c>
      <c r="J8" t="n">
        <v>141.31</v>
      </c>
      <c r="K8" t="n">
        <v>46.47</v>
      </c>
      <c r="L8" t="n">
        <v>7</v>
      </c>
      <c r="M8" t="n">
        <v>28</v>
      </c>
      <c r="N8" t="n">
        <v>22.85</v>
      </c>
      <c r="O8" t="n">
        <v>17662.75</v>
      </c>
      <c r="P8" t="n">
        <v>283.08</v>
      </c>
      <c r="Q8" t="n">
        <v>830.45</v>
      </c>
      <c r="R8" t="n">
        <v>124.77</v>
      </c>
      <c r="S8" t="n">
        <v>70.58</v>
      </c>
      <c r="T8" t="n">
        <v>18066.5</v>
      </c>
      <c r="U8" t="n">
        <v>0.57</v>
      </c>
      <c r="V8" t="n">
        <v>0.73</v>
      </c>
      <c r="W8" t="n">
        <v>4.73</v>
      </c>
      <c r="X8" t="n">
        <v>1.07</v>
      </c>
      <c r="Y8" t="n">
        <v>1</v>
      </c>
      <c r="Z8" t="n">
        <v>10</v>
      </c>
      <c r="AA8" t="n">
        <v>491.9279442042466</v>
      </c>
      <c r="AB8" t="n">
        <v>673.0775155894759</v>
      </c>
      <c r="AC8" t="n">
        <v>608.8399421718417</v>
      </c>
      <c r="AD8" t="n">
        <v>491927.9442042466</v>
      </c>
      <c r="AE8" t="n">
        <v>673077.5155894759</v>
      </c>
      <c r="AF8" t="n">
        <v>9.146105531606125e-06</v>
      </c>
      <c r="AG8" t="n">
        <v>20.41666666666667</v>
      </c>
      <c r="AH8" t="n">
        <v>608839.9421718417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3.2167</v>
      </c>
      <c r="E9" t="n">
        <v>31.09</v>
      </c>
      <c r="F9" t="n">
        <v>28.2</v>
      </c>
      <c r="G9" t="n">
        <v>65.08</v>
      </c>
      <c r="H9" t="n">
        <v>0.99</v>
      </c>
      <c r="I9" t="n">
        <v>26</v>
      </c>
      <c r="J9" t="n">
        <v>142.68</v>
      </c>
      <c r="K9" t="n">
        <v>46.47</v>
      </c>
      <c r="L9" t="n">
        <v>8</v>
      </c>
      <c r="M9" t="n">
        <v>24</v>
      </c>
      <c r="N9" t="n">
        <v>23.21</v>
      </c>
      <c r="O9" t="n">
        <v>17831.04</v>
      </c>
      <c r="P9" t="n">
        <v>276.24</v>
      </c>
      <c r="Q9" t="n">
        <v>830.45</v>
      </c>
      <c r="R9" t="n">
        <v>119.39</v>
      </c>
      <c r="S9" t="n">
        <v>70.58</v>
      </c>
      <c r="T9" t="n">
        <v>15397.84</v>
      </c>
      <c r="U9" t="n">
        <v>0.59</v>
      </c>
      <c r="V9" t="n">
        <v>0.74</v>
      </c>
      <c r="W9" t="n">
        <v>4.72</v>
      </c>
      <c r="X9" t="n">
        <v>0.91</v>
      </c>
      <c r="Y9" t="n">
        <v>1</v>
      </c>
      <c r="Z9" t="n">
        <v>10</v>
      </c>
      <c r="AA9" t="n">
        <v>486.9686385263312</v>
      </c>
      <c r="AB9" t="n">
        <v>666.2919747718267</v>
      </c>
      <c r="AC9" t="n">
        <v>602.7020038462629</v>
      </c>
      <c r="AD9" t="n">
        <v>486968.6385263312</v>
      </c>
      <c r="AE9" t="n">
        <v>666291.9747718268</v>
      </c>
      <c r="AF9" t="n">
        <v>9.22641755684681e-06</v>
      </c>
      <c r="AG9" t="n">
        <v>20.24088541666667</v>
      </c>
      <c r="AH9" t="n">
        <v>602702.0038462628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3.2339</v>
      </c>
      <c r="E10" t="n">
        <v>30.92</v>
      </c>
      <c r="F10" t="n">
        <v>28.12</v>
      </c>
      <c r="G10" t="n">
        <v>73.34999999999999</v>
      </c>
      <c r="H10" t="n">
        <v>1.11</v>
      </c>
      <c r="I10" t="n">
        <v>23</v>
      </c>
      <c r="J10" t="n">
        <v>144.05</v>
      </c>
      <c r="K10" t="n">
        <v>46.47</v>
      </c>
      <c r="L10" t="n">
        <v>9</v>
      </c>
      <c r="M10" t="n">
        <v>21</v>
      </c>
      <c r="N10" t="n">
        <v>23.58</v>
      </c>
      <c r="O10" t="n">
        <v>17999.83</v>
      </c>
      <c r="P10" t="n">
        <v>271.2</v>
      </c>
      <c r="Q10" t="n">
        <v>830.45</v>
      </c>
      <c r="R10" t="n">
        <v>116.43</v>
      </c>
      <c r="S10" t="n">
        <v>70.58</v>
      </c>
      <c r="T10" t="n">
        <v>13933.19</v>
      </c>
      <c r="U10" t="n">
        <v>0.61</v>
      </c>
      <c r="V10" t="n">
        <v>0.74</v>
      </c>
      <c r="W10" t="n">
        <v>4.73</v>
      </c>
      <c r="X10" t="n">
        <v>0.82</v>
      </c>
      <c r="Y10" t="n">
        <v>1</v>
      </c>
      <c r="Z10" t="n">
        <v>10</v>
      </c>
      <c r="AA10" t="n">
        <v>483.6572596309596</v>
      </c>
      <c r="AB10" t="n">
        <v>661.7612000794529</v>
      </c>
      <c r="AC10" t="n">
        <v>598.6036399315468</v>
      </c>
      <c r="AD10" t="n">
        <v>483657.2596309596</v>
      </c>
      <c r="AE10" t="n">
        <v>661761.2000794529</v>
      </c>
      <c r="AF10" t="n">
        <v>9.275752086637515e-06</v>
      </c>
      <c r="AG10" t="n">
        <v>20.13020833333333</v>
      </c>
      <c r="AH10" t="n">
        <v>598603.6399315468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3.2543</v>
      </c>
      <c r="E11" t="n">
        <v>30.73</v>
      </c>
      <c r="F11" t="n">
        <v>28</v>
      </c>
      <c r="G11" t="n">
        <v>84.01000000000001</v>
      </c>
      <c r="H11" t="n">
        <v>1.22</v>
      </c>
      <c r="I11" t="n">
        <v>20</v>
      </c>
      <c r="J11" t="n">
        <v>145.42</v>
      </c>
      <c r="K11" t="n">
        <v>46.47</v>
      </c>
      <c r="L11" t="n">
        <v>10</v>
      </c>
      <c r="M11" t="n">
        <v>18</v>
      </c>
      <c r="N11" t="n">
        <v>23.95</v>
      </c>
      <c r="O11" t="n">
        <v>18169.15</v>
      </c>
      <c r="P11" t="n">
        <v>264.14</v>
      </c>
      <c r="Q11" t="n">
        <v>830.46</v>
      </c>
      <c r="R11" t="n">
        <v>112.81</v>
      </c>
      <c r="S11" t="n">
        <v>70.58</v>
      </c>
      <c r="T11" t="n">
        <v>12137.73</v>
      </c>
      <c r="U11" t="n">
        <v>0.63</v>
      </c>
      <c r="V11" t="n">
        <v>0.74</v>
      </c>
      <c r="W11" t="n">
        <v>4.72</v>
      </c>
      <c r="X11" t="n">
        <v>0.71</v>
      </c>
      <c r="Y11" t="n">
        <v>1</v>
      </c>
      <c r="Z11" t="n">
        <v>10</v>
      </c>
      <c r="AA11" t="n">
        <v>479.2611044612634</v>
      </c>
      <c r="AB11" t="n">
        <v>655.7461866315964</v>
      </c>
      <c r="AC11" t="n">
        <v>593.1626909250292</v>
      </c>
      <c r="AD11" t="n">
        <v>479261.1044612633</v>
      </c>
      <c r="AE11" t="n">
        <v>655746.1866315964</v>
      </c>
      <c r="AF11" t="n">
        <v>9.334265133598587e-06</v>
      </c>
      <c r="AG11" t="n">
        <v>20.00651041666667</v>
      </c>
      <c r="AH11" t="n">
        <v>593162.6909250292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3.2686</v>
      </c>
      <c r="E12" t="n">
        <v>30.59</v>
      </c>
      <c r="F12" t="n">
        <v>27.92</v>
      </c>
      <c r="G12" t="n">
        <v>93.08</v>
      </c>
      <c r="H12" t="n">
        <v>1.33</v>
      </c>
      <c r="I12" t="n">
        <v>18</v>
      </c>
      <c r="J12" t="n">
        <v>146.8</v>
      </c>
      <c r="K12" t="n">
        <v>46.47</v>
      </c>
      <c r="L12" t="n">
        <v>11</v>
      </c>
      <c r="M12" t="n">
        <v>16</v>
      </c>
      <c r="N12" t="n">
        <v>24.33</v>
      </c>
      <c r="O12" t="n">
        <v>18338.99</v>
      </c>
      <c r="P12" t="n">
        <v>257.84</v>
      </c>
      <c r="Q12" t="n">
        <v>830.45</v>
      </c>
      <c r="R12" t="n">
        <v>110.24</v>
      </c>
      <c r="S12" t="n">
        <v>70.58</v>
      </c>
      <c r="T12" t="n">
        <v>10863.56</v>
      </c>
      <c r="U12" t="n">
        <v>0.64</v>
      </c>
      <c r="V12" t="n">
        <v>0.74</v>
      </c>
      <c r="W12" t="n">
        <v>4.71</v>
      </c>
      <c r="X12" t="n">
        <v>0.63</v>
      </c>
      <c r="Y12" t="n">
        <v>1</v>
      </c>
      <c r="Z12" t="n">
        <v>10</v>
      </c>
      <c r="AA12" t="n">
        <v>475.5584120667161</v>
      </c>
      <c r="AB12" t="n">
        <v>650.6799995461172</v>
      </c>
      <c r="AC12" t="n">
        <v>588.58001362455</v>
      </c>
      <c r="AD12" t="n">
        <v>475558.4120667161</v>
      </c>
      <c r="AE12" t="n">
        <v>650679.9995461171</v>
      </c>
      <c r="AF12" t="n">
        <v>9.37528163220365e-06</v>
      </c>
      <c r="AG12" t="n">
        <v>19.91536458333333</v>
      </c>
      <c r="AH12" t="n">
        <v>588580.0136245501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3.284</v>
      </c>
      <c r="E13" t="n">
        <v>30.45</v>
      </c>
      <c r="F13" t="n">
        <v>27.84</v>
      </c>
      <c r="G13" t="n">
        <v>104.38</v>
      </c>
      <c r="H13" t="n">
        <v>1.43</v>
      </c>
      <c r="I13" t="n">
        <v>16</v>
      </c>
      <c r="J13" t="n">
        <v>148.18</v>
      </c>
      <c r="K13" t="n">
        <v>46.47</v>
      </c>
      <c r="L13" t="n">
        <v>12</v>
      </c>
      <c r="M13" t="n">
        <v>14</v>
      </c>
      <c r="N13" t="n">
        <v>24.71</v>
      </c>
      <c r="O13" t="n">
        <v>18509.36</v>
      </c>
      <c r="P13" t="n">
        <v>250.37</v>
      </c>
      <c r="Q13" t="n">
        <v>830.46</v>
      </c>
      <c r="R13" t="n">
        <v>107.34</v>
      </c>
      <c r="S13" t="n">
        <v>70.58</v>
      </c>
      <c r="T13" t="n">
        <v>9424.73</v>
      </c>
      <c r="U13" t="n">
        <v>0.66</v>
      </c>
      <c r="V13" t="n">
        <v>0.75</v>
      </c>
      <c r="W13" t="n">
        <v>4.7</v>
      </c>
      <c r="X13" t="n">
        <v>0.54</v>
      </c>
      <c r="Y13" t="n">
        <v>1</v>
      </c>
      <c r="Z13" t="n">
        <v>10</v>
      </c>
      <c r="AA13" t="n">
        <v>471.4462812631227</v>
      </c>
      <c r="AB13" t="n">
        <v>645.0536007662332</v>
      </c>
      <c r="AC13" t="n">
        <v>583.4905904475178</v>
      </c>
      <c r="AD13" t="n">
        <v>471446.2812631227</v>
      </c>
      <c r="AE13" t="n">
        <v>645053.6007662332</v>
      </c>
      <c r="AF13" t="n">
        <v>9.419453246086027e-06</v>
      </c>
      <c r="AG13" t="n">
        <v>19.82421875</v>
      </c>
      <c r="AH13" t="n">
        <v>583490.5904475178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3.2877</v>
      </c>
      <c r="E14" t="n">
        <v>30.42</v>
      </c>
      <c r="F14" t="n">
        <v>27.83</v>
      </c>
      <c r="G14" t="n">
        <v>111.31</v>
      </c>
      <c r="H14" t="n">
        <v>1.54</v>
      </c>
      <c r="I14" t="n">
        <v>15</v>
      </c>
      <c r="J14" t="n">
        <v>149.56</v>
      </c>
      <c r="K14" t="n">
        <v>46.47</v>
      </c>
      <c r="L14" t="n">
        <v>13</v>
      </c>
      <c r="M14" t="n">
        <v>9</v>
      </c>
      <c r="N14" t="n">
        <v>25.1</v>
      </c>
      <c r="O14" t="n">
        <v>18680.25</v>
      </c>
      <c r="P14" t="n">
        <v>246.72</v>
      </c>
      <c r="Q14" t="n">
        <v>830.48</v>
      </c>
      <c r="R14" t="n">
        <v>106.65</v>
      </c>
      <c r="S14" t="n">
        <v>70.58</v>
      </c>
      <c r="T14" t="n">
        <v>9084.559999999999</v>
      </c>
      <c r="U14" t="n">
        <v>0.66</v>
      </c>
      <c r="V14" t="n">
        <v>0.75</v>
      </c>
      <c r="W14" t="n">
        <v>4.72</v>
      </c>
      <c r="X14" t="n">
        <v>0.54</v>
      </c>
      <c r="Y14" t="n">
        <v>1</v>
      </c>
      <c r="Z14" t="n">
        <v>10</v>
      </c>
      <c r="AA14" t="n">
        <v>469.7187004952521</v>
      </c>
      <c r="AB14" t="n">
        <v>642.689848544148</v>
      </c>
      <c r="AC14" t="n">
        <v>581.3524314199616</v>
      </c>
      <c r="AD14" t="n">
        <v>469718.7004952521</v>
      </c>
      <c r="AE14" t="n">
        <v>642689.848544148</v>
      </c>
      <c r="AF14" t="n">
        <v>9.430065906564262e-06</v>
      </c>
      <c r="AG14" t="n">
        <v>19.8046875</v>
      </c>
      <c r="AH14" t="n">
        <v>581352.4314199616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3.2959</v>
      </c>
      <c r="E15" t="n">
        <v>30.34</v>
      </c>
      <c r="F15" t="n">
        <v>27.78</v>
      </c>
      <c r="G15" t="n">
        <v>119.05</v>
      </c>
      <c r="H15" t="n">
        <v>1.64</v>
      </c>
      <c r="I15" t="n">
        <v>14</v>
      </c>
      <c r="J15" t="n">
        <v>150.95</v>
      </c>
      <c r="K15" t="n">
        <v>46.47</v>
      </c>
      <c r="L15" t="n">
        <v>14</v>
      </c>
      <c r="M15" t="n">
        <v>2</v>
      </c>
      <c r="N15" t="n">
        <v>25.49</v>
      </c>
      <c r="O15" t="n">
        <v>18851.69</v>
      </c>
      <c r="P15" t="n">
        <v>243.54</v>
      </c>
      <c r="Q15" t="n">
        <v>830.49</v>
      </c>
      <c r="R15" t="n">
        <v>104.92</v>
      </c>
      <c r="S15" t="n">
        <v>70.58</v>
      </c>
      <c r="T15" t="n">
        <v>8224.32</v>
      </c>
      <c r="U15" t="n">
        <v>0.67</v>
      </c>
      <c r="V15" t="n">
        <v>0.75</v>
      </c>
      <c r="W15" t="n">
        <v>4.72</v>
      </c>
      <c r="X15" t="n">
        <v>0.49</v>
      </c>
      <c r="Y15" t="n">
        <v>1</v>
      </c>
      <c r="Z15" t="n">
        <v>10</v>
      </c>
      <c r="AA15" t="n">
        <v>458.3427246999208</v>
      </c>
      <c r="AB15" t="n">
        <v>627.1247365883443</v>
      </c>
      <c r="AC15" t="n">
        <v>567.2728319034477</v>
      </c>
      <c r="AD15" t="n">
        <v>458342.7246999209</v>
      </c>
      <c r="AE15" t="n">
        <v>627124.7365883442</v>
      </c>
      <c r="AF15" t="n">
        <v>9.453585856813319e-06</v>
      </c>
      <c r="AG15" t="n">
        <v>19.75260416666667</v>
      </c>
      <c r="AH15" t="n">
        <v>567272.8319034477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3.2962</v>
      </c>
      <c r="E16" t="n">
        <v>30.34</v>
      </c>
      <c r="F16" t="n">
        <v>27.78</v>
      </c>
      <c r="G16" t="n">
        <v>119.04</v>
      </c>
      <c r="H16" t="n">
        <v>1.74</v>
      </c>
      <c r="I16" t="n">
        <v>14</v>
      </c>
      <c r="J16" t="n">
        <v>152.35</v>
      </c>
      <c r="K16" t="n">
        <v>46.47</v>
      </c>
      <c r="L16" t="n">
        <v>15</v>
      </c>
      <c r="M16" t="n">
        <v>0</v>
      </c>
      <c r="N16" t="n">
        <v>25.88</v>
      </c>
      <c r="O16" t="n">
        <v>19023.66</v>
      </c>
      <c r="P16" t="n">
        <v>246</v>
      </c>
      <c r="Q16" t="n">
        <v>830.48</v>
      </c>
      <c r="R16" t="n">
        <v>104.76</v>
      </c>
      <c r="S16" t="n">
        <v>70.58</v>
      </c>
      <c r="T16" t="n">
        <v>8144.36</v>
      </c>
      <c r="U16" t="n">
        <v>0.67</v>
      </c>
      <c r="V16" t="n">
        <v>0.75</v>
      </c>
      <c r="W16" t="n">
        <v>4.72</v>
      </c>
      <c r="X16" t="n">
        <v>0.48</v>
      </c>
      <c r="Y16" t="n">
        <v>1</v>
      </c>
      <c r="Z16" t="n">
        <v>10</v>
      </c>
      <c r="AA16" t="n">
        <v>459.3428040344614</v>
      </c>
      <c r="AB16" t="n">
        <v>628.4930892542491</v>
      </c>
      <c r="AC16" t="n">
        <v>568.5105909114137</v>
      </c>
      <c r="AD16" t="n">
        <v>459342.8040344614</v>
      </c>
      <c r="AE16" t="n">
        <v>628493.0892542491</v>
      </c>
      <c r="AF16" t="n">
        <v>9.454446342798038e-06</v>
      </c>
      <c r="AG16" t="n">
        <v>19.75260416666667</v>
      </c>
      <c r="AH16" t="n">
        <v>568510.5909114137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1.8386</v>
      </c>
      <c r="E2" t="n">
        <v>54.39</v>
      </c>
      <c r="F2" t="n">
        <v>41.23</v>
      </c>
      <c r="G2" t="n">
        <v>6.95</v>
      </c>
      <c r="H2" t="n">
        <v>0.12</v>
      </c>
      <c r="I2" t="n">
        <v>356</v>
      </c>
      <c r="J2" t="n">
        <v>150.44</v>
      </c>
      <c r="K2" t="n">
        <v>49.1</v>
      </c>
      <c r="L2" t="n">
        <v>1</v>
      </c>
      <c r="M2" t="n">
        <v>354</v>
      </c>
      <c r="N2" t="n">
        <v>25.34</v>
      </c>
      <c r="O2" t="n">
        <v>18787.76</v>
      </c>
      <c r="P2" t="n">
        <v>487.74</v>
      </c>
      <c r="Q2" t="n">
        <v>830.8099999999999</v>
      </c>
      <c r="R2" t="n">
        <v>555.8</v>
      </c>
      <c r="S2" t="n">
        <v>70.58</v>
      </c>
      <c r="T2" t="n">
        <v>231951.98</v>
      </c>
      <c r="U2" t="n">
        <v>0.13</v>
      </c>
      <c r="V2" t="n">
        <v>0.5</v>
      </c>
      <c r="W2" t="n">
        <v>5.26</v>
      </c>
      <c r="X2" t="n">
        <v>13.93</v>
      </c>
      <c r="Y2" t="n">
        <v>1</v>
      </c>
      <c r="Z2" t="n">
        <v>10</v>
      </c>
      <c r="AA2" t="n">
        <v>1076.09175976951</v>
      </c>
      <c r="AB2" t="n">
        <v>1472.356219534551</v>
      </c>
      <c r="AC2" t="n">
        <v>1331.836608407106</v>
      </c>
      <c r="AD2" t="n">
        <v>1076091.75976951</v>
      </c>
      <c r="AE2" t="n">
        <v>1472356.219534551</v>
      </c>
      <c r="AF2" t="n">
        <v>4.977844486716082e-06</v>
      </c>
      <c r="AG2" t="n">
        <v>35.41015625</v>
      </c>
      <c r="AH2" t="n">
        <v>1331836.608407106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2.5597</v>
      </c>
      <c r="E3" t="n">
        <v>39.07</v>
      </c>
      <c r="F3" t="n">
        <v>32.54</v>
      </c>
      <c r="G3" t="n">
        <v>14.05</v>
      </c>
      <c r="H3" t="n">
        <v>0.23</v>
      </c>
      <c r="I3" t="n">
        <v>139</v>
      </c>
      <c r="J3" t="n">
        <v>151.83</v>
      </c>
      <c r="K3" t="n">
        <v>49.1</v>
      </c>
      <c r="L3" t="n">
        <v>2</v>
      </c>
      <c r="M3" t="n">
        <v>137</v>
      </c>
      <c r="N3" t="n">
        <v>25.73</v>
      </c>
      <c r="O3" t="n">
        <v>18959.54</v>
      </c>
      <c r="P3" t="n">
        <v>381.01</v>
      </c>
      <c r="Q3" t="n">
        <v>830.59</v>
      </c>
      <c r="R3" t="n">
        <v>264.21</v>
      </c>
      <c r="S3" t="n">
        <v>70.58</v>
      </c>
      <c r="T3" t="n">
        <v>87243.08</v>
      </c>
      <c r="U3" t="n">
        <v>0.27</v>
      </c>
      <c r="V3" t="n">
        <v>0.64</v>
      </c>
      <c r="W3" t="n">
        <v>4.91</v>
      </c>
      <c r="X3" t="n">
        <v>5.25</v>
      </c>
      <c r="Y3" t="n">
        <v>1</v>
      </c>
      <c r="Z3" t="n">
        <v>10</v>
      </c>
      <c r="AA3" t="n">
        <v>689.7870652488394</v>
      </c>
      <c r="AB3" t="n">
        <v>943.7970939310512</v>
      </c>
      <c r="AC3" t="n">
        <v>853.7224239138118</v>
      </c>
      <c r="AD3" t="n">
        <v>689787.0652488394</v>
      </c>
      <c r="AE3" t="n">
        <v>943797.0939310512</v>
      </c>
      <c r="AF3" t="n">
        <v>6.9301580184092e-06</v>
      </c>
      <c r="AG3" t="n">
        <v>25.43619791666667</v>
      </c>
      <c r="AH3" t="n">
        <v>853722.4239138118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2.8251</v>
      </c>
      <c r="E4" t="n">
        <v>35.4</v>
      </c>
      <c r="F4" t="n">
        <v>30.49</v>
      </c>
      <c r="G4" t="n">
        <v>21.27</v>
      </c>
      <c r="H4" t="n">
        <v>0.35</v>
      </c>
      <c r="I4" t="n">
        <v>86</v>
      </c>
      <c r="J4" t="n">
        <v>153.23</v>
      </c>
      <c r="K4" t="n">
        <v>49.1</v>
      </c>
      <c r="L4" t="n">
        <v>3</v>
      </c>
      <c r="M4" t="n">
        <v>84</v>
      </c>
      <c r="N4" t="n">
        <v>26.13</v>
      </c>
      <c r="O4" t="n">
        <v>19131.85</v>
      </c>
      <c r="P4" t="n">
        <v>353.41</v>
      </c>
      <c r="Q4" t="n">
        <v>830.52</v>
      </c>
      <c r="R4" t="n">
        <v>196.01</v>
      </c>
      <c r="S4" t="n">
        <v>70.58</v>
      </c>
      <c r="T4" t="n">
        <v>53409.47</v>
      </c>
      <c r="U4" t="n">
        <v>0.36</v>
      </c>
      <c r="V4" t="n">
        <v>0.68</v>
      </c>
      <c r="W4" t="n">
        <v>4.82</v>
      </c>
      <c r="X4" t="n">
        <v>3.2</v>
      </c>
      <c r="Y4" t="n">
        <v>1</v>
      </c>
      <c r="Z4" t="n">
        <v>10</v>
      </c>
      <c r="AA4" t="n">
        <v>602.4983557837458</v>
      </c>
      <c r="AB4" t="n">
        <v>824.3648307348318</v>
      </c>
      <c r="AC4" t="n">
        <v>745.6886082928054</v>
      </c>
      <c r="AD4" t="n">
        <v>602498.3557837458</v>
      </c>
      <c r="AE4" t="n">
        <v>824364.8307348317</v>
      </c>
      <c r="AF4" t="n">
        <v>7.648704698913088e-06</v>
      </c>
      <c r="AG4" t="n">
        <v>23.046875</v>
      </c>
      <c r="AH4" t="n">
        <v>745688.6082928054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2.9639</v>
      </c>
      <c r="E5" t="n">
        <v>33.74</v>
      </c>
      <c r="F5" t="n">
        <v>29.57</v>
      </c>
      <c r="G5" t="n">
        <v>28.61</v>
      </c>
      <c r="H5" t="n">
        <v>0.46</v>
      </c>
      <c r="I5" t="n">
        <v>62</v>
      </c>
      <c r="J5" t="n">
        <v>154.63</v>
      </c>
      <c r="K5" t="n">
        <v>49.1</v>
      </c>
      <c r="L5" t="n">
        <v>4</v>
      </c>
      <c r="M5" t="n">
        <v>60</v>
      </c>
      <c r="N5" t="n">
        <v>26.53</v>
      </c>
      <c r="O5" t="n">
        <v>19304.72</v>
      </c>
      <c r="P5" t="n">
        <v>338.69</v>
      </c>
      <c r="Q5" t="n">
        <v>830.51</v>
      </c>
      <c r="R5" t="n">
        <v>165.02</v>
      </c>
      <c r="S5" t="n">
        <v>70.58</v>
      </c>
      <c r="T5" t="n">
        <v>38032.94</v>
      </c>
      <c r="U5" t="n">
        <v>0.43</v>
      </c>
      <c r="V5" t="n">
        <v>0.7</v>
      </c>
      <c r="W5" t="n">
        <v>4.78</v>
      </c>
      <c r="X5" t="n">
        <v>2.27</v>
      </c>
      <c r="Y5" t="n">
        <v>1</v>
      </c>
      <c r="Z5" t="n">
        <v>10</v>
      </c>
      <c r="AA5" t="n">
        <v>570.9850587534695</v>
      </c>
      <c r="AB5" t="n">
        <v>781.2469474694631</v>
      </c>
      <c r="AC5" t="n">
        <v>706.6858352899542</v>
      </c>
      <c r="AD5" t="n">
        <v>570985.0587534695</v>
      </c>
      <c r="AE5" t="n">
        <v>781246.9474694631</v>
      </c>
      <c r="AF5" t="n">
        <v>8.024493241693569e-06</v>
      </c>
      <c r="AG5" t="n">
        <v>21.96614583333333</v>
      </c>
      <c r="AH5" t="n">
        <v>706685.8352899542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3.0425</v>
      </c>
      <c r="E6" t="n">
        <v>32.87</v>
      </c>
      <c r="F6" t="n">
        <v>29.09</v>
      </c>
      <c r="G6" t="n">
        <v>35.63</v>
      </c>
      <c r="H6" t="n">
        <v>0.57</v>
      </c>
      <c r="I6" t="n">
        <v>49</v>
      </c>
      <c r="J6" t="n">
        <v>156.03</v>
      </c>
      <c r="K6" t="n">
        <v>49.1</v>
      </c>
      <c r="L6" t="n">
        <v>5</v>
      </c>
      <c r="M6" t="n">
        <v>47</v>
      </c>
      <c r="N6" t="n">
        <v>26.94</v>
      </c>
      <c r="O6" t="n">
        <v>19478.15</v>
      </c>
      <c r="P6" t="n">
        <v>329.62</v>
      </c>
      <c r="Q6" t="n">
        <v>830.51</v>
      </c>
      <c r="R6" t="n">
        <v>148.91</v>
      </c>
      <c r="S6" t="n">
        <v>70.58</v>
      </c>
      <c r="T6" t="n">
        <v>30041.82</v>
      </c>
      <c r="U6" t="n">
        <v>0.47</v>
      </c>
      <c r="V6" t="n">
        <v>0.71</v>
      </c>
      <c r="W6" t="n">
        <v>4.77</v>
      </c>
      <c r="X6" t="n">
        <v>1.8</v>
      </c>
      <c r="Y6" t="n">
        <v>1</v>
      </c>
      <c r="Z6" t="n">
        <v>10</v>
      </c>
      <c r="AA6" t="n">
        <v>549.7149519449093</v>
      </c>
      <c r="AB6" t="n">
        <v>752.1442489631055</v>
      </c>
      <c r="AC6" t="n">
        <v>680.3606574831496</v>
      </c>
      <c r="AD6" t="n">
        <v>549714.9519449093</v>
      </c>
      <c r="AE6" t="n">
        <v>752144.2489631055</v>
      </c>
      <c r="AF6" t="n">
        <v>8.237295687389144e-06</v>
      </c>
      <c r="AG6" t="n">
        <v>21.39973958333333</v>
      </c>
      <c r="AH6" t="n">
        <v>680360.6574831496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3.101</v>
      </c>
      <c r="E7" t="n">
        <v>32.25</v>
      </c>
      <c r="F7" t="n">
        <v>28.75</v>
      </c>
      <c r="G7" t="n">
        <v>43.12</v>
      </c>
      <c r="H7" t="n">
        <v>0.67</v>
      </c>
      <c r="I7" t="n">
        <v>40</v>
      </c>
      <c r="J7" t="n">
        <v>157.44</v>
      </c>
      <c r="K7" t="n">
        <v>49.1</v>
      </c>
      <c r="L7" t="n">
        <v>6</v>
      </c>
      <c r="M7" t="n">
        <v>38</v>
      </c>
      <c r="N7" t="n">
        <v>27.35</v>
      </c>
      <c r="O7" t="n">
        <v>19652.13</v>
      </c>
      <c r="P7" t="n">
        <v>321.81</v>
      </c>
      <c r="Q7" t="n">
        <v>830.48</v>
      </c>
      <c r="R7" t="n">
        <v>137.66</v>
      </c>
      <c r="S7" t="n">
        <v>70.58</v>
      </c>
      <c r="T7" t="n">
        <v>24462.34</v>
      </c>
      <c r="U7" t="n">
        <v>0.51</v>
      </c>
      <c r="V7" t="n">
        <v>0.72</v>
      </c>
      <c r="W7" t="n">
        <v>4.75</v>
      </c>
      <c r="X7" t="n">
        <v>1.45</v>
      </c>
      <c r="Y7" t="n">
        <v>1</v>
      </c>
      <c r="Z7" t="n">
        <v>10</v>
      </c>
      <c r="AA7" t="n">
        <v>531.3711301264021</v>
      </c>
      <c r="AB7" t="n">
        <v>727.0454226787209</v>
      </c>
      <c r="AC7" t="n">
        <v>657.6572279529227</v>
      </c>
      <c r="AD7" t="n">
        <v>531371.1301264021</v>
      </c>
      <c r="AE7" t="n">
        <v>727045.4226787209</v>
      </c>
      <c r="AF7" t="n">
        <v>8.395679187048064e-06</v>
      </c>
      <c r="AG7" t="n">
        <v>20.99609375</v>
      </c>
      <c r="AH7" t="n">
        <v>657657.2279529227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3.1408</v>
      </c>
      <c r="E8" t="n">
        <v>31.84</v>
      </c>
      <c r="F8" t="n">
        <v>28.52</v>
      </c>
      <c r="G8" t="n">
        <v>50.34</v>
      </c>
      <c r="H8" t="n">
        <v>0.78</v>
      </c>
      <c r="I8" t="n">
        <v>34</v>
      </c>
      <c r="J8" t="n">
        <v>158.86</v>
      </c>
      <c r="K8" t="n">
        <v>49.1</v>
      </c>
      <c r="L8" t="n">
        <v>7</v>
      </c>
      <c r="M8" t="n">
        <v>32</v>
      </c>
      <c r="N8" t="n">
        <v>27.77</v>
      </c>
      <c r="O8" t="n">
        <v>19826.68</v>
      </c>
      <c r="P8" t="n">
        <v>314.92</v>
      </c>
      <c r="Q8" t="n">
        <v>830.4400000000001</v>
      </c>
      <c r="R8" t="n">
        <v>130.13</v>
      </c>
      <c r="S8" t="n">
        <v>70.58</v>
      </c>
      <c r="T8" t="n">
        <v>20729.33</v>
      </c>
      <c r="U8" t="n">
        <v>0.54</v>
      </c>
      <c r="V8" t="n">
        <v>0.73</v>
      </c>
      <c r="W8" t="n">
        <v>4.74</v>
      </c>
      <c r="X8" t="n">
        <v>1.23</v>
      </c>
      <c r="Y8" t="n">
        <v>1</v>
      </c>
      <c r="Z8" t="n">
        <v>10</v>
      </c>
      <c r="AA8" t="n">
        <v>524.984691060981</v>
      </c>
      <c r="AB8" t="n">
        <v>718.3072149996052</v>
      </c>
      <c r="AC8" t="n">
        <v>649.7529825505501</v>
      </c>
      <c r="AD8" t="n">
        <v>524984.691060981</v>
      </c>
      <c r="AE8" t="n">
        <v>718307.2149996052</v>
      </c>
      <c r="AF8" t="n">
        <v>8.50343411502114e-06</v>
      </c>
      <c r="AG8" t="n">
        <v>20.72916666666667</v>
      </c>
      <c r="AH8" t="n">
        <v>649752.9825505501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3.1746</v>
      </c>
      <c r="E9" t="n">
        <v>31.5</v>
      </c>
      <c r="F9" t="n">
        <v>28.34</v>
      </c>
      <c r="G9" t="n">
        <v>58.63</v>
      </c>
      <c r="H9" t="n">
        <v>0.88</v>
      </c>
      <c r="I9" t="n">
        <v>29</v>
      </c>
      <c r="J9" t="n">
        <v>160.28</v>
      </c>
      <c r="K9" t="n">
        <v>49.1</v>
      </c>
      <c r="L9" t="n">
        <v>8</v>
      </c>
      <c r="M9" t="n">
        <v>27</v>
      </c>
      <c r="N9" t="n">
        <v>28.19</v>
      </c>
      <c r="O9" t="n">
        <v>20001.93</v>
      </c>
      <c r="P9" t="n">
        <v>309.21</v>
      </c>
      <c r="Q9" t="n">
        <v>830.48</v>
      </c>
      <c r="R9" t="n">
        <v>124.2</v>
      </c>
      <c r="S9" t="n">
        <v>70.58</v>
      </c>
      <c r="T9" t="n">
        <v>17786.8</v>
      </c>
      <c r="U9" t="n">
        <v>0.57</v>
      </c>
      <c r="V9" t="n">
        <v>0.73</v>
      </c>
      <c r="W9" t="n">
        <v>4.72</v>
      </c>
      <c r="X9" t="n">
        <v>1.04</v>
      </c>
      <c r="Y9" t="n">
        <v>1</v>
      </c>
      <c r="Z9" t="n">
        <v>10</v>
      </c>
      <c r="AA9" t="n">
        <v>519.7881598029168</v>
      </c>
      <c r="AB9" t="n">
        <v>711.1970916775426</v>
      </c>
      <c r="AC9" t="n">
        <v>643.3214394192245</v>
      </c>
      <c r="AD9" t="n">
        <v>519788.1598029168</v>
      </c>
      <c r="AE9" t="n">
        <v>711197.0916775427</v>
      </c>
      <c r="AF9" t="n">
        <v>8.594944581490739e-06</v>
      </c>
      <c r="AG9" t="n">
        <v>20.5078125</v>
      </c>
      <c r="AH9" t="n">
        <v>643321.4394192245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3.195</v>
      </c>
      <c r="E10" t="n">
        <v>31.3</v>
      </c>
      <c r="F10" t="n">
        <v>28.23</v>
      </c>
      <c r="G10" t="n">
        <v>65.14</v>
      </c>
      <c r="H10" t="n">
        <v>0.99</v>
      </c>
      <c r="I10" t="n">
        <v>26</v>
      </c>
      <c r="J10" t="n">
        <v>161.71</v>
      </c>
      <c r="K10" t="n">
        <v>49.1</v>
      </c>
      <c r="L10" t="n">
        <v>9</v>
      </c>
      <c r="M10" t="n">
        <v>24</v>
      </c>
      <c r="N10" t="n">
        <v>28.61</v>
      </c>
      <c r="O10" t="n">
        <v>20177.64</v>
      </c>
      <c r="P10" t="n">
        <v>303.76</v>
      </c>
      <c r="Q10" t="n">
        <v>830.5</v>
      </c>
      <c r="R10" t="n">
        <v>120.24</v>
      </c>
      <c r="S10" t="n">
        <v>70.58</v>
      </c>
      <c r="T10" t="n">
        <v>15822.8</v>
      </c>
      <c r="U10" t="n">
        <v>0.59</v>
      </c>
      <c r="V10" t="n">
        <v>0.74</v>
      </c>
      <c r="W10" t="n">
        <v>4.73</v>
      </c>
      <c r="X10" t="n">
        <v>0.93</v>
      </c>
      <c r="Y10" t="n">
        <v>1</v>
      </c>
      <c r="Z10" t="n">
        <v>10</v>
      </c>
      <c r="AA10" t="n">
        <v>506.163926046008</v>
      </c>
      <c r="AB10" t="n">
        <v>692.5558139925672</v>
      </c>
      <c r="AC10" t="n">
        <v>626.4592591133055</v>
      </c>
      <c r="AD10" t="n">
        <v>506163.926046008</v>
      </c>
      <c r="AE10" t="n">
        <v>692555.8139925672</v>
      </c>
      <c r="AF10" t="n">
        <v>8.650175750602568e-06</v>
      </c>
      <c r="AG10" t="n">
        <v>20.37760416666667</v>
      </c>
      <c r="AH10" t="n">
        <v>626459.2591133055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3.2151</v>
      </c>
      <c r="E11" t="n">
        <v>31.1</v>
      </c>
      <c r="F11" t="n">
        <v>28.12</v>
      </c>
      <c r="G11" t="n">
        <v>73.37</v>
      </c>
      <c r="H11" t="n">
        <v>1.09</v>
      </c>
      <c r="I11" t="n">
        <v>23</v>
      </c>
      <c r="J11" t="n">
        <v>163.13</v>
      </c>
      <c r="K11" t="n">
        <v>49.1</v>
      </c>
      <c r="L11" t="n">
        <v>10</v>
      </c>
      <c r="M11" t="n">
        <v>21</v>
      </c>
      <c r="N11" t="n">
        <v>29.04</v>
      </c>
      <c r="O11" t="n">
        <v>20353.94</v>
      </c>
      <c r="P11" t="n">
        <v>299.05</v>
      </c>
      <c r="Q11" t="n">
        <v>830.47</v>
      </c>
      <c r="R11" t="n">
        <v>116.81</v>
      </c>
      <c r="S11" t="n">
        <v>70.58</v>
      </c>
      <c r="T11" t="n">
        <v>14121.47</v>
      </c>
      <c r="U11" t="n">
        <v>0.6</v>
      </c>
      <c r="V11" t="n">
        <v>0.74</v>
      </c>
      <c r="W11" t="n">
        <v>4.72</v>
      </c>
      <c r="X11" t="n">
        <v>0.83</v>
      </c>
      <c r="Y11" t="n">
        <v>1</v>
      </c>
      <c r="Z11" t="n">
        <v>10</v>
      </c>
      <c r="AA11" t="n">
        <v>502.6057455062187</v>
      </c>
      <c r="AB11" t="n">
        <v>687.687354402181</v>
      </c>
      <c r="AC11" t="n">
        <v>622.0554384732997</v>
      </c>
      <c r="AD11" t="n">
        <v>502605.7455062188</v>
      </c>
      <c r="AE11" t="n">
        <v>687687.354402181</v>
      </c>
      <c r="AF11" t="n">
        <v>8.704594696639223e-06</v>
      </c>
      <c r="AG11" t="n">
        <v>20.24739583333333</v>
      </c>
      <c r="AH11" t="n">
        <v>622055.4384732996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3.2297</v>
      </c>
      <c r="E12" t="n">
        <v>30.96</v>
      </c>
      <c r="F12" t="n">
        <v>28.04</v>
      </c>
      <c r="G12" t="n">
        <v>80.13</v>
      </c>
      <c r="H12" t="n">
        <v>1.18</v>
      </c>
      <c r="I12" t="n">
        <v>21</v>
      </c>
      <c r="J12" t="n">
        <v>164.57</v>
      </c>
      <c r="K12" t="n">
        <v>49.1</v>
      </c>
      <c r="L12" t="n">
        <v>11</v>
      </c>
      <c r="M12" t="n">
        <v>19</v>
      </c>
      <c r="N12" t="n">
        <v>29.47</v>
      </c>
      <c r="O12" t="n">
        <v>20530.82</v>
      </c>
      <c r="P12" t="n">
        <v>294.25</v>
      </c>
      <c r="Q12" t="n">
        <v>830.5</v>
      </c>
      <c r="R12" t="n">
        <v>114.4</v>
      </c>
      <c r="S12" t="n">
        <v>70.58</v>
      </c>
      <c r="T12" t="n">
        <v>12926.76</v>
      </c>
      <c r="U12" t="n">
        <v>0.62</v>
      </c>
      <c r="V12" t="n">
        <v>0.74</v>
      </c>
      <c r="W12" t="n">
        <v>4.71</v>
      </c>
      <c r="X12" t="n">
        <v>0.75</v>
      </c>
      <c r="Y12" t="n">
        <v>1</v>
      </c>
      <c r="Z12" t="n">
        <v>10</v>
      </c>
      <c r="AA12" t="n">
        <v>499.4678915514737</v>
      </c>
      <c r="AB12" t="n">
        <v>683.3940041889524</v>
      </c>
      <c r="AC12" t="n">
        <v>618.1718395786668</v>
      </c>
      <c r="AD12" t="n">
        <v>499467.8915514737</v>
      </c>
      <c r="AE12" t="n">
        <v>683394.0041889524</v>
      </c>
      <c r="AF12" t="n">
        <v>8.744122886297688e-06</v>
      </c>
      <c r="AG12" t="n">
        <v>20.15625</v>
      </c>
      <c r="AH12" t="n">
        <v>618171.8395786667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3.2456</v>
      </c>
      <c r="E13" t="n">
        <v>30.81</v>
      </c>
      <c r="F13" t="n">
        <v>27.95</v>
      </c>
      <c r="G13" t="n">
        <v>88.28</v>
      </c>
      <c r="H13" t="n">
        <v>1.28</v>
      </c>
      <c r="I13" t="n">
        <v>19</v>
      </c>
      <c r="J13" t="n">
        <v>166.01</v>
      </c>
      <c r="K13" t="n">
        <v>49.1</v>
      </c>
      <c r="L13" t="n">
        <v>12</v>
      </c>
      <c r="M13" t="n">
        <v>17</v>
      </c>
      <c r="N13" t="n">
        <v>29.91</v>
      </c>
      <c r="O13" t="n">
        <v>20708.3</v>
      </c>
      <c r="P13" t="n">
        <v>287.6</v>
      </c>
      <c r="Q13" t="n">
        <v>830.51</v>
      </c>
      <c r="R13" t="n">
        <v>111.17</v>
      </c>
      <c r="S13" t="n">
        <v>70.58</v>
      </c>
      <c r="T13" t="n">
        <v>11323.73</v>
      </c>
      <c r="U13" t="n">
        <v>0.63</v>
      </c>
      <c r="V13" t="n">
        <v>0.74</v>
      </c>
      <c r="W13" t="n">
        <v>4.71</v>
      </c>
      <c r="X13" t="n">
        <v>0.66</v>
      </c>
      <c r="Y13" t="n">
        <v>1</v>
      </c>
      <c r="Z13" t="n">
        <v>10</v>
      </c>
      <c r="AA13" t="n">
        <v>495.4789309569178</v>
      </c>
      <c r="AB13" t="n">
        <v>677.9361323229596</v>
      </c>
      <c r="AC13" t="n">
        <v>613.2348593433933</v>
      </c>
      <c r="AD13" t="n">
        <v>495478.9309569178</v>
      </c>
      <c r="AE13" t="n">
        <v>677936.1323229596</v>
      </c>
      <c r="AF13" t="n">
        <v>8.787170709281908e-06</v>
      </c>
      <c r="AG13" t="n">
        <v>20.05859375</v>
      </c>
      <c r="AH13" t="n">
        <v>613234.8593433932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3.2593</v>
      </c>
      <c r="E14" t="n">
        <v>30.68</v>
      </c>
      <c r="F14" t="n">
        <v>27.89</v>
      </c>
      <c r="G14" t="n">
        <v>98.42</v>
      </c>
      <c r="H14" t="n">
        <v>1.38</v>
      </c>
      <c r="I14" t="n">
        <v>17</v>
      </c>
      <c r="J14" t="n">
        <v>167.45</v>
      </c>
      <c r="K14" t="n">
        <v>49.1</v>
      </c>
      <c r="L14" t="n">
        <v>13</v>
      </c>
      <c r="M14" t="n">
        <v>15</v>
      </c>
      <c r="N14" t="n">
        <v>30.36</v>
      </c>
      <c r="O14" t="n">
        <v>20886.38</v>
      </c>
      <c r="P14" t="n">
        <v>283.61</v>
      </c>
      <c r="Q14" t="n">
        <v>830.4400000000001</v>
      </c>
      <c r="R14" t="n">
        <v>108.86</v>
      </c>
      <c r="S14" t="n">
        <v>70.58</v>
      </c>
      <c r="T14" t="n">
        <v>10176.04</v>
      </c>
      <c r="U14" t="n">
        <v>0.65</v>
      </c>
      <c r="V14" t="n">
        <v>0.74</v>
      </c>
      <c r="W14" t="n">
        <v>4.71</v>
      </c>
      <c r="X14" t="n">
        <v>0.59</v>
      </c>
      <c r="Y14" t="n">
        <v>1</v>
      </c>
      <c r="Z14" t="n">
        <v>10</v>
      </c>
      <c r="AA14" t="n">
        <v>492.7434139681757</v>
      </c>
      <c r="AB14" t="n">
        <v>674.1932772964703</v>
      </c>
      <c r="AC14" t="n">
        <v>609.8492171475021</v>
      </c>
      <c r="AD14" t="n">
        <v>492743.4139681756</v>
      </c>
      <c r="AE14" t="n">
        <v>674193.2772964704</v>
      </c>
      <c r="AF14" t="n">
        <v>8.824262229714853e-06</v>
      </c>
      <c r="AG14" t="n">
        <v>19.97395833333333</v>
      </c>
      <c r="AH14" t="n">
        <v>609849.2171475021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3.2665</v>
      </c>
      <c r="E15" t="n">
        <v>30.61</v>
      </c>
      <c r="F15" t="n">
        <v>27.85</v>
      </c>
      <c r="G15" t="n">
        <v>104.43</v>
      </c>
      <c r="H15" t="n">
        <v>1.47</v>
      </c>
      <c r="I15" t="n">
        <v>16</v>
      </c>
      <c r="J15" t="n">
        <v>168.9</v>
      </c>
      <c r="K15" t="n">
        <v>49.1</v>
      </c>
      <c r="L15" t="n">
        <v>14</v>
      </c>
      <c r="M15" t="n">
        <v>14</v>
      </c>
      <c r="N15" t="n">
        <v>30.81</v>
      </c>
      <c r="O15" t="n">
        <v>21065.06</v>
      </c>
      <c r="P15" t="n">
        <v>277.92</v>
      </c>
      <c r="Q15" t="n">
        <v>830.48</v>
      </c>
      <c r="R15" t="n">
        <v>107.68</v>
      </c>
      <c r="S15" t="n">
        <v>70.58</v>
      </c>
      <c r="T15" t="n">
        <v>9592.450000000001</v>
      </c>
      <c r="U15" t="n">
        <v>0.66</v>
      </c>
      <c r="V15" t="n">
        <v>0.75</v>
      </c>
      <c r="W15" t="n">
        <v>4.71</v>
      </c>
      <c r="X15" t="n">
        <v>0.5600000000000001</v>
      </c>
      <c r="Y15" t="n">
        <v>1</v>
      </c>
      <c r="Z15" t="n">
        <v>10</v>
      </c>
      <c r="AA15" t="n">
        <v>489.8495381550233</v>
      </c>
      <c r="AB15" t="n">
        <v>670.2337487401247</v>
      </c>
      <c r="AC15" t="n">
        <v>606.2675804393409</v>
      </c>
      <c r="AD15" t="n">
        <v>489849.5381550232</v>
      </c>
      <c r="AE15" t="n">
        <v>670233.7487401247</v>
      </c>
      <c r="AF15" t="n">
        <v>8.843755583519026e-06</v>
      </c>
      <c r="AG15" t="n">
        <v>19.92838541666667</v>
      </c>
      <c r="AH15" t="n">
        <v>606267.5804393409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3.2816</v>
      </c>
      <c r="E16" t="n">
        <v>30.47</v>
      </c>
      <c r="F16" t="n">
        <v>27.77</v>
      </c>
      <c r="G16" t="n">
        <v>119.01</v>
      </c>
      <c r="H16" t="n">
        <v>1.56</v>
      </c>
      <c r="I16" t="n">
        <v>14</v>
      </c>
      <c r="J16" t="n">
        <v>170.35</v>
      </c>
      <c r="K16" t="n">
        <v>49.1</v>
      </c>
      <c r="L16" t="n">
        <v>15</v>
      </c>
      <c r="M16" t="n">
        <v>12</v>
      </c>
      <c r="N16" t="n">
        <v>31.26</v>
      </c>
      <c r="O16" t="n">
        <v>21244.37</v>
      </c>
      <c r="P16" t="n">
        <v>271.78</v>
      </c>
      <c r="Q16" t="n">
        <v>830.5</v>
      </c>
      <c r="R16" t="n">
        <v>105.13</v>
      </c>
      <c r="S16" t="n">
        <v>70.58</v>
      </c>
      <c r="T16" t="n">
        <v>8330.25</v>
      </c>
      <c r="U16" t="n">
        <v>0.67</v>
      </c>
      <c r="V16" t="n">
        <v>0.75</v>
      </c>
      <c r="W16" t="n">
        <v>4.7</v>
      </c>
      <c r="X16" t="n">
        <v>0.48</v>
      </c>
      <c r="Y16" t="n">
        <v>1</v>
      </c>
      <c r="Z16" t="n">
        <v>10</v>
      </c>
      <c r="AA16" t="n">
        <v>486.2334510485272</v>
      </c>
      <c r="AB16" t="n">
        <v>665.286058830513</v>
      </c>
      <c r="AC16" t="n">
        <v>601.7920911105759</v>
      </c>
      <c r="AD16" t="n">
        <v>486233.4510485272</v>
      </c>
      <c r="AE16" t="n">
        <v>665286.0588305129</v>
      </c>
      <c r="AF16" t="n">
        <v>8.884637478302781e-06</v>
      </c>
      <c r="AG16" t="n">
        <v>19.83723958333333</v>
      </c>
      <c r="AH16" t="n">
        <v>601792.0911105759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3.289</v>
      </c>
      <c r="E17" t="n">
        <v>30.4</v>
      </c>
      <c r="F17" t="n">
        <v>27.73</v>
      </c>
      <c r="G17" t="n">
        <v>127.99</v>
      </c>
      <c r="H17" t="n">
        <v>1.65</v>
      </c>
      <c r="I17" t="n">
        <v>13</v>
      </c>
      <c r="J17" t="n">
        <v>171.81</v>
      </c>
      <c r="K17" t="n">
        <v>49.1</v>
      </c>
      <c r="L17" t="n">
        <v>16</v>
      </c>
      <c r="M17" t="n">
        <v>9</v>
      </c>
      <c r="N17" t="n">
        <v>31.72</v>
      </c>
      <c r="O17" t="n">
        <v>21424.29</v>
      </c>
      <c r="P17" t="n">
        <v>266.06</v>
      </c>
      <c r="Q17" t="n">
        <v>830.4400000000001</v>
      </c>
      <c r="R17" t="n">
        <v>103.64</v>
      </c>
      <c r="S17" t="n">
        <v>70.58</v>
      </c>
      <c r="T17" t="n">
        <v>7590.75</v>
      </c>
      <c r="U17" t="n">
        <v>0.68</v>
      </c>
      <c r="V17" t="n">
        <v>0.75</v>
      </c>
      <c r="W17" t="n">
        <v>4.71</v>
      </c>
      <c r="X17" t="n">
        <v>0.44</v>
      </c>
      <c r="Y17" t="n">
        <v>1</v>
      </c>
      <c r="Z17" t="n">
        <v>10</v>
      </c>
      <c r="AA17" t="n">
        <v>473.7672508858839</v>
      </c>
      <c r="AB17" t="n">
        <v>648.2292537980483</v>
      </c>
      <c r="AC17" t="n">
        <v>586.3631636110334</v>
      </c>
      <c r="AD17" t="n">
        <v>473767.2508858839</v>
      </c>
      <c r="AE17" t="n">
        <v>648229.2537980482</v>
      </c>
      <c r="AF17" t="n">
        <v>8.904672314157073e-06</v>
      </c>
      <c r="AG17" t="n">
        <v>19.79166666666667</v>
      </c>
      <c r="AH17" t="n">
        <v>586363.1636110335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3.2866</v>
      </c>
      <c r="E18" t="n">
        <v>30.43</v>
      </c>
      <c r="F18" t="n">
        <v>27.75</v>
      </c>
      <c r="G18" t="n">
        <v>128.09</v>
      </c>
      <c r="H18" t="n">
        <v>1.74</v>
      </c>
      <c r="I18" t="n">
        <v>13</v>
      </c>
      <c r="J18" t="n">
        <v>173.28</v>
      </c>
      <c r="K18" t="n">
        <v>49.1</v>
      </c>
      <c r="L18" t="n">
        <v>17</v>
      </c>
      <c r="M18" t="n">
        <v>6</v>
      </c>
      <c r="N18" t="n">
        <v>32.18</v>
      </c>
      <c r="O18" t="n">
        <v>21604.83</v>
      </c>
      <c r="P18" t="n">
        <v>267.68</v>
      </c>
      <c r="Q18" t="n">
        <v>830.49</v>
      </c>
      <c r="R18" t="n">
        <v>104.31</v>
      </c>
      <c r="S18" t="n">
        <v>70.58</v>
      </c>
      <c r="T18" t="n">
        <v>7921.72</v>
      </c>
      <c r="U18" t="n">
        <v>0.68</v>
      </c>
      <c r="V18" t="n">
        <v>0.75</v>
      </c>
      <c r="W18" t="n">
        <v>4.71</v>
      </c>
      <c r="X18" t="n">
        <v>0.46</v>
      </c>
      <c r="Y18" t="n">
        <v>1</v>
      </c>
      <c r="Z18" t="n">
        <v>10</v>
      </c>
      <c r="AA18" t="n">
        <v>484.2045046068215</v>
      </c>
      <c r="AB18" t="n">
        <v>662.5099647981715</v>
      </c>
      <c r="AC18" t="n">
        <v>599.2809435964087</v>
      </c>
      <c r="AD18" t="n">
        <v>484204.5046068215</v>
      </c>
      <c r="AE18" t="n">
        <v>662509.9647981715</v>
      </c>
      <c r="AF18" t="n">
        <v>8.898174529555681e-06</v>
      </c>
      <c r="AG18" t="n">
        <v>19.81119791666667</v>
      </c>
      <c r="AH18" t="n">
        <v>599280.9435964087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3.2865</v>
      </c>
      <c r="E19" t="n">
        <v>30.43</v>
      </c>
      <c r="F19" t="n">
        <v>27.75</v>
      </c>
      <c r="G19" t="n">
        <v>128.09</v>
      </c>
      <c r="H19" t="n">
        <v>1.83</v>
      </c>
      <c r="I19" t="n">
        <v>13</v>
      </c>
      <c r="J19" t="n">
        <v>174.75</v>
      </c>
      <c r="K19" t="n">
        <v>49.1</v>
      </c>
      <c r="L19" t="n">
        <v>18</v>
      </c>
      <c r="M19" t="n">
        <v>3</v>
      </c>
      <c r="N19" t="n">
        <v>32.65</v>
      </c>
      <c r="O19" t="n">
        <v>21786.02</v>
      </c>
      <c r="P19" t="n">
        <v>266.46</v>
      </c>
      <c r="Q19" t="n">
        <v>830.4400000000001</v>
      </c>
      <c r="R19" t="n">
        <v>104.2</v>
      </c>
      <c r="S19" t="n">
        <v>70.58</v>
      </c>
      <c r="T19" t="n">
        <v>7869.01</v>
      </c>
      <c r="U19" t="n">
        <v>0.68</v>
      </c>
      <c r="V19" t="n">
        <v>0.75</v>
      </c>
      <c r="W19" t="n">
        <v>4.71</v>
      </c>
      <c r="X19" t="n">
        <v>0.46</v>
      </c>
      <c r="Y19" t="n">
        <v>1</v>
      </c>
      <c r="Z19" t="n">
        <v>10</v>
      </c>
      <c r="AA19" t="n">
        <v>483.7050138429536</v>
      </c>
      <c r="AB19" t="n">
        <v>661.8265394990701</v>
      </c>
      <c r="AC19" t="n">
        <v>598.6627434486602</v>
      </c>
      <c r="AD19" t="n">
        <v>483705.0138429536</v>
      </c>
      <c r="AE19" t="n">
        <v>661826.5394990701</v>
      </c>
      <c r="AF19" t="n">
        <v>8.897903788530624e-06</v>
      </c>
      <c r="AG19" t="n">
        <v>19.81119791666667</v>
      </c>
      <c r="AH19" t="n">
        <v>598662.7434486602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3.2866</v>
      </c>
      <c r="E20" t="n">
        <v>30.43</v>
      </c>
      <c r="F20" t="n">
        <v>27.75</v>
      </c>
      <c r="G20" t="n">
        <v>128.09</v>
      </c>
      <c r="H20" t="n">
        <v>1.91</v>
      </c>
      <c r="I20" t="n">
        <v>13</v>
      </c>
      <c r="J20" t="n">
        <v>176.22</v>
      </c>
      <c r="K20" t="n">
        <v>49.1</v>
      </c>
      <c r="L20" t="n">
        <v>19</v>
      </c>
      <c r="M20" t="n">
        <v>1</v>
      </c>
      <c r="N20" t="n">
        <v>33.13</v>
      </c>
      <c r="O20" t="n">
        <v>21967.84</v>
      </c>
      <c r="P20" t="n">
        <v>267.25</v>
      </c>
      <c r="Q20" t="n">
        <v>830.47</v>
      </c>
      <c r="R20" t="n">
        <v>104.12</v>
      </c>
      <c r="S20" t="n">
        <v>70.58</v>
      </c>
      <c r="T20" t="n">
        <v>7828.51</v>
      </c>
      <c r="U20" t="n">
        <v>0.68</v>
      </c>
      <c r="V20" t="n">
        <v>0.75</v>
      </c>
      <c r="W20" t="n">
        <v>4.72</v>
      </c>
      <c r="X20" t="n">
        <v>0.46</v>
      </c>
      <c r="Y20" t="n">
        <v>1</v>
      </c>
      <c r="Z20" t="n">
        <v>10</v>
      </c>
      <c r="AA20" t="n">
        <v>484.0265059011841</v>
      </c>
      <c r="AB20" t="n">
        <v>662.2664191163697</v>
      </c>
      <c r="AC20" t="n">
        <v>599.0606415726596</v>
      </c>
      <c r="AD20" t="n">
        <v>484026.505901184</v>
      </c>
      <c r="AE20" t="n">
        <v>662266.4191163697</v>
      </c>
      <c r="AF20" t="n">
        <v>8.898174529555681e-06</v>
      </c>
      <c r="AG20" t="n">
        <v>19.81119791666667</v>
      </c>
      <c r="AH20" t="n">
        <v>599060.6415726596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3.2862</v>
      </c>
      <c r="E21" t="n">
        <v>30.43</v>
      </c>
      <c r="F21" t="n">
        <v>27.76</v>
      </c>
      <c r="G21" t="n">
        <v>128.11</v>
      </c>
      <c r="H21" t="n">
        <v>2</v>
      </c>
      <c r="I21" t="n">
        <v>13</v>
      </c>
      <c r="J21" t="n">
        <v>177.7</v>
      </c>
      <c r="K21" t="n">
        <v>49.1</v>
      </c>
      <c r="L21" t="n">
        <v>20</v>
      </c>
      <c r="M21" t="n">
        <v>0</v>
      </c>
      <c r="N21" t="n">
        <v>33.61</v>
      </c>
      <c r="O21" t="n">
        <v>22150.3</v>
      </c>
      <c r="P21" t="n">
        <v>268.92</v>
      </c>
      <c r="Q21" t="n">
        <v>830.47</v>
      </c>
      <c r="R21" t="n">
        <v>104.2</v>
      </c>
      <c r="S21" t="n">
        <v>70.58</v>
      </c>
      <c r="T21" t="n">
        <v>7866.48</v>
      </c>
      <c r="U21" t="n">
        <v>0.68</v>
      </c>
      <c r="V21" t="n">
        <v>0.75</v>
      </c>
      <c r="W21" t="n">
        <v>4.72</v>
      </c>
      <c r="X21" t="n">
        <v>0.46</v>
      </c>
      <c r="Y21" t="n">
        <v>1</v>
      </c>
      <c r="Z21" t="n">
        <v>10</v>
      </c>
      <c r="AA21" t="n">
        <v>484.7657785386759</v>
      </c>
      <c r="AB21" t="n">
        <v>663.2779245533929</v>
      </c>
      <c r="AC21" t="n">
        <v>599.9756103504302</v>
      </c>
      <c r="AD21" t="n">
        <v>484765.7785386759</v>
      </c>
      <c r="AE21" t="n">
        <v>663277.9245533929</v>
      </c>
      <c r="AF21" t="n">
        <v>8.89709156545545e-06</v>
      </c>
      <c r="AG21" t="n">
        <v>19.81119791666667</v>
      </c>
      <c r="AH21" t="n">
        <v>599975.6103504302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1.5608</v>
      </c>
      <c r="E2" t="n">
        <v>64.06999999999999</v>
      </c>
      <c r="F2" t="n">
        <v>45</v>
      </c>
      <c r="G2" t="n">
        <v>6.05</v>
      </c>
      <c r="H2" t="n">
        <v>0.1</v>
      </c>
      <c r="I2" t="n">
        <v>446</v>
      </c>
      <c r="J2" t="n">
        <v>185.69</v>
      </c>
      <c r="K2" t="n">
        <v>53.44</v>
      </c>
      <c r="L2" t="n">
        <v>1</v>
      </c>
      <c r="M2" t="n">
        <v>444</v>
      </c>
      <c r="N2" t="n">
        <v>36.26</v>
      </c>
      <c r="O2" t="n">
        <v>23136.14</v>
      </c>
      <c r="P2" t="n">
        <v>610.42</v>
      </c>
      <c r="Q2" t="n">
        <v>830.9</v>
      </c>
      <c r="R2" t="n">
        <v>681.65</v>
      </c>
      <c r="S2" t="n">
        <v>70.58</v>
      </c>
      <c r="T2" t="n">
        <v>294429.8</v>
      </c>
      <c r="U2" t="n">
        <v>0.1</v>
      </c>
      <c r="V2" t="n">
        <v>0.46</v>
      </c>
      <c r="W2" t="n">
        <v>5.43</v>
      </c>
      <c r="X2" t="n">
        <v>17.69</v>
      </c>
      <c r="Y2" t="n">
        <v>1</v>
      </c>
      <c r="Z2" t="n">
        <v>10</v>
      </c>
      <c r="AA2" t="n">
        <v>1430.135012709806</v>
      </c>
      <c r="AB2" t="n">
        <v>1956.77381749343</v>
      </c>
      <c r="AC2" t="n">
        <v>1770.022070701158</v>
      </c>
      <c r="AD2" t="n">
        <v>1430135.012709806</v>
      </c>
      <c r="AE2" t="n">
        <v>1956773.81749343</v>
      </c>
      <c r="AF2" t="n">
        <v>3.841409628951639e-06</v>
      </c>
      <c r="AG2" t="n">
        <v>41.71223958333333</v>
      </c>
      <c r="AH2" t="n">
        <v>1770022.070701158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2.3761</v>
      </c>
      <c r="E3" t="n">
        <v>42.09</v>
      </c>
      <c r="F3" t="n">
        <v>33.51</v>
      </c>
      <c r="G3" t="n">
        <v>12.26</v>
      </c>
      <c r="H3" t="n">
        <v>0.19</v>
      </c>
      <c r="I3" t="n">
        <v>164</v>
      </c>
      <c r="J3" t="n">
        <v>187.21</v>
      </c>
      <c r="K3" t="n">
        <v>53.44</v>
      </c>
      <c r="L3" t="n">
        <v>2</v>
      </c>
      <c r="M3" t="n">
        <v>162</v>
      </c>
      <c r="N3" t="n">
        <v>36.77</v>
      </c>
      <c r="O3" t="n">
        <v>23322.88</v>
      </c>
      <c r="P3" t="n">
        <v>451.67</v>
      </c>
      <c r="Q3" t="n">
        <v>830.6</v>
      </c>
      <c r="R3" t="n">
        <v>296.86</v>
      </c>
      <c r="S3" t="n">
        <v>70.58</v>
      </c>
      <c r="T3" t="n">
        <v>103443.12</v>
      </c>
      <c r="U3" t="n">
        <v>0.24</v>
      </c>
      <c r="V3" t="n">
        <v>0.62</v>
      </c>
      <c r="W3" t="n">
        <v>4.95</v>
      </c>
      <c r="X3" t="n">
        <v>6.22</v>
      </c>
      <c r="Y3" t="n">
        <v>1</v>
      </c>
      <c r="Z3" t="n">
        <v>10</v>
      </c>
      <c r="AA3" t="n">
        <v>803.4313782757155</v>
      </c>
      <c r="AB3" t="n">
        <v>1099.290256647669</v>
      </c>
      <c r="AC3" t="n">
        <v>994.3755374167803</v>
      </c>
      <c r="AD3" t="n">
        <v>803431.3782757155</v>
      </c>
      <c r="AE3" t="n">
        <v>1099290.256647669</v>
      </c>
      <c r="AF3" t="n">
        <v>5.848009622854939e-06</v>
      </c>
      <c r="AG3" t="n">
        <v>27.40234375</v>
      </c>
      <c r="AH3" t="n">
        <v>994375.5374167803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2.6813</v>
      </c>
      <c r="E4" t="n">
        <v>37.3</v>
      </c>
      <c r="F4" t="n">
        <v>31.07</v>
      </c>
      <c r="G4" t="n">
        <v>18.46</v>
      </c>
      <c r="H4" t="n">
        <v>0.28</v>
      </c>
      <c r="I4" t="n">
        <v>101</v>
      </c>
      <c r="J4" t="n">
        <v>188.73</v>
      </c>
      <c r="K4" t="n">
        <v>53.44</v>
      </c>
      <c r="L4" t="n">
        <v>3</v>
      </c>
      <c r="M4" t="n">
        <v>99</v>
      </c>
      <c r="N4" t="n">
        <v>37.29</v>
      </c>
      <c r="O4" t="n">
        <v>23510.33</v>
      </c>
      <c r="P4" t="n">
        <v>415.85</v>
      </c>
      <c r="Q4" t="n">
        <v>830.51</v>
      </c>
      <c r="R4" t="n">
        <v>215.15</v>
      </c>
      <c r="S4" t="n">
        <v>70.58</v>
      </c>
      <c r="T4" t="n">
        <v>62904</v>
      </c>
      <c r="U4" t="n">
        <v>0.33</v>
      </c>
      <c r="V4" t="n">
        <v>0.67</v>
      </c>
      <c r="W4" t="n">
        <v>4.84</v>
      </c>
      <c r="X4" t="n">
        <v>3.77</v>
      </c>
      <c r="Y4" t="n">
        <v>1</v>
      </c>
      <c r="Z4" t="n">
        <v>10</v>
      </c>
      <c r="AA4" t="n">
        <v>683.3389548816092</v>
      </c>
      <c r="AB4" t="n">
        <v>934.9745048560544</v>
      </c>
      <c r="AC4" t="n">
        <v>845.7418503575511</v>
      </c>
      <c r="AD4" t="n">
        <v>683338.9548816092</v>
      </c>
      <c r="AE4" t="n">
        <v>934974.5048560544</v>
      </c>
      <c r="AF4" t="n">
        <v>6.599161736358297e-06</v>
      </c>
      <c r="AG4" t="n">
        <v>24.28385416666667</v>
      </c>
      <c r="AH4" t="n">
        <v>845741.8503575511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2.8421</v>
      </c>
      <c r="E5" t="n">
        <v>35.18</v>
      </c>
      <c r="F5" t="n">
        <v>30</v>
      </c>
      <c r="G5" t="n">
        <v>24.66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398.88</v>
      </c>
      <c r="Q5" t="n">
        <v>830.53</v>
      </c>
      <c r="R5" t="n">
        <v>179.2</v>
      </c>
      <c r="S5" t="n">
        <v>70.58</v>
      </c>
      <c r="T5" t="n">
        <v>45069.57</v>
      </c>
      <c r="U5" t="n">
        <v>0.39</v>
      </c>
      <c r="V5" t="n">
        <v>0.6899999999999999</v>
      </c>
      <c r="W5" t="n">
        <v>4.81</v>
      </c>
      <c r="X5" t="n">
        <v>2.7</v>
      </c>
      <c r="Y5" t="n">
        <v>1</v>
      </c>
      <c r="Z5" t="n">
        <v>10</v>
      </c>
      <c r="AA5" t="n">
        <v>633.9827465948646</v>
      </c>
      <c r="AB5" t="n">
        <v>867.4431632358969</v>
      </c>
      <c r="AC5" t="n">
        <v>784.6556052007883</v>
      </c>
      <c r="AD5" t="n">
        <v>633982.7465948645</v>
      </c>
      <c r="AE5" t="n">
        <v>867443.163235897</v>
      </c>
      <c r="AF5" t="n">
        <v>6.994919468505544e-06</v>
      </c>
      <c r="AG5" t="n">
        <v>22.90364583333333</v>
      </c>
      <c r="AH5" t="n">
        <v>784655.6052007882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2.9413</v>
      </c>
      <c r="E6" t="n">
        <v>34</v>
      </c>
      <c r="F6" t="n">
        <v>29.41</v>
      </c>
      <c r="G6" t="n">
        <v>30.96</v>
      </c>
      <c r="H6" t="n">
        <v>0.46</v>
      </c>
      <c r="I6" t="n">
        <v>57</v>
      </c>
      <c r="J6" t="n">
        <v>191.78</v>
      </c>
      <c r="K6" t="n">
        <v>53.44</v>
      </c>
      <c r="L6" t="n">
        <v>5</v>
      </c>
      <c r="M6" t="n">
        <v>55</v>
      </c>
      <c r="N6" t="n">
        <v>38.35</v>
      </c>
      <c r="O6" t="n">
        <v>23887.36</v>
      </c>
      <c r="P6" t="n">
        <v>388.13</v>
      </c>
      <c r="Q6" t="n">
        <v>830.59</v>
      </c>
      <c r="R6" t="n">
        <v>159.69</v>
      </c>
      <c r="S6" t="n">
        <v>70.58</v>
      </c>
      <c r="T6" t="n">
        <v>35393.82</v>
      </c>
      <c r="U6" t="n">
        <v>0.44</v>
      </c>
      <c r="V6" t="n">
        <v>0.71</v>
      </c>
      <c r="W6" t="n">
        <v>4.78</v>
      </c>
      <c r="X6" t="n">
        <v>2.11</v>
      </c>
      <c r="Y6" t="n">
        <v>1</v>
      </c>
      <c r="Z6" t="n">
        <v>10</v>
      </c>
      <c r="AA6" t="n">
        <v>607.5967137433863</v>
      </c>
      <c r="AB6" t="n">
        <v>831.3406290188911</v>
      </c>
      <c r="AC6" t="n">
        <v>751.9986461792283</v>
      </c>
      <c r="AD6" t="n">
        <v>607596.7137433863</v>
      </c>
      <c r="AE6" t="n">
        <v>831340.6290188911</v>
      </c>
      <c r="AF6" t="n">
        <v>7.239068517193399e-06</v>
      </c>
      <c r="AG6" t="n">
        <v>22.13541666666667</v>
      </c>
      <c r="AH6" t="n">
        <v>751998.6461792283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3.0102</v>
      </c>
      <c r="E7" t="n">
        <v>33.22</v>
      </c>
      <c r="F7" t="n">
        <v>29</v>
      </c>
      <c r="G7" t="n">
        <v>37.02</v>
      </c>
      <c r="H7" t="n">
        <v>0.55</v>
      </c>
      <c r="I7" t="n">
        <v>47</v>
      </c>
      <c r="J7" t="n">
        <v>193.32</v>
      </c>
      <c r="K7" t="n">
        <v>53.44</v>
      </c>
      <c r="L7" t="n">
        <v>6</v>
      </c>
      <c r="M7" t="n">
        <v>45</v>
      </c>
      <c r="N7" t="n">
        <v>38.89</v>
      </c>
      <c r="O7" t="n">
        <v>24076.95</v>
      </c>
      <c r="P7" t="n">
        <v>380.27</v>
      </c>
      <c r="Q7" t="n">
        <v>830.5</v>
      </c>
      <c r="R7" t="n">
        <v>146.35</v>
      </c>
      <c r="S7" t="n">
        <v>70.58</v>
      </c>
      <c r="T7" t="n">
        <v>28773.18</v>
      </c>
      <c r="U7" t="n">
        <v>0.48</v>
      </c>
      <c r="V7" t="n">
        <v>0.72</v>
      </c>
      <c r="W7" t="n">
        <v>4.75</v>
      </c>
      <c r="X7" t="n">
        <v>1.71</v>
      </c>
      <c r="Y7" t="n">
        <v>1</v>
      </c>
      <c r="Z7" t="n">
        <v>10</v>
      </c>
      <c r="AA7" t="n">
        <v>586.742962718311</v>
      </c>
      <c r="AB7" t="n">
        <v>802.8076068638181</v>
      </c>
      <c r="AC7" t="n">
        <v>726.1887756122875</v>
      </c>
      <c r="AD7" t="n">
        <v>586742.962718311</v>
      </c>
      <c r="AE7" t="n">
        <v>802807.6068638181</v>
      </c>
      <c r="AF7" t="n">
        <v>7.408643814114701e-06</v>
      </c>
      <c r="AG7" t="n">
        <v>21.62760416666667</v>
      </c>
      <c r="AH7" t="n">
        <v>726188.7756122875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3.0574</v>
      </c>
      <c r="E8" t="n">
        <v>32.71</v>
      </c>
      <c r="F8" t="n">
        <v>28.75</v>
      </c>
      <c r="G8" t="n">
        <v>43.13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38</v>
      </c>
      <c r="N8" t="n">
        <v>39.43</v>
      </c>
      <c r="O8" t="n">
        <v>24267.28</v>
      </c>
      <c r="P8" t="n">
        <v>373.97</v>
      </c>
      <c r="Q8" t="n">
        <v>830.5</v>
      </c>
      <c r="R8" t="n">
        <v>137.77</v>
      </c>
      <c r="S8" t="n">
        <v>70.58</v>
      </c>
      <c r="T8" t="n">
        <v>24516.9</v>
      </c>
      <c r="U8" t="n">
        <v>0.51</v>
      </c>
      <c r="V8" t="n">
        <v>0.72</v>
      </c>
      <c r="W8" t="n">
        <v>4.75</v>
      </c>
      <c r="X8" t="n">
        <v>1.46</v>
      </c>
      <c r="Y8" t="n">
        <v>1</v>
      </c>
      <c r="Z8" t="n">
        <v>10</v>
      </c>
      <c r="AA8" t="n">
        <v>579.0405520183949</v>
      </c>
      <c r="AB8" t="n">
        <v>792.2688287378153</v>
      </c>
      <c r="AC8" t="n">
        <v>716.6558036793624</v>
      </c>
      <c r="AD8" t="n">
        <v>579040.5520183949</v>
      </c>
      <c r="AE8" t="n">
        <v>792268.8287378153</v>
      </c>
      <c r="AF8" t="n">
        <v>7.524811506635533e-06</v>
      </c>
      <c r="AG8" t="n">
        <v>21.29557291666667</v>
      </c>
      <c r="AH8" t="n">
        <v>716655.8036793624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3.1001</v>
      </c>
      <c r="E9" t="n">
        <v>32.26</v>
      </c>
      <c r="F9" t="n">
        <v>28.52</v>
      </c>
      <c r="G9" t="n">
        <v>50.33</v>
      </c>
      <c r="H9" t="n">
        <v>0.72</v>
      </c>
      <c r="I9" t="n">
        <v>34</v>
      </c>
      <c r="J9" t="n">
        <v>196.41</v>
      </c>
      <c r="K9" t="n">
        <v>53.44</v>
      </c>
      <c r="L9" t="n">
        <v>8</v>
      </c>
      <c r="M9" t="n">
        <v>32</v>
      </c>
      <c r="N9" t="n">
        <v>39.98</v>
      </c>
      <c r="O9" t="n">
        <v>24458.36</v>
      </c>
      <c r="P9" t="n">
        <v>368.11</v>
      </c>
      <c r="Q9" t="n">
        <v>830.47</v>
      </c>
      <c r="R9" t="n">
        <v>129.87</v>
      </c>
      <c r="S9" t="n">
        <v>70.58</v>
      </c>
      <c r="T9" t="n">
        <v>20597.61</v>
      </c>
      <c r="U9" t="n">
        <v>0.54</v>
      </c>
      <c r="V9" t="n">
        <v>0.73</v>
      </c>
      <c r="W9" t="n">
        <v>4.75</v>
      </c>
      <c r="X9" t="n">
        <v>1.23</v>
      </c>
      <c r="Y9" t="n">
        <v>1</v>
      </c>
      <c r="Z9" t="n">
        <v>10</v>
      </c>
      <c r="AA9" t="n">
        <v>562.5871892333331</v>
      </c>
      <c r="AB9" t="n">
        <v>769.7566119041571</v>
      </c>
      <c r="AC9" t="n">
        <v>696.2921212242137</v>
      </c>
      <c r="AD9" t="n">
        <v>562587.1892333331</v>
      </c>
      <c r="AE9" t="n">
        <v>769756.6119041571</v>
      </c>
      <c r="AF9" t="n">
        <v>7.629903889488068e-06</v>
      </c>
      <c r="AG9" t="n">
        <v>21.00260416666666</v>
      </c>
      <c r="AH9" t="n">
        <v>696292.1212242137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3.1299</v>
      </c>
      <c r="E10" t="n">
        <v>31.95</v>
      </c>
      <c r="F10" t="n">
        <v>28.36</v>
      </c>
      <c r="G10" t="n">
        <v>56.73</v>
      </c>
      <c r="H10" t="n">
        <v>0.8100000000000001</v>
      </c>
      <c r="I10" t="n">
        <v>30</v>
      </c>
      <c r="J10" t="n">
        <v>197.97</v>
      </c>
      <c r="K10" t="n">
        <v>53.44</v>
      </c>
      <c r="L10" t="n">
        <v>9</v>
      </c>
      <c r="M10" t="n">
        <v>28</v>
      </c>
      <c r="N10" t="n">
        <v>40.53</v>
      </c>
      <c r="O10" t="n">
        <v>24650.18</v>
      </c>
      <c r="P10" t="n">
        <v>363.38</v>
      </c>
      <c r="Q10" t="n">
        <v>830.47</v>
      </c>
      <c r="R10" t="n">
        <v>124.92</v>
      </c>
      <c r="S10" t="n">
        <v>70.58</v>
      </c>
      <c r="T10" t="n">
        <v>18141.15</v>
      </c>
      <c r="U10" t="n">
        <v>0.57</v>
      </c>
      <c r="V10" t="n">
        <v>0.73</v>
      </c>
      <c r="W10" t="n">
        <v>4.73</v>
      </c>
      <c r="X10" t="n">
        <v>1.07</v>
      </c>
      <c r="Y10" t="n">
        <v>1</v>
      </c>
      <c r="Z10" t="n">
        <v>10</v>
      </c>
      <c r="AA10" t="n">
        <v>557.6011974231166</v>
      </c>
      <c r="AB10" t="n">
        <v>762.9345579429845</v>
      </c>
      <c r="AC10" t="n">
        <v>690.1211545182825</v>
      </c>
      <c r="AD10" t="n">
        <v>557601.1974231165</v>
      </c>
      <c r="AE10" t="n">
        <v>762934.5579429845</v>
      </c>
      <c r="AF10" t="n">
        <v>7.703247051291475e-06</v>
      </c>
      <c r="AG10" t="n">
        <v>20.80078125</v>
      </c>
      <c r="AH10" t="n">
        <v>690121.1545182825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3.152</v>
      </c>
      <c r="E11" t="n">
        <v>31.73</v>
      </c>
      <c r="F11" t="n">
        <v>28.25</v>
      </c>
      <c r="G11" t="n">
        <v>62.78</v>
      </c>
      <c r="H11" t="n">
        <v>0.89</v>
      </c>
      <c r="I11" t="n">
        <v>27</v>
      </c>
      <c r="J11" t="n">
        <v>199.53</v>
      </c>
      <c r="K11" t="n">
        <v>53.44</v>
      </c>
      <c r="L11" t="n">
        <v>10</v>
      </c>
      <c r="M11" t="n">
        <v>25</v>
      </c>
      <c r="N11" t="n">
        <v>41.1</v>
      </c>
      <c r="O11" t="n">
        <v>24842.77</v>
      </c>
      <c r="P11" t="n">
        <v>359.47</v>
      </c>
      <c r="Q11" t="n">
        <v>830.51</v>
      </c>
      <c r="R11" t="n">
        <v>121.05</v>
      </c>
      <c r="S11" t="n">
        <v>70.58</v>
      </c>
      <c r="T11" t="n">
        <v>16223.46</v>
      </c>
      <c r="U11" t="n">
        <v>0.58</v>
      </c>
      <c r="V11" t="n">
        <v>0.73</v>
      </c>
      <c r="W11" t="n">
        <v>4.73</v>
      </c>
      <c r="X11" t="n">
        <v>0.96</v>
      </c>
      <c r="Y11" t="n">
        <v>1</v>
      </c>
      <c r="Z11" t="n">
        <v>10</v>
      </c>
      <c r="AA11" t="n">
        <v>553.8904003192575</v>
      </c>
      <c r="AB11" t="n">
        <v>757.8572816366702</v>
      </c>
      <c r="AC11" t="n">
        <v>685.528446336641</v>
      </c>
      <c r="AD11" t="n">
        <v>553890.4003192575</v>
      </c>
      <c r="AE11" t="n">
        <v>757857.2816366702</v>
      </c>
      <c r="AF11" t="n">
        <v>7.757639127662458e-06</v>
      </c>
      <c r="AG11" t="n">
        <v>20.65755208333333</v>
      </c>
      <c r="AH11" t="n">
        <v>685528.446336641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3.1661</v>
      </c>
      <c r="E12" t="n">
        <v>31.58</v>
      </c>
      <c r="F12" t="n">
        <v>28.19</v>
      </c>
      <c r="G12" t="n">
        <v>67.65000000000001</v>
      </c>
      <c r="H12" t="n">
        <v>0.97</v>
      </c>
      <c r="I12" t="n">
        <v>25</v>
      </c>
      <c r="J12" t="n">
        <v>201.1</v>
      </c>
      <c r="K12" t="n">
        <v>53.44</v>
      </c>
      <c r="L12" t="n">
        <v>11</v>
      </c>
      <c r="M12" t="n">
        <v>23</v>
      </c>
      <c r="N12" t="n">
        <v>41.66</v>
      </c>
      <c r="O12" t="n">
        <v>25036.12</v>
      </c>
      <c r="P12" t="n">
        <v>355.98</v>
      </c>
      <c r="Q12" t="n">
        <v>830.45</v>
      </c>
      <c r="R12" t="n">
        <v>119.14</v>
      </c>
      <c r="S12" t="n">
        <v>70.58</v>
      </c>
      <c r="T12" t="n">
        <v>15276.69</v>
      </c>
      <c r="U12" t="n">
        <v>0.59</v>
      </c>
      <c r="V12" t="n">
        <v>0.74</v>
      </c>
      <c r="W12" t="n">
        <v>4.72</v>
      </c>
      <c r="X12" t="n">
        <v>0.89</v>
      </c>
      <c r="Y12" t="n">
        <v>1</v>
      </c>
      <c r="Z12" t="n">
        <v>10</v>
      </c>
      <c r="AA12" t="n">
        <v>551.1521399180042</v>
      </c>
      <c r="AB12" t="n">
        <v>754.1106729521525</v>
      </c>
      <c r="AC12" t="n">
        <v>682.1394087265753</v>
      </c>
      <c r="AD12" t="n">
        <v>551152.1399180042</v>
      </c>
      <c r="AE12" t="n">
        <v>754110.6729521526</v>
      </c>
      <c r="AF12" t="n">
        <v>7.792341764623132e-06</v>
      </c>
      <c r="AG12" t="n">
        <v>20.55989583333333</v>
      </c>
      <c r="AH12" t="n">
        <v>682139.4087265753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3.1897</v>
      </c>
      <c r="E13" t="n">
        <v>31.35</v>
      </c>
      <c r="F13" t="n">
        <v>28.06</v>
      </c>
      <c r="G13" t="n">
        <v>76.54000000000001</v>
      </c>
      <c r="H13" t="n">
        <v>1.05</v>
      </c>
      <c r="I13" t="n">
        <v>22</v>
      </c>
      <c r="J13" t="n">
        <v>202.67</v>
      </c>
      <c r="K13" t="n">
        <v>53.44</v>
      </c>
      <c r="L13" t="n">
        <v>12</v>
      </c>
      <c r="M13" t="n">
        <v>20</v>
      </c>
      <c r="N13" t="n">
        <v>42.24</v>
      </c>
      <c r="O13" t="n">
        <v>25230.25</v>
      </c>
      <c r="P13" t="n">
        <v>351.28</v>
      </c>
      <c r="Q13" t="n">
        <v>830.48</v>
      </c>
      <c r="R13" t="n">
        <v>114.69</v>
      </c>
      <c r="S13" t="n">
        <v>70.58</v>
      </c>
      <c r="T13" t="n">
        <v>13065.97</v>
      </c>
      <c r="U13" t="n">
        <v>0.62</v>
      </c>
      <c r="V13" t="n">
        <v>0.74</v>
      </c>
      <c r="W13" t="n">
        <v>4.72</v>
      </c>
      <c r="X13" t="n">
        <v>0.77</v>
      </c>
      <c r="Y13" t="n">
        <v>1</v>
      </c>
      <c r="Z13" t="n">
        <v>10</v>
      </c>
      <c r="AA13" t="n">
        <v>537.2277232139467</v>
      </c>
      <c r="AB13" t="n">
        <v>735.0586717157513</v>
      </c>
      <c r="AC13" t="n">
        <v>664.9057037485244</v>
      </c>
      <c r="AD13" t="n">
        <v>537227.7232139467</v>
      </c>
      <c r="AE13" t="n">
        <v>735058.6717157513</v>
      </c>
      <c r="AF13" t="n">
        <v>7.850425610883548e-06</v>
      </c>
      <c r="AG13" t="n">
        <v>20.41015625</v>
      </c>
      <c r="AH13" t="n">
        <v>664905.7037485244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3.1946</v>
      </c>
      <c r="E14" t="n">
        <v>31.3</v>
      </c>
      <c r="F14" t="n">
        <v>28.05</v>
      </c>
      <c r="G14" t="n">
        <v>80.15000000000001</v>
      </c>
      <c r="H14" t="n">
        <v>1.13</v>
      </c>
      <c r="I14" t="n">
        <v>21</v>
      </c>
      <c r="J14" t="n">
        <v>204.25</v>
      </c>
      <c r="K14" t="n">
        <v>53.44</v>
      </c>
      <c r="L14" t="n">
        <v>13</v>
      </c>
      <c r="M14" t="n">
        <v>19</v>
      </c>
      <c r="N14" t="n">
        <v>42.82</v>
      </c>
      <c r="O14" t="n">
        <v>25425.3</v>
      </c>
      <c r="P14" t="n">
        <v>348.61</v>
      </c>
      <c r="Q14" t="n">
        <v>830.5700000000001</v>
      </c>
      <c r="R14" t="n">
        <v>114.4</v>
      </c>
      <c r="S14" t="n">
        <v>70.58</v>
      </c>
      <c r="T14" t="n">
        <v>12926.26</v>
      </c>
      <c r="U14" t="n">
        <v>0.62</v>
      </c>
      <c r="V14" t="n">
        <v>0.74</v>
      </c>
      <c r="W14" t="n">
        <v>4.72</v>
      </c>
      <c r="X14" t="n">
        <v>0.76</v>
      </c>
      <c r="Y14" t="n">
        <v>1</v>
      </c>
      <c r="Z14" t="n">
        <v>10</v>
      </c>
      <c r="AA14" t="n">
        <v>535.7061852395998</v>
      </c>
      <c r="AB14" t="n">
        <v>732.9768363337321</v>
      </c>
      <c r="AC14" t="n">
        <v>663.0225558134908</v>
      </c>
      <c r="AD14" t="n">
        <v>535706.1852395998</v>
      </c>
      <c r="AE14" t="n">
        <v>732976.8363337321</v>
      </c>
      <c r="AF14" t="n">
        <v>7.862485392522364e-06</v>
      </c>
      <c r="AG14" t="n">
        <v>20.37760416666667</v>
      </c>
      <c r="AH14" t="n">
        <v>663022.5558134909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3.2118</v>
      </c>
      <c r="E15" t="n">
        <v>31.14</v>
      </c>
      <c r="F15" t="n">
        <v>27.96</v>
      </c>
      <c r="G15" t="n">
        <v>88.29000000000001</v>
      </c>
      <c r="H15" t="n">
        <v>1.21</v>
      </c>
      <c r="I15" t="n">
        <v>19</v>
      </c>
      <c r="J15" t="n">
        <v>205.84</v>
      </c>
      <c r="K15" t="n">
        <v>53.44</v>
      </c>
      <c r="L15" t="n">
        <v>14</v>
      </c>
      <c r="M15" t="n">
        <v>17</v>
      </c>
      <c r="N15" t="n">
        <v>43.4</v>
      </c>
      <c r="O15" t="n">
        <v>25621.03</v>
      </c>
      <c r="P15" t="n">
        <v>344.71</v>
      </c>
      <c r="Q15" t="n">
        <v>830.45</v>
      </c>
      <c r="R15" t="n">
        <v>111.44</v>
      </c>
      <c r="S15" t="n">
        <v>70.58</v>
      </c>
      <c r="T15" t="n">
        <v>11459.96</v>
      </c>
      <c r="U15" t="n">
        <v>0.63</v>
      </c>
      <c r="V15" t="n">
        <v>0.74</v>
      </c>
      <c r="W15" t="n">
        <v>4.71</v>
      </c>
      <c r="X15" t="n">
        <v>0.67</v>
      </c>
      <c r="Y15" t="n">
        <v>1</v>
      </c>
      <c r="Z15" t="n">
        <v>10</v>
      </c>
      <c r="AA15" t="n">
        <v>532.5610115452761</v>
      </c>
      <c r="AB15" t="n">
        <v>728.6734709298878</v>
      </c>
      <c r="AC15" t="n">
        <v>659.1298975639781</v>
      </c>
      <c r="AD15" t="n">
        <v>532561.011545276</v>
      </c>
      <c r="AE15" t="n">
        <v>728673.4709298878</v>
      </c>
      <c r="AF15" t="n">
        <v>7.904817687254533e-06</v>
      </c>
      <c r="AG15" t="n">
        <v>20.2734375</v>
      </c>
      <c r="AH15" t="n">
        <v>659129.8975639781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3.2194</v>
      </c>
      <c r="E16" t="n">
        <v>31.06</v>
      </c>
      <c r="F16" t="n">
        <v>27.92</v>
      </c>
      <c r="G16" t="n">
        <v>93.08</v>
      </c>
      <c r="H16" t="n">
        <v>1.28</v>
      </c>
      <c r="I16" t="n">
        <v>18</v>
      </c>
      <c r="J16" t="n">
        <v>207.43</v>
      </c>
      <c r="K16" t="n">
        <v>53.44</v>
      </c>
      <c r="L16" t="n">
        <v>15</v>
      </c>
      <c r="M16" t="n">
        <v>16</v>
      </c>
      <c r="N16" t="n">
        <v>44</v>
      </c>
      <c r="O16" t="n">
        <v>25817.56</v>
      </c>
      <c r="P16" t="n">
        <v>340.86</v>
      </c>
      <c r="Q16" t="n">
        <v>830.45</v>
      </c>
      <c r="R16" t="n">
        <v>110.03</v>
      </c>
      <c r="S16" t="n">
        <v>70.58</v>
      </c>
      <c r="T16" t="n">
        <v>10760.24</v>
      </c>
      <c r="U16" t="n">
        <v>0.64</v>
      </c>
      <c r="V16" t="n">
        <v>0.74</v>
      </c>
      <c r="W16" t="n">
        <v>4.72</v>
      </c>
      <c r="X16" t="n">
        <v>0.63</v>
      </c>
      <c r="Y16" t="n">
        <v>1</v>
      </c>
      <c r="Z16" t="n">
        <v>10</v>
      </c>
      <c r="AA16" t="n">
        <v>530.2825740529739</v>
      </c>
      <c r="AB16" t="n">
        <v>725.5560122353519</v>
      </c>
      <c r="AC16" t="n">
        <v>656.3099647518681</v>
      </c>
      <c r="AD16" t="n">
        <v>530282.5740529739</v>
      </c>
      <c r="AE16" t="n">
        <v>725556.0122353518</v>
      </c>
      <c r="AF16" t="n">
        <v>7.923522654694328e-06</v>
      </c>
      <c r="AG16" t="n">
        <v>20.22135416666667</v>
      </c>
      <c r="AH16" t="n">
        <v>656309.964751868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3.236</v>
      </c>
      <c r="E17" t="n">
        <v>30.9</v>
      </c>
      <c r="F17" t="n">
        <v>27.84</v>
      </c>
      <c r="G17" t="n">
        <v>104.39</v>
      </c>
      <c r="H17" t="n">
        <v>1.36</v>
      </c>
      <c r="I17" t="n">
        <v>16</v>
      </c>
      <c r="J17" t="n">
        <v>209.03</v>
      </c>
      <c r="K17" t="n">
        <v>53.44</v>
      </c>
      <c r="L17" t="n">
        <v>16</v>
      </c>
      <c r="M17" t="n">
        <v>14</v>
      </c>
      <c r="N17" t="n">
        <v>44.6</v>
      </c>
      <c r="O17" t="n">
        <v>26014.91</v>
      </c>
      <c r="P17" t="n">
        <v>335.35</v>
      </c>
      <c r="Q17" t="n">
        <v>830.4400000000001</v>
      </c>
      <c r="R17" t="n">
        <v>107.35</v>
      </c>
      <c r="S17" t="n">
        <v>70.58</v>
      </c>
      <c r="T17" t="n">
        <v>9429.92</v>
      </c>
      <c r="U17" t="n">
        <v>0.66</v>
      </c>
      <c r="V17" t="n">
        <v>0.75</v>
      </c>
      <c r="W17" t="n">
        <v>4.71</v>
      </c>
      <c r="X17" t="n">
        <v>0.55</v>
      </c>
      <c r="Y17" t="n">
        <v>1</v>
      </c>
      <c r="Z17" t="n">
        <v>10</v>
      </c>
      <c r="AA17" t="n">
        <v>526.5832817756387</v>
      </c>
      <c r="AB17" t="n">
        <v>720.4944773402449</v>
      </c>
      <c r="AC17" t="n">
        <v>651.7314956432411</v>
      </c>
      <c r="AD17" t="n">
        <v>526583.2817756387</v>
      </c>
      <c r="AE17" t="n">
        <v>720494.4773402449</v>
      </c>
      <c r="AF17" t="n">
        <v>7.964378241470722e-06</v>
      </c>
      <c r="AG17" t="n">
        <v>20.1171875</v>
      </c>
      <c r="AH17" t="n">
        <v>651731.4956432411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3.2333</v>
      </c>
      <c r="E18" t="n">
        <v>30.93</v>
      </c>
      <c r="F18" t="n">
        <v>27.86</v>
      </c>
      <c r="G18" t="n">
        <v>104.49</v>
      </c>
      <c r="H18" t="n">
        <v>1.43</v>
      </c>
      <c r="I18" t="n">
        <v>16</v>
      </c>
      <c r="J18" t="n">
        <v>210.64</v>
      </c>
      <c r="K18" t="n">
        <v>53.44</v>
      </c>
      <c r="L18" t="n">
        <v>17</v>
      </c>
      <c r="M18" t="n">
        <v>14</v>
      </c>
      <c r="N18" t="n">
        <v>45.21</v>
      </c>
      <c r="O18" t="n">
        <v>26213.09</v>
      </c>
      <c r="P18" t="n">
        <v>333.88</v>
      </c>
      <c r="Q18" t="n">
        <v>830.4400000000001</v>
      </c>
      <c r="R18" t="n">
        <v>108.34</v>
      </c>
      <c r="S18" t="n">
        <v>70.58</v>
      </c>
      <c r="T18" t="n">
        <v>9925.549999999999</v>
      </c>
      <c r="U18" t="n">
        <v>0.65</v>
      </c>
      <c r="V18" t="n">
        <v>0.74</v>
      </c>
      <c r="W18" t="n">
        <v>4.71</v>
      </c>
      <c r="X18" t="n">
        <v>0.57</v>
      </c>
      <c r="Y18" t="n">
        <v>1</v>
      </c>
      <c r="Z18" t="n">
        <v>10</v>
      </c>
      <c r="AA18" t="n">
        <v>526.2068545805573</v>
      </c>
      <c r="AB18" t="n">
        <v>719.9794330451386</v>
      </c>
      <c r="AC18" t="n">
        <v>651.2656064527905</v>
      </c>
      <c r="AD18" t="n">
        <v>526206.8545805573</v>
      </c>
      <c r="AE18" t="n">
        <v>719979.4330451386</v>
      </c>
      <c r="AF18" t="n">
        <v>7.957733055669743e-06</v>
      </c>
      <c r="AG18" t="n">
        <v>20.13671875</v>
      </c>
      <c r="AH18" t="n">
        <v>651265.6064527906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3.2434</v>
      </c>
      <c r="E19" t="n">
        <v>30.83</v>
      </c>
      <c r="F19" t="n">
        <v>27.8</v>
      </c>
      <c r="G19" t="n">
        <v>111.22</v>
      </c>
      <c r="H19" t="n">
        <v>1.51</v>
      </c>
      <c r="I19" t="n">
        <v>15</v>
      </c>
      <c r="J19" t="n">
        <v>212.25</v>
      </c>
      <c r="K19" t="n">
        <v>53.44</v>
      </c>
      <c r="L19" t="n">
        <v>18</v>
      </c>
      <c r="M19" t="n">
        <v>13</v>
      </c>
      <c r="N19" t="n">
        <v>45.82</v>
      </c>
      <c r="O19" t="n">
        <v>26412.11</v>
      </c>
      <c r="P19" t="n">
        <v>329.87</v>
      </c>
      <c r="Q19" t="n">
        <v>830.4400000000001</v>
      </c>
      <c r="R19" t="n">
        <v>106.15</v>
      </c>
      <c r="S19" t="n">
        <v>70.58</v>
      </c>
      <c r="T19" t="n">
        <v>8831.02</v>
      </c>
      <c r="U19" t="n">
        <v>0.66</v>
      </c>
      <c r="V19" t="n">
        <v>0.75</v>
      </c>
      <c r="W19" t="n">
        <v>4.71</v>
      </c>
      <c r="X19" t="n">
        <v>0.51</v>
      </c>
      <c r="Y19" t="n">
        <v>1</v>
      </c>
      <c r="Z19" t="n">
        <v>10</v>
      </c>
      <c r="AA19" t="n">
        <v>523.6656137558622</v>
      </c>
      <c r="AB19" t="n">
        <v>716.5023952371582</v>
      </c>
      <c r="AC19" t="n">
        <v>648.1204122531506</v>
      </c>
      <c r="AD19" t="n">
        <v>523665.6137558622</v>
      </c>
      <c r="AE19" t="n">
        <v>716502.3952371582</v>
      </c>
      <c r="AF19" t="n">
        <v>7.982590972925258e-06</v>
      </c>
      <c r="AG19" t="n">
        <v>20.07161458333333</v>
      </c>
      <c r="AH19" t="n">
        <v>648120.4122531506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3.2511</v>
      </c>
      <c r="E20" t="n">
        <v>30.76</v>
      </c>
      <c r="F20" t="n">
        <v>27.77</v>
      </c>
      <c r="G20" t="n">
        <v>119.01</v>
      </c>
      <c r="H20" t="n">
        <v>1.58</v>
      </c>
      <c r="I20" t="n">
        <v>14</v>
      </c>
      <c r="J20" t="n">
        <v>213.87</v>
      </c>
      <c r="K20" t="n">
        <v>53.44</v>
      </c>
      <c r="L20" t="n">
        <v>19</v>
      </c>
      <c r="M20" t="n">
        <v>12</v>
      </c>
      <c r="N20" t="n">
        <v>46.44</v>
      </c>
      <c r="O20" t="n">
        <v>26611.98</v>
      </c>
      <c r="P20" t="n">
        <v>326.05</v>
      </c>
      <c r="Q20" t="n">
        <v>830.45</v>
      </c>
      <c r="R20" t="n">
        <v>105.1</v>
      </c>
      <c r="S20" t="n">
        <v>70.58</v>
      </c>
      <c r="T20" t="n">
        <v>8311.67</v>
      </c>
      <c r="U20" t="n">
        <v>0.67</v>
      </c>
      <c r="V20" t="n">
        <v>0.75</v>
      </c>
      <c r="W20" t="n">
        <v>4.7</v>
      </c>
      <c r="X20" t="n">
        <v>0.48</v>
      </c>
      <c r="Y20" t="n">
        <v>1</v>
      </c>
      <c r="Z20" t="n">
        <v>10</v>
      </c>
      <c r="AA20" t="n">
        <v>521.464646542879</v>
      </c>
      <c r="AB20" t="n">
        <v>713.490934796534</v>
      </c>
      <c r="AC20" t="n">
        <v>645.3963613703684</v>
      </c>
      <c r="AD20" t="n">
        <v>521464.646542879</v>
      </c>
      <c r="AE20" t="n">
        <v>713490.934796534</v>
      </c>
      <c r="AF20" t="n">
        <v>8.001542058357683e-06</v>
      </c>
      <c r="AG20" t="n">
        <v>20.02604166666667</v>
      </c>
      <c r="AH20" t="n">
        <v>645396.3613703684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3.2586</v>
      </c>
      <c r="E21" t="n">
        <v>30.69</v>
      </c>
      <c r="F21" t="n">
        <v>27.74</v>
      </c>
      <c r="G21" t="n">
        <v>128.01</v>
      </c>
      <c r="H21" t="n">
        <v>1.65</v>
      </c>
      <c r="I21" t="n">
        <v>13</v>
      </c>
      <c r="J21" t="n">
        <v>215.5</v>
      </c>
      <c r="K21" t="n">
        <v>53.44</v>
      </c>
      <c r="L21" t="n">
        <v>20</v>
      </c>
      <c r="M21" t="n">
        <v>11</v>
      </c>
      <c r="N21" t="n">
        <v>47.07</v>
      </c>
      <c r="O21" t="n">
        <v>26812.71</v>
      </c>
      <c r="P21" t="n">
        <v>324.51</v>
      </c>
      <c r="Q21" t="n">
        <v>830.4400000000001</v>
      </c>
      <c r="R21" t="n">
        <v>103.94</v>
      </c>
      <c r="S21" t="n">
        <v>70.58</v>
      </c>
      <c r="T21" t="n">
        <v>7736.65</v>
      </c>
      <c r="U21" t="n">
        <v>0.68</v>
      </c>
      <c r="V21" t="n">
        <v>0.75</v>
      </c>
      <c r="W21" t="n">
        <v>4.7</v>
      </c>
      <c r="X21" t="n">
        <v>0.44</v>
      </c>
      <c r="Y21" t="n">
        <v>1</v>
      </c>
      <c r="Z21" t="n">
        <v>10</v>
      </c>
      <c r="AA21" t="n">
        <v>520.13762893276</v>
      </c>
      <c r="AB21" t="n">
        <v>711.675250758484</v>
      </c>
      <c r="AC21" t="n">
        <v>643.7539636685813</v>
      </c>
      <c r="AD21" t="n">
        <v>520137.62893276</v>
      </c>
      <c r="AE21" t="n">
        <v>711675.250758484</v>
      </c>
      <c r="AF21" t="n">
        <v>8.02000090780485e-06</v>
      </c>
      <c r="AG21" t="n">
        <v>19.98046875</v>
      </c>
      <c r="AH21" t="n">
        <v>643753.9636685812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3.2658</v>
      </c>
      <c r="E22" t="n">
        <v>30.62</v>
      </c>
      <c r="F22" t="n">
        <v>27.7</v>
      </c>
      <c r="G22" t="n">
        <v>138.52</v>
      </c>
      <c r="H22" t="n">
        <v>1.72</v>
      </c>
      <c r="I22" t="n">
        <v>12</v>
      </c>
      <c r="J22" t="n">
        <v>217.14</v>
      </c>
      <c r="K22" t="n">
        <v>53.44</v>
      </c>
      <c r="L22" t="n">
        <v>21</v>
      </c>
      <c r="M22" t="n">
        <v>10</v>
      </c>
      <c r="N22" t="n">
        <v>47.7</v>
      </c>
      <c r="O22" t="n">
        <v>27014.3</v>
      </c>
      <c r="P22" t="n">
        <v>318.28</v>
      </c>
      <c r="Q22" t="n">
        <v>830.4400000000001</v>
      </c>
      <c r="R22" t="n">
        <v>102.95</v>
      </c>
      <c r="S22" t="n">
        <v>70.58</v>
      </c>
      <c r="T22" t="n">
        <v>7247.45</v>
      </c>
      <c r="U22" t="n">
        <v>0.6899999999999999</v>
      </c>
      <c r="V22" t="n">
        <v>0.75</v>
      </c>
      <c r="W22" t="n">
        <v>4.7</v>
      </c>
      <c r="X22" t="n">
        <v>0.41</v>
      </c>
      <c r="Y22" t="n">
        <v>1</v>
      </c>
      <c r="Z22" t="n">
        <v>10</v>
      </c>
      <c r="AA22" t="n">
        <v>516.9550552593417</v>
      </c>
      <c r="AB22" t="n">
        <v>707.3207130532721</v>
      </c>
      <c r="AC22" t="n">
        <v>639.8150169303227</v>
      </c>
      <c r="AD22" t="n">
        <v>516955.0552593418</v>
      </c>
      <c r="AE22" t="n">
        <v>707320.7130532721</v>
      </c>
      <c r="AF22" t="n">
        <v>8.037721403274129e-06</v>
      </c>
      <c r="AG22" t="n">
        <v>19.93489583333333</v>
      </c>
      <c r="AH22" t="n">
        <v>639815.0169303227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3.266</v>
      </c>
      <c r="E23" t="n">
        <v>30.62</v>
      </c>
      <c r="F23" t="n">
        <v>27.7</v>
      </c>
      <c r="G23" t="n">
        <v>138.51</v>
      </c>
      <c r="H23" t="n">
        <v>1.79</v>
      </c>
      <c r="I23" t="n">
        <v>12</v>
      </c>
      <c r="J23" t="n">
        <v>218.78</v>
      </c>
      <c r="K23" t="n">
        <v>53.44</v>
      </c>
      <c r="L23" t="n">
        <v>22</v>
      </c>
      <c r="M23" t="n">
        <v>10</v>
      </c>
      <c r="N23" t="n">
        <v>48.34</v>
      </c>
      <c r="O23" t="n">
        <v>27216.79</v>
      </c>
      <c r="P23" t="n">
        <v>316.91</v>
      </c>
      <c r="Q23" t="n">
        <v>830.45</v>
      </c>
      <c r="R23" t="n">
        <v>102.92</v>
      </c>
      <c r="S23" t="n">
        <v>70.58</v>
      </c>
      <c r="T23" t="n">
        <v>7233.32</v>
      </c>
      <c r="U23" t="n">
        <v>0.6899999999999999</v>
      </c>
      <c r="V23" t="n">
        <v>0.75</v>
      </c>
      <c r="W23" t="n">
        <v>4.7</v>
      </c>
      <c r="X23" t="n">
        <v>0.41</v>
      </c>
      <c r="Y23" t="n">
        <v>1</v>
      </c>
      <c r="Z23" t="n">
        <v>10</v>
      </c>
      <c r="AA23" t="n">
        <v>516.3714147087949</v>
      </c>
      <c r="AB23" t="n">
        <v>706.5221503036099</v>
      </c>
      <c r="AC23" t="n">
        <v>639.0926678886985</v>
      </c>
      <c r="AD23" t="n">
        <v>516371.4147087949</v>
      </c>
      <c r="AE23" t="n">
        <v>706522.1503036099</v>
      </c>
      <c r="AF23" t="n">
        <v>8.038213639259388e-06</v>
      </c>
      <c r="AG23" t="n">
        <v>19.93489583333333</v>
      </c>
      <c r="AH23" t="n">
        <v>639092.6678886985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3.2736</v>
      </c>
      <c r="E24" t="n">
        <v>30.55</v>
      </c>
      <c r="F24" t="n">
        <v>27.67</v>
      </c>
      <c r="G24" t="n">
        <v>150.92</v>
      </c>
      <c r="H24" t="n">
        <v>1.85</v>
      </c>
      <c r="I24" t="n">
        <v>11</v>
      </c>
      <c r="J24" t="n">
        <v>220.43</v>
      </c>
      <c r="K24" t="n">
        <v>53.44</v>
      </c>
      <c r="L24" t="n">
        <v>23</v>
      </c>
      <c r="M24" t="n">
        <v>9</v>
      </c>
      <c r="N24" t="n">
        <v>48.99</v>
      </c>
      <c r="O24" t="n">
        <v>27420.16</v>
      </c>
      <c r="P24" t="n">
        <v>311.34</v>
      </c>
      <c r="Q24" t="n">
        <v>830.4400000000001</v>
      </c>
      <c r="R24" t="n">
        <v>101.63</v>
      </c>
      <c r="S24" t="n">
        <v>70.58</v>
      </c>
      <c r="T24" t="n">
        <v>6594.44</v>
      </c>
      <c r="U24" t="n">
        <v>0.6899999999999999</v>
      </c>
      <c r="V24" t="n">
        <v>0.75</v>
      </c>
      <c r="W24" t="n">
        <v>4.7</v>
      </c>
      <c r="X24" t="n">
        <v>0.38</v>
      </c>
      <c r="Y24" t="n">
        <v>1</v>
      </c>
      <c r="Z24" t="n">
        <v>10</v>
      </c>
      <c r="AA24" t="n">
        <v>513.4816461871798</v>
      </c>
      <c r="AB24" t="n">
        <v>702.5682415247464</v>
      </c>
      <c r="AC24" t="n">
        <v>635.516114614344</v>
      </c>
      <c r="AD24" t="n">
        <v>513481.6461871798</v>
      </c>
      <c r="AE24" t="n">
        <v>702568.2415247464</v>
      </c>
      <c r="AF24" t="n">
        <v>8.056918606699183e-06</v>
      </c>
      <c r="AG24" t="n">
        <v>19.88932291666667</v>
      </c>
      <c r="AH24" t="n">
        <v>635516.114614344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3.2732</v>
      </c>
      <c r="E25" t="n">
        <v>30.55</v>
      </c>
      <c r="F25" t="n">
        <v>27.67</v>
      </c>
      <c r="G25" t="n">
        <v>150.94</v>
      </c>
      <c r="H25" t="n">
        <v>1.92</v>
      </c>
      <c r="I25" t="n">
        <v>11</v>
      </c>
      <c r="J25" t="n">
        <v>222.08</v>
      </c>
      <c r="K25" t="n">
        <v>53.44</v>
      </c>
      <c r="L25" t="n">
        <v>24</v>
      </c>
      <c r="M25" t="n">
        <v>6</v>
      </c>
      <c r="N25" t="n">
        <v>49.65</v>
      </c>
      <c r="O25" t="n">
        <v>27624.44</v>
      </c>
      <c r="P25" t="n">
        <v>309.63</v>
      </c>
      <c r="Q25" t="n">
        <v>830.45</v>
      </c>
      <c r="R25" t="n">
        <v>101.75</v>
      </c>
      <c r="S25" t="n">
        <v>70.58</v>
      </c>
      <c r="T25" t="n">
        <v>6654.64</v>
      </c>
      <c r="U25" t="n">
        <v>0.6899999999999999</v>
      </c>
      <c r="V25" t="n">
        <v>0.75</v>
      </c>
      <c r="W25" t="n">
        <v>4.7</v>
      </c>
      <c r="X25" t="n">
        <v>0.38</v>
      </c>
      <c r="Y25" t="n">
        <v>1</v>
      </c>
      <c r="Z25" t="n">
        <v>10</v>
      </c>
      <c r="AA25" t="n">
        <v>512.7963143427469</v>
      </c>
      <c r="AB25" t="n">
        <v>701.6305402604862</v>
      </c>
      <c r="AC25" t="n">
        <v>634.6679062426729</v>
      </c>
      <c r="AD25" t="n">
        <v>512796.3143427469</v>
      </c>
      <c r="AE25" t="n">
        <v>701630.5402604862</v>
      </c>
      <c r="AF25" t="n">
        <v>8.055934134728669e-06</v>
      </c>
      <c r="AG25" t="n">
        <v>19.88932291666667</v>
      </c>
      <c r="AH25" t="n">
        <v>634667.9062426728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3.2819</v>
      </c>
      <c r="E26" t="n">
        <v>30.47</v>
      </c>
      <c r="F26" t="n">
        <v>27.63</v>
      </c>
      <c r="G26" t="n">
        <v>165.78</v>
      </c>
      <c r="H26" t="n">
        <v>1.99</v>
      </c>
      <c r="I26" t="n">
        <v>10</v>
      </c>
      <c r="J26" t="n">
        <v>223.75</v>
      </c>
      <c r="K26" t="n">
        <v>53.44</v>
      </c>
      <c r="L26" t="n">
        <v>25</v>
      </c>
      <c r="M26" t="n">
        <v>2</v>
      </c>
      <c r="N26" t="n">
        <v>50.31</v>
      </c>
      <c r="O26" t="n">
        <v>27829.77</v>
      </c>
      <c r="P26" t="n">
        <v>308.22</v>
      </c>
      <c r="Q26" t="n">
        <v>830.46</v>
      </c>
      <c r="R26" t="n">
        <v>100.08</v>
      </c>
      <c r="S26" t="n">
        <v>70.58</v>
      </c>
      <c r="T26" t="n">
        <v>5824.15</v>
      </c>
      <c r="U26" t="n">
        <v>0.71</v>
      </c>
      <c r="V26" t="n">
        <v>0.75</v>
      </c>
      <c r="W26" t="n">
        <v>4.71</v>
      </c>
      <c r="X26" t="n">
        <v>0.34</v>
      </c>
      <c r="Y26" t="n">
        <v>1</v>
      </c>
      <c r="Z26" t="n">
        <v>10</v>
      </c>
      <c r="AA26" t="n">
        <v>511.5487937998258</v>
      </c>
      <c r="AB26" t="n">
        <v>699.9236276169396</v>
      </c>
      <c r="AC26" t="n">
        <v>633.1238989461593</v>
      </c>
      <c r="AD26" t="n">
        <v>511548.7937998258</v>
      </c>
      <c r="AE26" t="n">
        <v>699923.6276169396</v>
      </c>
      <c r="AF26" t="n">
        <v>8.07734640008738e-06</v>
      </c>
      <c r="AG26" t="n">
        <v>19.83723958333333</v>
      </c>
      <c r="AH26" t="n">
        <v>633123.8989461593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3.2812</v>
      </c>
      <c r="E27" t="n">
        <v>30.48</v>
      </c>
      <c r="F27" t="n">
        <v>27.64</v>
      </c>
      <c r="G27" t="n">
        <v>165.81</v>
      </c>
      <c r="H27" t="n">
        <v>2.05</v>
      </c>
      <c r="I27" t="n">
        <v>10</v>
      </c>
      <c r="J27" t="n">
        <v>225.42</v>
      </c>
      <c r="K27" t="n">
        <v>53.44</v>
      </c>
      <c r="L27" t="n">
        <v>26</v>
      </c>
      <c r="M27" t="n">
        <v>2</v>
      </c>
      <c r="N27" t="n">
        <v>50.98</v>
      </c>
      <c r="O27" t="n">
        <v>28035.92</v>
      </c>
      <c r="P27" t="n">
        <v>309.31</v>
      </c>
      <c r="Q27" t="n">
        <v>830.51</v>
      </c>
      <c r="R27" t="n">
        <v>100.3</v>
      </c>
      <c r="S27" t="n">
        <v>70.58</v>
      </c>
      <c r="T27" t="n">
        <v>5934.47</v>
      </c>
      <c r="U27" t="n">
        <v>0.7</v>
      </c>
      <c r="V27" t="n">
        <v>0.75</v>
      </c>
      <c r="W27" t="n">
        <v>4.71</v>
      </c>
      <c r="X27" t="n">
        <v>0.34</v>
      </c>
      <c r="Y27" t="n">
        <v>1</v>
      </c>
      <c r="Z27" t="n">
        <v>10</v>
      </c>
      <c r="AA27" t="n">
        <v>512.0730607124033</v>
      </c>
      <c r="AB27" t="n">
        <v>700.6409527357519</v>
      </c>
      <c r="AC27" t="n">
        <v>633.7727635624043</v>
      </c>
      <c r="AD27" t="n">
        <v>512073.0607124033</v>
      </c>
      <c r="AE27" t="n">
        <v>700640.9527357519</v>
      </c>
      <c r="AF27" t="n">
        <v>8.075623574138978e-06</v>
      </c>
      <c r="AG27" t="n">
        <v>19.84375</v>
      </c>
      <c r="AH27" t="n">
        <v>633772.7635624043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3.2815</v>
      </c>
      <c r="E28" t="n">
        <v>30.47</v>
      </c>
      <c r="F28" t="n">
        <v>27.63</v>
      </c>
      <c r="G28" t="n">
        <v>165.8</v>
      </c>
      <c r="H28" t="n">
        <v>2.11</v>
      </c>
      <c r="I28" t="n">
        <v>10</v>
      </c>
      <c r="J28" t="n">
        <v>227.1</v>
      </c>
      <c r="K28" t="n">
        <v>53.44</v>
      </c>
      <c r="L28" t="n">
        <v>27</v>
      </c>
      <c r="M28" t="n">
        <v>0</v>
      </c>
      <c r="N28" t="n">
        <v>51.66</v>
      </c>
      <c r="O28" t="n">
        <v>28243</v>
      </c>
      <c r="P28" t="n">
        <v>311.05</v>
      </c>
      <c r="Q28" t="n">
        <v>830.4400000000001</v>
      </c>
      <c r="R28" t="n">
        <v>100.12</v>
      </c>
      <c r="S28" t="n">
        <v>70.58</v>
      </c>
      <c r="T28" t="n">
        <v>5842.83</v>
      </c>
      <c r="U28" t="n">
        <v>0.7</v>
      </c>
      <c r="V28" t="n">
        <v>0.75</v>
      </c>
      <c r="W28" t="n">
        <v>4.71</v>
      </c>
      <c r="X28" t="n">
        <v>0.34</v>
      </c>
      <c r="Y28" t="n">
        <v>1</v>
      </c>
      <c r="Z28" t="n">
        <v>10</v>
      </c>
      <c r="AA28" t="n">
        <v>512.7472157530012</v>
      </c>
      <c r="AB28" t="n">
        <v>701.5633614039194</v>
      </c>
      <c r="AC28" t="n">
        <v>634.6071388418904</v>
      </c>
      <c r="AD28" t="n">
        <v>512747.2157530013</v>
      </c>
      <c r="AE28" t="n">
        <v>701563.3614039194</v>
      </c>
      <c r="AF28" t="n">
        <v>8.076361928116865e-06</v>
      </c>
      <c r="AG28" t="n">
        <v>19.83723958333333</v>
      </c>
      <c r="AH28" t="n">
        <v>634607.1388418905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2.1501</v>
      </c>
      <c r="E2" t="n">
        <v>46.51</v>
      </c>
      <c r="F2" t="n">
        <v>37.88</v>
      </c>
      <c r="G2" t="n">
        <v>8.289999999999999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376.71</v>
      </c>
      <c r="Q2" t="n">
        <v>830.7</v>
      </c>
      <c r="R2" t="n">
        <v>442.62</v>
      </c>
      <c r="S2" t="n">
        <v>70.58</v>
      </c>
      <c r="T2" t="n">
        <v>175773.21</v>
      </c>
      <c r="U2" t="n">
        <v>0.16</v>
      </c>
      <c r="V2" t="n">
        <v>0.55</v>
      </c>
      <c r="W2" t="n">
        <v>5.14</v>
      </c>
      <c r="X2" t="n">
        <v>10.58</v>
      </c>
      <c r="Y2" t="n">
        <v>1</v>
      </c>
      <c r="Z2" t="n">
        <v>10</v>
      </c>
      <c r="AA2" t="n">
        <v>811.659363767888</v>
      </c>
      <c r="AB2" t="n">
        <v>1110.548149391161</v>
      </c>
      <c r="AC2" t="n">
        <v>1004.558992677384</v>
      </c>
      <c r="AD2" t="n">
        <v>811659.3637678879</v>
      </c>
      <c r="AE2" t="n">
        <v>1110548.149391161</v>
      </c>
      <c r="AF2" t="n">
        <v>6.596989970710048e-06</v>
      </c>
      <c r="AG2" t="n">
        <v>30.27994791666667</v>
      </c>
      <c r="AH2" t="n">
        <v>1004558.992677385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2.7606</v>
      </c>
      <c r="E3" t="n">
        <v>36.22</v>
      </c>
      <c r="F3" t="n">
        <v>31.46</v>
      </c>
      <c r="G3" t="n">
        <v>16.86</v>
      </c>
      <c r="H3" t="n">
        <v>0.3</v>
      </c>
      <c r="I3" t="n">
        <v>112</v>
      </c>
      <c r="J3" t="n">
        <v>117.34</v>
      </c>
      <c r="K3" t="n">
        <v>43.4</v>
      </c>
      <c r="L3" t="n">
        <v>2</v>
      </c>
      <c r="M3" t="n">
        <v>110</v>
      </c>
      <c r="N3" t="n">
        <v>16.94</v>
      </c>
      <c r="O3" t="n">
        <v>14705.49</v>
      </c>
      <c r="P3" t="n">
        <v>307.58</v>
      </c>
      <c r="Q3" t="n">
        <v>830.52</v>
      </c>
      <c r="R3" t="n">
        <v>228.23</v>
      </c>
      <c r="S3" t="n">
        <v>70.58</v>
      </c>
      <c r="T3" t="n">
        <v>69386.5</v>
      </c>
      <c r="U3" t="n">
        <v>0.31</v>
      </c>
      <c r="V3" t="n">
        <v>0.66</v>
      </c>
      <c r="W3" t="n">
        <v>4.87</v>
      </c>
      <c r="X3" t="n">
        <v>4.17</v>
      </c>
      <c r="Y3" t="n">
        <v>1</v>
      </c>
      <c r="Z3" t="n">
        <v>10</v>
      </c>
      <c r="AA3" t="n">
        <v>582.6150734257646</v>
      </c>
      <c r="AB3" t="n">
        <v>797.1596466241332</v>
      </c>
      <c r="AC3" t="n">
        <v>721.0798487709162</v>
      </c>
      <c r="AD3" t="n">
        <v>582615.0734257647</v>
      </c>
      <c r="AE3" t="n">
        <v>797159.6466241332</v>
      </c>
      <c r="AF3" t="n">
        <v>8.470141162337638e-06</v>
      </c>
      <c r="AG3" t="n">
        <v>23.58072916666667</v>
      </c>
      <c r="AH3" t="n">
        <v>721079.8487709162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</v>
      </c>
      <c r="E4" t="n">
        <v>33.67</v>
      </c>
      <c r="F4" t="n">
        <v>29.91</v>
      </c>
      <c r="G4" t="n">
        <v>25.64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68</v>
      </c>
      <c r="N4" t="n">
        <v>17.23</v>
      </c>
      <c r="O4" t="n">
        <v>14865.24</v>
      </c>
      <c r="P4" t="n">
        <v>287.05</v>
      </c>
      <c r="Q4" t="n">
        <v>830.53</v>
      </c>
      <c r="R4" t="n">
        <v>176.26</v>
      </c>
      <c r="S4" t="n">
        <v>70.58</v>
      </c>
      <c r="T4" t="n">
        <v>43615.51</v>
      </c>
      <c r="U4" t="n">
        <v>0.4</v>
      </c>
      <c r="V4" t="n">
        <v>0.6899999999999999</v>
      </c>
      <c r="W4" t="n">
        <v>4.81</v>
      </c>
      <c r="X4" t="n">
        <v>2.62</v>
      </c>
      <c r="Y4" t="n">
        <v>1</v>
      </c>
      <c r="Z4" t="n">
        <v>10</v>
      </c>
      <c r="AA4" t="n">
        <v>533.3244190585261</v>
      </c>
      <c r="AB4" t="n">
        <v>729.7179987686789</v>
      </c>
      <c r="AC4" t="n">
        <v>660.0747371318391</v>
      </c>
      <c r="AD4" t="n">
        <v>533324.4190585262</v>
      </c>
      <c r="AE4" t="n">
        <v>729717.9987686789</v>
      </c>
      <c r="AF4" t="n">
        <v>9.112627418728822e-06</v>
      </c>
      <c r="AG4" t="n">
        <v>21.92057291666667</v>
      </c>
      <c r="AH4" t="n">
        <v>660074.7371318392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3.0793</v>
      </c>
      <c r="E5" t="n">
        <v>32.48</v>
      </c>
      <c r="F5" t="n">
        <v>29.17</v>
      </c>
      <c r="G5" t="n">
        <v>34.32</v>
      </c>
      <c r="H5" t="n">
        <v>0.59</v>
      </c>
      <c r="I5" t="n">
        <v>51</v>
      </c>
      <c r="J5" t="n">
        <v>119.93</v>
      </c>
      <c r="K5" t="n">
        <v>43.4</v>
      </c>
      <c r="L5" t="n">
        <v>4</v>
      </c>
      <c r="M5" t="n">
        <v>49</v>
      </c>
      <c r="N5" t="n">
        <v>17.53</v>
      </c>
      <c r="O5" t="n">
        <v>15025.44</v>
      </c>
      <c r="P5" t="n">
        <v>274.18</v>
      </c>
      <c r="Q5" t="n">
        <v>830.4400000000001</v>
      </c>
      <c r="R5" t="n">
        <v>151.79</v>
      </c>
      <c r="S5" t="n">
        <v>70.58</v>
      </c>
      <c r="T5" t="n">
        <v>31474.44</v>
      </c>
      <c r="U5" t="n">
        <v>0.46</v>
      </c>
      <c r="V5" t="n">
        <v>0.71</v>
      </c>
      <c r="W5" t="n">
        <v>4.77</v>
      </c>
      <c r="X5" t="n">
        <v>1.88</v>
      </c>
      <c r="Y5" t="n">
        <v>1</v>
      </c>
      <c r="Z5" t="n">
        <v>10</v>
      </c>
      <c r="AA5" t="n">
        <v>508.9572951707623</v>
      </c>
      <c r="AB5" t="n">
        <v>696.3778248638044</v>
      </c>
      <c r="AC5" t="n">
        <v>629.9165026312178</v>
      </c>
      <c r="AD5" t="n">
        <v>508957.2951707623</v>
      </c>
      <c r="AE5" t="n">
        <v>696377.8248638045</v>
      </c>
      <c r="AF5" t="n">
        <v>9.447984380636923e-06</v>
      </c>
      <c r="AG5" t="n">
        <v>21.14583333333333</v>
      </c>
      <c r="AH5" t="n">
        <v>629916.5026312178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3.1539</v>
      </c>
      <c r="E6" t="n">
        <v>31.71</v>
      </c>
      <c r="F6" t="n">
        <v>28.69</v>
      </c>
      <c r="G6" t="n">
        <v>44.14</v>
      </c>
      <c r="H6" t="n">
        <v>0.73</v>
      </c>
      <c r="I6" t="n">
        <v>39</v>
      </c>
      <c r="J6" t="n">
        <v>121.23</v>
      </c>
      <c r="K6" t="n">
        <v>43.4</v>
      </c>
      <c r="L6" t="n">
        <v>5</v>
      </c>
      <c r="M6" t="n">
        <v>37</v>
      </c>
      <c r="N6" t="n">
        <v>17.83</v>
      </c>
      <c r="O6" t="n">
        <v>15186.08</v>
      </c>
      <c r="P6" t="n">
        <v>264.22</v>
      </c>
      <c r="Q6" t="n">
        <v>830.47</v>
      </c>
      <c r="R6" t="n">
        <v>135.69</v>
      </c>
      <c r="S6" t="n">
        <v>70.58</v>
      </c>
      <c r="T6" t="n">
        <v>23485.48</v>
      </c>
      <c r="U6" t="n">
        <v>0.52</v>
      </c>
      <c r="V6" t="n">
        <v>0.72</v>
      </c>
      <c r="W6" t="n">
        <v>4.75</v>
      </c>
      <c r="X6" t="n">
        <v>1.4</v>
      </c>
      <c r="Y6" t="n">
        <v>1</v>
      </c>
      <c r="Z6" t="n">
        <v>10</v>
      </c>
      <c r="AA6" t="n">
        <v>489.4349483857063</v>
      </c>
      <c r="AB6" t="n">
        <v>669.6664887273357</v>
      </c>
      <c r="AC6" t="n">
        <v>605.7544589260178</v>
      </c>
      <c r="AD6" t="n">
        <v>489434.9483857063</v>
      </c>
      <c r="AE6" t="n">
        <v>669666.4887273357</v>
      </c>
      <c r="AF6" t="n">
        <v>9.676873944757183e-06</v>
      </c>
      <c r="AG6" t="n">
        <v>20.64453125</v>
      </c>
      <c r="AH6" t="n">
        <v>605754.4589260179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3.1937</v>
      </c>
      <c r="E7" t="n">
        <v>31.31</v>
      </c>
      <c r="F7" t="n">
        <v>28.46</v>
      </c>
      <c r="G7" t="n">
        <v>53.37</v>
      </c>
      <c r="H7" t="n">
        <v>0.86</v>
      </c>
      <c r="I7" t="n">
        <v>32</v>
      </c>
      <c r="J7" t="n">
        <v>122.54</v>
      </c>
      <c r="K7" t="n">
        <v>43.4</v>
      </c>
      <c r="L7" t="n">
        <v>6</v>
      </c>
      <c r="M7" t="n">
        <v>30</v>
      </c>
      <c r="N7" t="n">
        <v>18.14</v>
      </c>
      <c r="O7" t="n">
        <v>15347.16</v>
      </c>
      <c r="P7" t="n">
        <v>257.19</v>
      </c>
      <c r="Q7" t="n">
        <v>830.47</v>
      </c>
      <c r="R7" t="n">
        <v>128.07</v>
      </c>
      <c r="S7" t="n">
        <v>70.58</v>
      </c>
      <c r="T7" t="n">
        <v>19708.65</v>
      </c>
      <c r="U7" t="n">
        <v>0.55</v>
      </c>
      <c r="V7" t="n">
        <v>0.73</v>
      </c>
      <c r="W7" t="n">
        <v>4.74</v>
      </c>
      <c r="X7" t="n">
        <v>1.17</v>
      </c>
      <c r="Y7" t="n">
        <v>1</v>
      </c>
      <c r="Z7" t="n">
        <v>10</v>
      </c>
      <c r="AA7" t="n">
        <v>474.0836083706543</v>
      </c>
      <c r="AB7" t="n">
        <v>648.6621080654182</v>
      </c>
      <c r="AC7" t="n">
        <v>586.7547068746404</v>
      </c>
      <c r="AD7" t="n">
        <v>474083.6083706543</v>
      </c>
      <c r="AE7" t="n">
        <v>648662.1080654182</v>
      </c>
      <c r="AF7" t="n">
        <v>9.798989288617588e-06</v>
      </c>
      <c r="AG7" t="n">
        <v>20.38411458333333</v>
      </c>
      <c r="AH7" t="n">
        <v>586754.7068746404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3.2273</v>
      </c>
      <c r="E8" t="n">
        <v>30.99</v>
      </c>
      <c r="F8" t="n">
        <v>28.26</v>
      </c>
      <c r="G8" t="n">
        <v>62.79</v>
      </c>
      <c r="H8" t="n">
        <v>1</v>
      </c>
      <c r="I8" t="n">
        <v>27</v>
      </c>
      <c r="J8" t="n">
        <v>123.85</v>
      </c>
      <c r="K8" t="n">
        <v>43.4</v>
      </c>
      <c r="L8" t="n">
        <v>7</v>
      </c>
      <c r="M8" t="n">
        <v>25</v>
      </c>
      <c r="N8" t="n">
        <v>18.45</v>
      </c>
      <c r="O8" t="n">
        <v>15508.69</v>
      </c>
      <c r="P8" t="n">
        <v>248.99</v>
      </c>
      <c r="Q8" t="n">
        <v>830.4400000000001</v>
      </c>
      <c r="R8" t="n">
        <v>121.24</v>
      </c>
      <c r="S8" t="n">
        <v>70.58</v>
      </c>
      <c r="T8" t="n">
        <v>16319.57</v>
      </c>
      <c r="U8" t="n">
        <v>0.58</v>
      </c>
      <c r="V8" t="n">
        <v>0.73</v>
      </c>
      <c r="W8" t="n">
        <v>4.73</v>
      </c>
      <c r="X8" t="n">
        <v>0.96</v>
      </c>
      <c r="Y8" t="n">
        <v>1</v>
      </c>
      <c r="Z8" t="n">
        <v>10</v>
      </c>
      <c r="AA8" t="n">
        <v>468.3314160072845</v>
      </c>
      <c r="AB8" t="n">
        <v>640.7917047050388</v>
      </c>
      <c r="AC8" t="n">
        <v>579.6354437647951</v>
      </c>
      <c r="AD8" t="n">
        <v>468331.4160072845</v>
      </c>
      <c r="AE8" t="n">
        <v>640791.7047050388</v>
      </c>
      <c r="AF8" t="n">
        <v>9.90208163921331e-06</v>
      </c>
      <c r="AG8" t="n">
        <v>20.17578125</v>
      </c>
      <c r="AH8" t="n">
        <v>579635.4437647951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3.2524</v>
      </c>
      <c r="E9" t="n">
        <v>30.75</v>
      </c>
      <c r="F9" t="n">
        <v>28.11</v>
      </c>
      <c r="G9" t="n">
        <v>73.34</v>
      </c>
      <c r="H9" t="n">
        <v>1.13</v>
      </c>
      <c r="I9" t="n">
        <v>23</v>
      </c>
      <c r="J9" t="n">
        <v>125.16</v>
      </c>
      <c r="K9" t="n">
        <v>43.4</v>
      </c>
      <c r="L9" t="n">
        <v>8</v>
      </c>
      <c r="M9" t="n">
        <v>21</v>
      </c>
      <c r="N9" t="n">
        <v>18.76</v>
      </c>
      <c r="O9" t="n">
        <v>15670.68</v>
      </c>
      <c r="P9" t="n">
        <v>241.69</v>
      </c>
      <c r="Q9" t="n">
        <v>830.4400000000001</v>
      </c>
      <c r="R9" t="n">
        <v>116.44</v>
      </c>
      <c r="S9" t="n">
        <v>70.58</v>
      </c>
      <c r="T9" t="n">
        <v>13936.18</v>
      </c>
      <c r="U9" t="n">
        <v>0.61</v>
      </c>
      <c r="V9" t="n">
        <v>0.74</v>
      </c>
      <c r="W9" t="n">
        <v>4.72</v>
      </c>
      <c r="X9" t="n">
        <v>0.82</v>
      </c>
      <c r="Y9" t="n">
        <v>1</v>
      </c>
      <c r="Z9" t="n">
        <v>10</v>
      </c>
      <c r="AA9" t="n">
        <v>463.6193218734431</v>
      </c>
      <c r="AB9" t="n">
        <v>634.3444096281953</v>
      </c>
      <c r="AC9" t="n">
        <v>573.8034694812502</v>
      </c>
      <c r="AD9" t="n">
        <v>463619.3218734431</v>
      </c>
      <c r="AE9" t="n">
        <v>634344.4096281953</v>
      </c>
      <c r="AF9" t="n">
        <v>9.979094079688088e-06</v>
      </c>
      <c r="AG9" t="n">
        <v>20.01953125</v>
      </c>
      <c r="AH9" t="n">
        <v>573803.4694812502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3.2699</v>
      </c>
      <c r="E10" t="n">
        <v>30.58</v>
      </c>
      <c r="F10" t="n">
        <v>28.02</v>
      </c>
      <c r="G10" t="n">
        <v>84.06</v>
      </c>
      <c r="H10" t="n">
        <v>1.26</v>
      </c>
      <c r="I10" t="n">
        <v>20</v>
      </c>
      <c r="J10" t="n">
        <v>126.48</v>
      </c>
      <c r="K10" t="n">
        <v>43.4</v>
      </c>
      <c r="L10" t="n">
        <v>9</v>
      </c>
      <c r="M10" t="n">
        <v>18</v>
      </c>
      <c r="N10" t="n">
        <v>19.08</v>
      </c>
      <c r="O10" t="n">
        <v>15833.12</v>
      </c>
      <c r="P10" t="n">
        <v>234.35</v>
      </c>
      <c r="Q10" t="n">
        <v>830.4400000000001</v>
      </c>
      <c r="R10" t="n">
        <v>113.5</v>
      </c>
      <c r="S10" t="n">
        <v>70.58</v>
      </c>
      <c r="T10" t="n">
        <v>12482.81</v>
      </c>
      <c r="U10" t="n">
        <v>0.62</v>
      </c>
      <c r="V10" t="n">
        <v>0.74</v>
      </c>
      <c r="W10" t="n">
        <v>4.71</v>
      </c>
      <c r="X10" t="n">
        <v>0.73</v>
      </c>
      <c r="Y10" t="n">
        <v>1</v>
      </c>
      <c r="Z10" t="n">
        <v>10</v>
      </c>
      <c r="AA10" t="n">
        <v>459.3722953425701</v>
      </c>
      <c r="AB10" t="n">
        <v>628.5334405630678</v>
      </c>
      <c r="AC10" t="n">
        <v>568.5470911479523</v>
      </c>
      <c r="AD10" t="n">
        <v>459372.2953425701</v>
      </c>
      <c r="AE10" t="n">
        <v>628533.4405630678</v>
      </c>
      <c r="AF10" t="n">
        <v>1.003278801229002e-05</v>
      </c>
      <c r="AG10" t="n">
        <v>19.90885416666667</v>
      </c>
      <c r="AH10" t="n">
        <v>568547.0911479522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3.285</v>
      </c>
      <c r="E11" t="n">
        <v>30.44</v>
      </c>
      <c r="F11" t="n">
        <v>27.93</v>
      </c>
      <c r="G11" t="n">
        <v>93.09</v>
      </c>
      <c r="H11" t="n">
        <v>1.38</v>
      </c>
      <c r="I11" t="n">
        <v>18</v>
      </c>
      <c r="J11" t="n">
        <v>127.8</v>
      </c>
      <c r="K11" t="n">
        <v>43.4</v>
      </c>
      <c r="L11" t="n">
        <v>10</v>
      </c>
      <c r="M11" t="n">
        <v>13</v>
      </c>
      <c r="N11" t="n">
        <v>19.4</v>
      </c>
      <c r="O11" t="n">
        <v>15996.02</v>
      </c>
      <c r="P11" t="n">
        <v>227.2</v>
      </c>
      <c r="Q11" t="n">
        <v>830.51</v>
      </c>
      <c r="R11" t="n">
        <v>110.17</v>
      </c>
      <c r="S11" t="n">
        <v>70.58</v>
      </c>
      <c r="T11" t="n">
        <v>10830.38</v>
      </c>
      <c r="U11" t="n">
        <v>0.64</v>
      </c>
      <c r="V11" t="n">
        <v>0.74</v>
      </c>
      <c r="W11" t="n">
        <v>4.72</v>
      </c>
      <c r="X11" t="n">
        <v>0.63</v>
      </c>
      <c r="Y11" t="n">
        <v>1</v>
      </c>
      <c r="Z11" t="n">
        <v>10</v>
      </c>
      <c r="AA11" t="n">
        <v>455.4645366621587</v>
      </c>
      <c r="AB11" t="n">
        <v>623.1866727383833</v>
      </c>
      <c r="AC11" t="n">
        <v>563.7106113402199</v>
      </c>
      <c r="AD11" t="n">
        <v>455464.5366621587</v>
      </c>
      <c r="AE11" t="n">
        <v>623186.6727383833</v>
      </c>
      <c r="AF11" t="n">
        <v>1.00791182055637e-05</v>
      </c>
      <c r="AG11" t="n">
        <v>19.81770833333333</v>
      </c>
      <c r="AH11" t="n">
        <v>563710.6113402199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3.2888</v>
      </c>
      <c r="E12" t="n">
        <v>30.41</v>
      </c>
      <c r="F12" t="n">
        <v>27.92</v>
      </c>
      <c r="G12" t="n">
        <v>98.53</v>
      </c>
      <c r="H12" t="n">
        <v>1.5</v>
      </c>
      <c r="I12" t="n">
        <v>17</v>
      </c>
      <c r="J12" t="n">
        <v>129.13</v>
      </c>
      <c r="K12" t="n">
        <v>43.4</v>
      </c>
      <c r="L12" t="n">
        <v>11</v>
      </c>
      <c r="M12" t="n">
        <v>3</v>
      </c>
      <c r="N12" t="n">
        <v>19.73</v>
      </c>
      <c r="O12" t="n">
        <v>16159.39</v>
      </c>
      <c r="P12" t="n">
        <v>224.21</v>
      </c>
      <c r="Q12" t="n">
        <v>830.48</v>
      </c>
      <c r="R12" t="n">
        <v>109.45</v>
      </c>
      <c r="S12" t="n">
        <v>70.58</v>
      </c>
      <c r="T12" t="n">
        <v>10474.42</v>
      </c>
      <c r="U12" t="n">
        <v>0.64</v>
      </c>
      <c r="V12" t="n">
        <v>0.74</v>
      </c>
      <c r="W12" t="n">
        <v>4.73</v>
      </c>
      <c r="X12" t="n">
        <v>0.62</v>
      </c>
      <c r="Y12" t="n">
        <v>1</v>
      </c>
      <c r="Z12" t="n">
        <v>10</v>
      </c>
      <c r="AA12" t="n">
        <v>444.5715224184438</v>
      </c>
      <c r="AB12" t="n">
        <v>608.2823700842609</v>
      </c>
      <c r="AC12" t="n">
        <v>550.2287544130866</v>
      </c>
      <c r="AD12" t="n">
        <v>444571.5224184438</v>
      </c>
      <c r="AE12" t="n">
        <v>608282.3700842609</v>
      </c>
      <c r="AF12" t="n">
        <v>1.009077745950012e-05</v>
      </c>
      <c r="AG12" t="n">
        <v>19.79817708333333</v>
      </c>
      <c r="AH12" t="n">
        <v>550228.7544130866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3.2894</v>
      </c>
      <c r="E13" t="n">
        <v>30.4</v>
      </c>
      <c r="F13" t="n">
        <v>27.91</v>
      </c>
      <c r="G13" t="n">
        <v>98.51000000000001</v>
      </c>
      <c r="H13" t="n">
        <v>1.63</v>
      </c>
      <c r="I13" t="n">
        <v>17</v>
      </c>
      <c r="J13" t="n">
        <v>130.45</v>
      </c>
      <c r="K13" t="n">
        <v>43.4</v>
      </c>
      <c r="L13" t="n">
        <v>12</v>
      </c>
      <c r="M13" t="n">
        <v>0</v>
      </c>
      <c r="N13" t="n">
        <v>20.05</v>
      </c>
      <c r="O13" t="n">
        <v>16323.22</v>
      </c>
      <c r="P13" t="n">
        <v>224.6</v>
      </c>
      <c r="Q13" t="n">
        <v>830.4400000000001</v>
      </c>
      <c r="R13" t="n">
        <v>109.2</v>
      </c>
      <c r="S13" t="n">
        <v>70.58</v>
      </c>
      <c r="T13" t="n">
        <v>10345.94</v>
      </c>
      <c r="U13" t="n">
        <v>0.65</v>
      </c>
      <c r="V13" t="n">
        <v>0.74</v>
      </c>
      <c r="W13" t="n">
        <v>4.73</v>
      </c>
      <c r="X13" t="n">
        <v>0.62</v>
      </c>
      <c r="Y13" t="n">
        <v>1</v>
      </c>
      <c r="Z13" t="n">
        <v>10</v>
      </c>
      <c r="AA13" t="n">
        <v>444.6816666785022</v>
      </c>
      <c r="AB13" t="n">
        <v>608.4330743200945</v>
      </c>
      <c r="AC13" t="n">
        <v>550.365075648167</v>
      </c>
      <c r="AD13" t="n">
        <v>444681.6666785022</v>
      </c>
      <c r="AE13" t="n">
        <v>608433.0743200945</v>
      </c>
      <c r="AF13" t="n">
        <v>1.009261839433218e-05</v>
      </c>
      <c r="AG13" t="n">
        <v>19.79166666666667</v>
      </c>
      <c r="AH13" t="n">
        <v>550365.0756481671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1.4959</v>
      </c>
      <c r="E2" t="n">
        <v>66.84999999999999</v>
      </c>
      <c r="F2" t="n">
        <v>46.01</v>
      </c>
      <c r="G2" t="n">
        <v>5.86</v>
      </c>
      <c r="H2" t="n">
        <v>0.09</v>
      </c>
      <c r="I2" t="n">
        <v>471</v>
      </c>
      <c r="J2" t="n">
        <v>194.77</v>
      </c>
      <c r="K2" t="n">
        <v>54.38</v>
      </c>
      <c r="L2" t="n">
        <v>1</v>
      </c>
      <c r="M2" t="n">
        <v>469</v>
      </c>
      <c r="N2" t="n">
        <v>39.4</v>
      </c>
      <c r="O2" t="n">
        <v>24256.19</v>
      </c>
      <c r="P2" t="n">
        <v>643.59</v>
      </c>
      <c r="Q2" t="n">
        <v>831.1</v>
      </c>
      <c r="R2" t="n">
        <v>716.8200000000001</v>
      </c>
      <c r="S2" t="n">
        <v>70.58</v>
      </c>
      <c r="T2" t="n">
        <v>311890.67</v>
      </c>
      <c r="U2" t="n">
        <v>0.1</v>
      </c>
      <c r="V2" t="n">
        <v>0.45</v>
      </c>
      <c r="W2" t="n">
        <v>5.43</v>
      </c>
      <c r="X2" t="n">
        <v>18.71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2.3275</v>
      </c>
      <c r="E3" t="n">
        <v>42.96</v>
      </c>
      <c r="F3" t="n">
        <v>33.8</v>
      </c>
      <c r="G3" t="n">
        <v>11.86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470.03</v>
      </c>
      <c r="Q3" t="n">
        <v>830.65</v>
      </c>
      <c r="R3" t="n">
        <v>305.91</v>
      </c>
      <c r="S3" t="n">
        <v>70.58</v>
      </c>
      <c r="T3" t="n">
        <v>107935.38</v>
      </c>
      <c r="U3" t="n">
        <v>0.23</v>
      </c>
      <c r="V3" t="n">
        <v>0.61</v>
      </c>
      <c r="W3" t="n">
        <v>4.97</v>
      </c>
      <c r="X3" t="n">
        <v>6.5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2.6434</v>
      </c>
      <c r="E4" t="n">
        <v>37.83</v>
      </c>
      <c r="F4" t="n">
        <v>31.23</v>
      </c>
      <c r="G4" t="n">
        <v>17.85</v>
      </c>
      <c r="H4" t="n">
        <v>0.27</v>
      </c>
      <c r="I4" t="n">
        <v>105</v>
      </c>
      <c r="J4" t="n">
        <v>197.88</v>
      </c>
      <c r="K4" t="n">
        <v>54.38</v>
      </c>
      <c r="L4" t="n">
        <v>3</v>
      </c>
      <c r="M4" t="n">
        <v>103</v>
      </c>
      <c r="N4" t="n">
        <v>40.5</v>
      </c>
      <c r="O4" t="n">
        <v>24639</v>
      </c>
      <c r="P4" t="n">
        <v>431.71</v>
      </c>
      <c r="Q4" t="n">
        <v>830.67</v>
      </c>
      <c r="R4" t="n">
        <v>220.56</v>
      </c>
      <c r="S4" t="n">
        <v>70.58</v>
      </c>
      <c r="T4" t="n">
        <v>65586.2</v>
      </c>
      <c r="U4" t="n">
        <v>0.32</v>
      </c>
      <c r="V4" t="n">
        <v>0.66</v>
      </c>
      <c r="W4" t="n">
        <v>4.85</v>
      </c>
      <c r="X4" t="n">
        <v>3.93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2.8102</v>
      </c>
      <c r="E5" t="n">
        <v>35.58</v>
      </c>
      <c r="F5" t="n">
        <v>30.11</v>
      </c>
      <c r="G5" t="n">
        <v>23.77</v>
      </c>
      <c r="H5" t="n">
        <v>0.36</v>
      </c>
      <c r="I5" t="n">
        <v>76</v>
      </c>
      <c r="J5" t="n">
        <v>199.44</v>
      </c>
      <c r="K5" t="n">
        <v>54.38</v>
      </c>
      <c r="L5" t="n">
        <v>4</v>
      </c>
      <c r="M5" t="n">
        <v>74</v>
      </c>
      <c r="N5" t="n">
        <v>41.06</v>
      </c>
      <c r="O5" t="n">
        <v>24831.54</v>
      </c>
      <c r="P5" t="n">
        <v>413.64</v>
      </c>
      <c r="Q5" t="n">
        <v>830.5599999999999</v>
      </c>
      <c r="R5" t="n">
        <v>183.14</v>
      </c>
      <c r="S5" t="n">
        <v>70.58</v>
      </c>
      <c r="T5" t="n">
        <v>47023.61</v>
      </c>
      <c r="U5" t="n">
        <v>0.39</v>
      </c>
      <c r="V5" t="n">
        <v>0.6899999999999999</v>
      </c>
      <c r="W5" t="n">
        <v>4.81</v>
      </c>
      <c r="X5" t="n">
        <v>2.82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2.9134</v>
      </c>
      <c r="E6" t="n">
        <v>34.32</v>
      </c>
      <c r="F6" t="n">
        <v>29.51</v>
      </c>
      <c r="G6" t="n">
        <v>30.01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57</v>
      </c>
      <c r="N6" t="n">
        <v>41.63</v>
      </c>
      <c r="O6" t="n">
        <v>25024.84</v>
      </c>
      <c r="P6" t="n">
        <v>402.71</v>
      </c>
      <c r="Q6" t="n">
        <v>830.52</v>
      </c>
      <c r="R6" t="n">
        <v>162.86</v>
      </c>
      <c r="S6" t="n">
        <v>70.58</v>
      </c>
      <c r="T6" t="n">
        <v>36966.57</v>
      </c>
      <c r="U6" t="n">
        <v>0.43</v>
      </c>
      <c r="V6" t="n">
        <v>0.7</v>
      </c>
      <c r="W6" t="n">
        <v>4.79</v>
      </c>
      <c r="X6" t="n">
        <v>2.22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2.9839</v>
      </c>
      <c r="E7" t="n">
        <v>33.51</v>
      </c>
      <c r="F7" t="n">
        <v>29.09</v>
      </c>
      <c r="G7" t="n">
        <v>35.62</v>
      </c>
      <c r="H7" t="n">
        <v>0.53</v>
      </c>
      <c r="I7" t="n">
        <v>49</v>
      </c>
      <c r="J7" t="n">
        <v>202.58</v>
      </c>
      <c r="K7" t="n">
        <v>54.38</v>
      </c>
      <c r="L7" t="n">
        <v>6</v>
      </c>
      <c r="M7" t="n">
        <v>47</v>
      </c>
      <c r="N7" t="n">
        <v>42.2</v>
      </c>
      <c r="O7" t="n">
        <v>25218.93</v>
      </c>
      <c r="P7" t="n">
        <v>394.48</v>
      </c>
      <c r="Q7" t="n">
        <v>830.45</v>
      </c>
      <c r="R7" t="n">
        <v>149.15</v>
      </c>
      <c r="S7" t="n">
        <v>70.58</v>
      </c>
      <c r="T7" t="n">
        <v>30161.89</v>
      </c>
      <c r="U7" t="n">
        <v>0.47</v>
      </c>
      <c r="V7" t="n">
        <v>0.71</v>
      </c>
      <c r="W7" t="n">
        <v>4.76</v>
      </c>
      <c r="X7" t="n">
        <v>1.8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3.0408</v>
      </c>
      <c r="E8" t="n">
        <v>32.89</v>
      </c>
      <c r="F8" t="n">
        <v>28.77</v>
      </c>
      <c r="G8" t="n">
        <v>42.11</v>
      </c>
      <c r="H8" t="n">
        <v>0.61</v>
      </c>
      <c r="I8" t="n">
        <v>41</v>
      </c>
      <c r="J8" t="n">
        <v>204.16</v>
      </c>
      <c r="K8" t="n">
        <v>54.38</v>
      </c>
      <c r="L8" t="n">
        <v>7</v>
      </c>
      <c r="M8" t="n">
        <v>39</v>
      </c>
      <c r="N8" t="n">
        <v>42.78</v>
      </c>
      <c r="O8" t="n">
        <v>25413.94</v>
      </c>
      <c r="P8" t="n">
        <v>388.04</v>
      </c>
      <c r="Q8" t="n">
        <v>830.52</v>
      </c>
      <c r="R8" t="n">
        <v>138.52</v>
      </c>
      <c r="S8" t="n">
        <v>70.58</v>
      </c>
      <c r="T8" t="n">
        <v>24890.46</v>
      </c>
      <c r="U8" t="n">
        <v>0.51</v>
      </c>
      <c r="V8" t="n">
        <v>0.72</v>
      </c>
      <c r="W8" t="n">
        <v>4.75</v>
      </c>
      <c r="X8" t="n">
        <v>1.48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3.0758</v>
      </c>
      <c r="E9" t="n">
        <v>32.51</v>
      </c>
      <c r="F9" t="n">
        <v>28.6</v>
      </c>
      <c r="G9" t="n">
        <v>47.66</v>
      </c>
      <c r="H9" t="n">
        <v>0.6899999999999999</v>
      </c>
      <c r="I9" t="n">
        <v>36</v>
      </c>
      <c r="J9" t="n">
        <v>205.75</v>
      </c>
      <c r="K9" t="n">
        <v>54.38</v>
      </c>
      <c r="L9" t="n">
        <v>8</v>
      </c>
      <c r="M9" t="n">
        <v>34</v>
      </c>
      <c r="N9" t="n">
        <v>43.37</v>
      </c>
      <c r="O9" t="n">
        <v>25609.61</v>
      </c>
      <c r="P9" t="n">
        <v>382.53</v>
      </c>
      <c r="Q9" t="n">
        <v>830.51</v>
      </c>
      <c r="R9" t="n">
        <v>132.63</v>
      </c>
      <c r="S9" t="n">
        <v>70.58</v>
      </c>
      <c r="T9" t="n">
        <v>21969.8</v>
      </c>
      <c r="U9" t="n">
        <v>0.53</v>
      </c>
      <c r="V9" t="n">
        <v>0.73</v>
      </c>
      <c r="W9" t="n">
        <v>4.74</v>
      </c>
      <c r="X9" t="n">
        <v>1.3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3.105</v>
      </c>
      <c r="E10" t="n">
        <v>32.21</v>
      </c>
      <c r="F10" t="n">
        <v>28.44</v>
      </c>
      <c r="G10" t="n">
        <v>53.33</v>
      </c>
      <c r="H10" t="n">
        <v>0.77</v>
      </c>
      <c r="I10" t="n">
        <v>32</v>
      </c>
      <c r="J10" t="n">
        <v>207.34</v>
      </c>
      <c r="K10" t="n">
        <v>54.38</v>
      </c>
      <c r="L10" t="n">
        <v>9</v>
      </c>
      <c r="M10" t="n">
        <v>30</v>
      </c>
      <c r="N10" t="n">
        <v>43.96</v>
      </c>
      <c r="O10" t="n">
        <v>25806.1</v>
      </c>
      <c r="P10" t="n">
        <v>377.76</v>
      </c>
      <c r="Q10" t="n">
        <v>830.47</v>
      </c>
      <c r="R10" t="n">
        <v>127.5</v>
      </c>
      <c r="S10" t="n">
        <v>70.58</v>
      </c>
      <c r="T10" t="n">
        <v>19422.56</v>
      </c>
      <c r="U10" t="n">
        <v>0.55</v>
      </c>
      <c r="V10" t="n">
        <v>0.73</v>
      </c>
      <c r="W10" t="n">
        <v>4.74</v>
      </c>
      <c r="X10" t="n">
        <v>1.15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3.1338</v>
      </c>
      <c r="E11" t="n">
        <v>31.91</v>
      </c>
      <c r="F11" t="n">
        <v>28.3</v>
      </c>
      <c r="G11" t="n">
        <v>60.65</v>
      </c>
      <c r="H11" t="n">
        <v>0.85</v>
      </c>
      <c r="I11" t="n">
        <v>28</v>
      </c>
      <c r="J11" t="n">
        <v>208.94</v>
      </c>
      <c r="K11" t="n">
        <v>54.38</v>
      </c>
      <c r="L11" t="n">
        <v>10</v>
      </c>
      <c r="M11" t="n">
        <v>26</v>
      </c>
      <c r="N11" t="n">
        <v>44.56</v>
      </c>
      <c r="O11" t="n">
        <v>26003.41</v>
      </c>
      <c r="P11" t="n">
        <v>373.59</v>
      </c>
      <c r="Q11" t="n">
        <v>830.47</v>
      </c>
      <c r="R11" t="n">
        <v>122.69</v>
      </c>
      <c r="S11" t="n">
        <v>70.58</v>
      </c>
      <c r="T11" t="n">
        <v>17039.9</v>
      </c>
      <c r="U11" t="n">
        <v>0.58</v>
      </c>
      <c r="V11" t="n">
        <v>0.73</v>
      </c>
      <c r="W11" t="n">
        <v>4.73</v>
      </c>
      <c r="X11" t="n">
        <v>1.01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3.1482</v>
      </c>
      <c r="E12" t="n">
        <v>31.76</v>
      </c>
      <c r="F12" t="n">
        <v>28.24</v>
      </c>
      <c r="G12" t="n">
        <v>65.16</v>
      </c>
      <c r="H12" t="n">
        <v>0.93</v>
      </c>
      <c r="I12" t="n">
        <v>26</v>
      </c>
      <c r="J12" t="n">
        <v>210.55</v>
      </c>
      <c r="K12" t="n">
        <v>54.38</v>
      </c>
      <c r="L12" t="n">
        <v>11</v>
      </c>
      <c r="M12" t="n">
        <v>24</v>
      </c>
      <c r="N12" t="n">
        <v>45.17</v>
      </c>
      <c r="O12" t="n">
        <v>26201.54</v>
      </c>
      <c r="P12" t="n">
        <v>369.93</v>
      </c>
      <c r="Q12" t="n">
        <v>830.46</v>
      </c>
      <c r="R12" t="n">
        <v>120.67</v>
      </c>
      <c r="S12" t="n">
        <v>70.58</v>
      </c>
      <c r="T12" t="n">
        <v>16040.54</v>
      </c>
      <c r="U12" t="n">
        <v>0.58</v>
      </c>
      <c r="V12" t="n">
        <v>0.74</v>
      </c>
      <c r="W12" t="n">
        <v>4.72</v>
      </c>
      <c r="X12" t="n">
        <v>0.9399999999999999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3.1736</v>
      </c>
      <c r="E13" t="n">
        <v>31.51</v>
      </c>
      <c r="F13" t="n">
        <v>28.1</v>
      </c>
      <c r="G13" t="n">
        <v>73.3</v>
      </c>
      <c r="H13" t="n">
        <v>1</v>
      </c>
      <c r="I13" t="n">
        <v>23</v>
      </c>
      <c r="J13" t="n">
        <v>212.16</v>
      </c>
      <c r="K13" t="n">
        <v>54.38</v>
      </c>
      <c r="L13" t="n">
        <v>12</v>
      </c>
      <c r="M13" t="n">
        <v>21</v>
      </c>
      <c r="N13" t="n">
        <v>45.78</v>
      </c>
      <c r="O13" t="n">
        <v>26400.51</v>
      </c>
      <c r="P13" t="n">
        <v>365.12</v>
      </c>
      <c r="Q13" t="n">
        <v>830.45</v>
      </c>
      <c r="R13" t="n">
        <v>116.05</v>
      </c>
      <c r="S13" t="n">
        <v>70.58</v>
      </c>
      <c r="T13" t="n">
        <v>13744.48</v>
      </c>
      <c r="U13" t="n">
        <v>0.61</v>
      </c>
      <c r="V13" t="n">
        <v>0.74</v>
      </c>
      <c r="W13" t="n">
        <v>4.72</v>
      </c>
      <c r="X13" t="n">
        <v>0.8100000000000001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3.1882</v>
      </c>
      <c r="E14" t="n">
        <v>31.37</v>
      </c>
      <c r="F14" t="n">
        <v>28.03</v>
      </c>
      <c r="G14" t="n">
        <v>80.09</v>
      </c>
      <c r="H14" t="n">
        <v>1.08</v>
      </c>
      <c r="I14" t="n">
        <v>21</v>
      </c>
      <c r="J14" t="n">
        <v>213.78</v>
      </c>
      <c r="K14" t="n">
        <v>54.38</v>
      </c>
      <c r="L14" t="n">
        <v>13</v>
      </c>
      <c r="M14" t="n">
        <v>19</v>
      </c>
      <c r="N14" t="n">
        <v>46.4</v>
      </c>
      <c r="O14" t="n">
        <v>26600.32</v>
      </c>
      <c r="P14" t="n">
        <v>361.85</v>
      </c>
      <c r="Q14" t="n">
        <v>830.4400000000001</v>
      </c>
      <c r="R14" t="n">
        <v>113.86</v>
      </c>
      <c r="S14" t="n">
        <v>70.58</v>
      </c>
      <c r="T14" t="n">
        <v>12657.06</v>
      </c>
      <c r="U14" t="n">
        <v>0.62</v>
      </c>
      <c r="V14" t="n">
        <v>0.74</v>
      </c>
      <c r="W14" t="n">
        <v>4.72</v>
      </c>
      <c r="X14" t="n">
        <v>0.74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3.1953</v>
      </c>
      <c r="E15" t="n">
        <v>31.3</v>
      </c>
      <c r="F15" t="n">
        <v>28</v>
      </c>
      <c r="G15" t="n">
        <v>84</v>
      </c>
      <c r="H15" t="n">
        <v>1.15</v>
      </c>
      <c r="I15" t="n">
        <v>20</v>
      </c>
      <c r="J15" t="n">
        <v>215.41</v>
      </c>
      <c r="K15" t="n">
        <v>54.38</v>
      </c>
      <c r="L15" t="n">
        <v>14</v>
      </c>
      <c r="M15" t="n">
        <v>18</v>
      </c>
      <c r="N15" t="n">
        <v>47.03</v>
      </c>
      <c r="O15" t="n">
        <v>26801</v>
      </c>
      <c r="P15" t="n">
        <v>359.94</v>
      </c>
      <c r="Q15" t="n">
        <v>830.45</v>
      </c>
      <c r="R15" t="n">
        <v>112.72</v>
      </c>
      <c r="S15" t="n">
        <v>70.58</v>
      </c>
      <c r="T15" t="n">
        <v>12091.46</v>
      </c>
      <c r="U15" t="n">
        <v>0.63</v>
      </c>
      <c r="V15" t="n">
        <v>0.74</v>
      </c>
      <c r="W15" t="n">
        <v>4.72</v>
      </c>
      <c r="X15" t="n">
        <v>0.71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3.2109</v>
      </c>
      <c r="E16" t="n">
        <v>31.14</v>
      </c>
      <c r="F16" t="n">
        <v>27.93</v>
      </c>
      <c r="G16" t="n">
        <v>93.09</v>
      </c>
      <c r="H16" t="n">
        <v>1.23</v>
      </c>
      <c r="I16" t="n">
        <v>18</v>
      </c>
      <c r="J16" t="n">
        <v>217.04</v>
      </c>
      <c r="K16" t="n">
        <v>54.38</v>
      </c>
      <c r="L16" t="n">
        <v>15</v>
      </c>
      <c r="M16" t="n">
        <v>16</v>
      </c>
      <c r="N16" t="n">
        <v>47.66</v>
      </c>
      <c r="O16" t="n">
        <v>27002.55</v>
      </c>
      <c r="P16" t="n">
        <v>354.94</v>
      </c>
      <c r="Q16" t="n">
        <v>830.46</v>
      </c>
      <c r="R16" t="n">
        <v>110.34</v>
      </c>
      <c r="S16" t="n">
        <v>70.58</v>
      </c>
      <c r="T16" t="n">
        <v>10913.61</v>
      </c>
      <c r="U16" t="n">
        <v>0.64</v>
      </c>
      <c r="V16" t="n">
        <v>0.74</v>
      </c>
      <c r="W16" t="n">
        <v>4.71</v>
      </c>
      <c r="X16" t="n">
        <v>0.63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3.2187</v>
      </c>
      <c r="E17" t="n">
        <v>31.07</v>
      </c>
      <c r="F17" t="n">
        <v>27.89</v>
      </c>
      <c r="G17" t="n">
        <v>98.44</v>
      </c>
      <c r="H17" t="n">
        <v>1.3</v>
      </c>
      <c r="I17" t="n">
        <v>17</v>
      </c>
      <c r="J17" t="n">
        <v>218.68</v>
      </c>
      <c r="K17" t="n">
        <v>54.38</v>
      </c>
      <c r="L17" t="n">
        <v>16</v>
      </c>
      <c r="M17" t="n">
        <v>15</v>
      </c>
      <c r="N17" t="n">
        <v>48.31</v>
      </c>
      <c r="O17" t="n">
        <v>27204.98</v>
      </c>
      <c r="P17" t="n">
        <v>352.93</v>
      </c>
      <c r="Q17" t="n">
        <v>830.4400000000001</v>
      </c>
      <c r="R17" t="n">
        <v>109.32</v>
      </c>
      <c r="S17" t="n">
        <v>70.58</v>
      </c>
      <c r="T17" t="n">
        <v>10407.82</v>
      </c>
      <c r="U17" t="n">
        <v>0.65</v>
      </c>
      <c r="V17" t="n">
        <v>0.74</v>
      </c>
      <c r="W17" t="n">
        <v>4.71</v>
      </c>
      <c r="X17" t="n">
        <v>0.6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3.227</v>
      </c>
      <c r="E18" t="n">
        <v>30.99</v>
      </c>
      <c r="F18" t="n">
        <v>27.85</v>
      </c>
      <c r="G18" t="n">
        <v>104.44</v>
      </c>
      <c r="H18" t="n">
        <v>1.37</v>
      </c>
      <c r="I18" t="n">
        <v>16</v>
      </c>
      <c r="J18" t="n">
        <v>220.33</v>
      </c>
      <c r="K18" t="n">
        <v>54.38</v>
      </c>
      <c r="L18" t="n">
        <v>17</v>
      </c>
      <c r="M18" t="n">
        <v>14</v>
      </c>
      <c r="N18" t="n">
        <v>48.95</v>
      </c>
      <c r="O18" t="n">
        <v>27408.3</v>
      </c>
      <c r="P18" t="n">
        <v>348.79</v>
      </c>
      <c r="Q18" t="n">
        <v>830.4400000000001</v>
      </c>
      <c r="R18" t="n">
        <v>107.77</v>
      </c>
      <c r="S18" t="n">
        <v>70.58</v>
      </c>
      <c r="T18" t="n">
        <v>9638.450000000001</v>
      </c>
      <c r="U18" t="n">
        <v>0.65</v>
      </c>
      <c r="V18" t="n">
        <v>0.75</v>
      </c>
      <c r="W18" t="n">
        <v>4.71</v>
      </c>
      <c r="X18" t="n">
        <v>0.5600000000000001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3.2351</v>
      </c>
      <c r="E19" t="n">
        <v>30.91</v>
      </c>
      <c r="F19" t="n">
        <v>27.81</v>
      </c>
      <c r="G19" t="n">
        <v>111.24</v>
      </c>
      <c r="H19" t="n">
        <v>1.44</v>
      </c>
      <c r="I19" t="n">
        <v>15</v>
      </c>
      <c r="J19" t="n">
        <v>221.99</v>
      </c>
      <c r="K19" t="n">
        <v>54.38</v>
      </c>
      <c r="L19" t="n">
        <v>18</v>
      </c>
      <c r="M19" t="n">
        <v>13</v>
      </c>
      <c r="N19" t="n">
        <v>49.61</v>
      </c>
      <c r="O19" t="n">
        <v>27612.53</v>
      </c>
      <c r="P19" t="n">
        <v>346.38</v>
      </c>
      <c r="Q19" t="n">
        <v>830.4400000000001</v>
      </c>
      <c r="R19" t="n">
        <v>106.41</v>
      </c>
      <c r="S19" t="n">
        <v>70.58</v>
      </c>
      <c r="T19" t="n">
        <v>8965.07</v>
      </c>
      <c r="U19" t="n">
        <v>0.66</v>
      </c>
      <c r="V19" t="n">
        <v>0.75</v>
      </c>
      <c r="W19" t="n">
        <v>4.71</v>
      </c>
      <c r="X19" t="n">
        <v>0.52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3.2437</v>
      </c>
      <c r="E20" t="n">
        <v>30.83</v>
      </c>
      <c r="F20" t="n">
        <v>27.77</v>
      </c>
      <c r="G20" t="n">
        <v>119</v>
      </c>
      <c r="H20" t="n">
        <v>1.51</v>
      </c>
      <c r="I20" t="n">
        <v>14</v>
      </c>
      <c r="J20" t="n">
        <v>223.65</v>
      </c>
      <c r="K20" t="n">
        <v>54.38</v>
      </c>
      <c r="L20" t="n">
        <v>19</v>
      </c>
      <c r="M20" t="n">
        <v>12</v>
      </c>
      <c r="N20" t="n">
        <v>50.27</v>
      </c>
      <c r="O20" t="n">
        <v>27817.81</v>
      </c>
      <c r="P20" t="n">
        <v>342.57</v>
      </c>
      <c r="Q20" t="n">
        <v>830.47</v>
      </c>
      <c r="R20" t="n">
        <v>105.07</v>
      </c>
      <c r="S20" t="n">
        <v>70.58</v>
      </c>
      <c r="T20" t="n">
        <v>8299.32</v>
      </c>
      <c r="U20" t="n">
        <v>0.67</v>
      </c>
      <c r="V20" t="n">
        <v>0.75</v>
      </c>
      <c r="W20" t="n">
        <v>4.7</v>
      </c>
      <c r="X20" t="n">
        <v>0.47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3.2429</v>
      </c>
      <c r="E21" t="n">
        <v>30.84</v>
      </c>
      <c r="F21" t="n">
        <v>27.78</v>
      </c>
      <c r="G21" t="n">
        <v>119.04</v>
      </c>
      <c r="H21" t="n">
        <v>1.58</v>
      </c>
      <c r="I21" t="n">
        <v>14</v>
      </c>
      <c r="J21" t="n">
        <v>225.32</v>
      </c>
      <c r="K21" t="n">
        <v>54.38</v>
      </c>
      <c r="L21" t="n">
        <v>20</v>
      </c>
      <c r="M21" t="n">
        <v>12</v>
      </c>
      <c r="N21" t="n">
        <v>50.95</v>
      </c>
      <c r="O21" t="n">
        <v>28023.89</v>
      </c>
      <c r="P21" t="n">
        <v>338.59</v>
      </c>
      <c r="Q21" t="n">
        <v>830.4400000000001</v>
      </c>
      <c r="R21" t="n">
        <v>105.33</v>
      </c>
      <c r="S21" t="n">
        <v>70.58</v>
      </c>
      <c r="T21" t="n">
        <v>8426.370000000001</v>
      </c>
      <c r="U21" t="n">
        <v>0.67</v>
      </c>
      <c r="V21" t="n">
        <v>0.75</v>
      </c>
      <c r="W21" t="n">
        <v>4.7</v>
      </c>
      <c r="X21" t="n">
        <v>0.48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3.251</v>
      </c>
      <c r="E22" t="n">
        <v>30.76</v>
      </c>
      <c r="F22" t="n">
        <v>27.74</v>
      </c>
      <c r="G22" t="n">
        <v>128.02</v>
      </c>
      <c r="H22" t="n">
        <v>1.64</v>
      </c>
      <c r="I22" t="n">
        <v>13</v>
      </c>
      <c r="J22" t="n">
        <v>227</v>
      </c>
      <c r="K22" t="n">
        <v>54.38</v>
      </c>
      <c r="L22" t="n">
        <v>21</v>
      </c>
      <c r="M22" t="n">
        <v>11</v>
      </c>
      <c r="N22" t="n">
        <v>51.62</v>
      </c>
      <c r="O22" t="n">
        <v>28230.92</v>
      </c>
      <c r="P22" t="n">
        <v>339.54</v>
      </c>
      <c r="Q22" t="n">
        <v>830.4400000000001</v>
      </c>
      <c r="R22" t="n">
        <v>103.92</v>
      </c>
      <c r="S22" t="n">
        <v>70.58</v>
      </c>
      <c r="T22" t="n">
        <v>7727.29</v>
      </c>
      <c r="U22" t="n">
        <v>0.68</v>
      </c>
      <c r="V22" t="n">
        <v>0.75</v>
      </c>
      <c r="W22" t="n">
        <v>4.71</v>
      </c>
      <c r="X22" t="n">
        <v>0.44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3.2597</v>
      </c>
      <c r="E23" t="n">
        <v>30.68</v>
      </c>
      <c r="F23" t="n">
        <v>27.69</v>
      </c>
      <c r="G23" t="n">
        <v>138.47</v>
      </c>
      <c r="H23" t="n">
        <v>1.71</v>
      </c>
      <c r="I23" t="n">
        <v>12</v>
      </c>
      <c r="J23" t="n">
        <v>228.69</v>
      </c>
      <c r="K23" t="n">
        <v>54.38</v>
      </c>
      <c r="L23" t="n">
        <v>22</v>
      </c>
      <c r="M23" t="n">
        <v>10</v>
      </c>
      <c r="N23" t="n">
        <v>52.31</v>
      </c>
      <c r="O23" t="n">
        <v>28438.91</v>
      </c>
      <c r="P23" t="n">
        <v>332.43</v>
      </c>
      <c r="Q23" t="n">
        <v>830.4400000000001</v>
      </c>
      <c r="R23" t="n">
        <v>102.52</v>
      </c>
      <c r="S23" t="n">
        <v>70.58</v>
      </c>
      <c r="T23" t="n">
        <v>7033.03</v>
      </c>
      <c r="U23" t="n">
        <v>0.6899999999999999</v>
      </c>
      <c r="V23" t="n">
        <v>0.75</v>
      </c>
      <c r="W23" t="n">
        <v>4.7</v>
      </c>
      <c r="X23" t="n">
        <v>0.4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3.2584</v>
      </c>
      <c r="E24" t="n">
        <v>30.69</v>
      </c>
      <c r="F24" t="n">
        <v>27.71</v>
      </c>
      <c r="G24" t="n">
        <v>138.53</v>
      </c>
      <c r="H24" t="n">
        <v>1.77</v>
      </c>
      <c r="I24" t="n">
        <v>12</v>
      </c>
      <c r="J24" t="n">
        <v>230.38</v>
      </c>
      <c r="K24" t="n">
        <v>54.38</v>
      </c>
      <c r="L24" t="n">
        <v>23</v>
      </c>
      <c r="M24" t="n">
        <v>10</v>
      </c>
      <c r="N24" t="n">
        <v>53</v>
      </c>
      <c r="O24" t="n">
        <v>28647.87</v>
      </c>
      <c r="P24" t="n">
        <v>332.31</v>
      </c>
      <c r="Q24" t="n">
        <v>830.48</v>
      </c>
      <c r="R24" t="n">
        <v>102.89</v>
      </c>
      <c r="S24" t="n">
        <v>70.58</v>
      </c>
      <c r="T24" t="n">
        <v>7219.76</v>
      </c>
      <c r="U24" t="n">
        <v>0.6899999999999999</v>
      </c>
      <c r="V24" t="n">
        <v>0.75</v>
      </c>
      <c r="W24" t="n">
        <v>4.71</v>
      </c>
      <c r="X24" t="n">
        <v>0.41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3.2662</v>
      </c>
      <c r="E25" t="n">
        <v>30.62</v>
      </c>
      <c r="F25" t="n">
        <v>27.67</v>
      </c>
      <c r="G25" t="n">
        <v>150.94</v>
      </c>
      <c r="H25" t="n">
        <v>1.84</v>
      </c>
      <c r="I25" t="n">
        <v>11</v>
      </c>
      <c r="J25" t="n">
        <v>232.08</v>
      </c>
      <c r="K25" t="n">
        <v>54.38</v>
      </c>
      <c r="L25" t="n">
        <v>24</v>
      </c>
      <c r="M25" t="n">
        <v>9</v>
      </c>
      <c r="N25" t="n">
        <v>53.71</v>
      </c>
      <c r="O25" t="n">
        <v>28857.81</v>
      </c>
      <c r="P25" t="n">
        <v>326.57</v>
      </c>
      <c r="Q25" t="n">
        <v>830.4400000000001</v>
      </c>
      <c r="R25" t="n">
        <v>101.84</v>
      </c>
      <c r="S25" t="n">
        <v>70.58</v>
      </c>
      <c r="T25" t="n">
        <v>6696.5</v>
      </c>
      <c r="U25" t="n">
        <v>0.6899999999999999</v>
      </c>
      <c r="V25" t="n">
        <v>0.75</v>
      </c>
      <c r="W25" t="n">
        <v>4.7</v>
      </c>
      <c r="X25" t="n">
        <v>0.38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3.266</v>
      </c>
      <c r="E26" t="n">
        <v>30.62</v>
      </c>
      <c r="F26" t="n">
        <v>27.67</v>
      </c>
      <c r="G26" t="n">
        <v>150.95</v>
      </c>
      <c r="H26" t="n">
        <v>1.9</v>
      </c>
      <c r="I26" t="n">
        <v>11</v>
      </c>
      <c r="J26" t="n">
        <v>233.79</v>
      </c>
      <c r="K26" t="n">
        <v>54.38</v>
      </c>
      <c r="L26" t="n">
        <v>25</v>
      </c>
      <c r="M26" t="n">
        <v>8</v>
      </c>
      <c r="N26" t="n">
        <v>54.42</v>
      </c>
      <c r="O26" t="n">
        <v>29068.74</v>
      </c>
      <c r="P26" t="n">
        <v>324.6</v>
      </c>
      <c r="Q26" t="n">
        <v>830.4400000000001</v>
      </c>
      <c r="R26" t="n">
        <v>101.82</v>
      </c>
      <c r="S26" t="n">
        <v>70.58</v>
      </c>
      <c r="T26" t="n">
        <v>6689.56</v>
      </c>
      <c r="U26" t="n">
        <v>0.6899999999999999</v>
      </c>
      <c r="V26" t="n">
        <v>0.75</v>
      </c>
      <c r="W26" t="n">
        <v>4.7</v>
      </c>
      <c r="X26" t="n">
        <v>0.38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3.2752</v>
      </c>
      <c r="E27" t="n">
        <v>30.53</v>
      </c>
      <c r="F27" t="n">
        <v>27.63</v>
      </c>
      <c r="G27" t="n">
        <v>165.76</v>
      </c>
      <c r="H27" t="n">
        <v>1.96</v>
      </c>
      <c r="I27" t="n">
        <v>10</v>
      </c>
      <c r="J27" t="n">
        <v>235.51</v>
      </c>
      <c r="K27" t="n">
        <v>54.38</v>
      </c>
      <c r="L27" t="n">
        <v>26</v>
      </c>
      <c r="M27" t="n">
        <v>7</v>
      </c>
      <c r="N27" t="n">
        <v>55.14</v>
      </c>
      <c r="O27" t="n">
        <v>29280.69</v>
      </c>
      <c r="P27" t="n">
        <v>321.91</v>
      </c>
      <c r="Q27" t="n">
        <v>830.45</v>
      </c>
      <c r="R27" t="n">
        <v>100.22</v>
      </c>
      <c r="S27" t="n">
        <v>70.58</v>
      </c>
      <c r="T27" t="n">
        <v>5892.53</v>
      </c>
      <c r="U27" t="n">
        <v>0.7</v>
      </c>
      <c r="V27" t="n">
        <v>0.75</v>
      </c>
      <c r="W27" t="n">
        <v>4.7</v>
      </c>
      <c r="X27" t="n">
        <v>0.33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3.2751</v>
      </c>
      <c r="E28" t="n">
        <v>30.53</v>
      </c>
      <c r="F28" t="n">
        <v>27.63</v>
      </c>
      <c r="G28" t="n">
        <v>165.77</v>
      </c>
      <c r="H28" t="n">
        <v>2.02</v>
      </c>
      <c r="I28" t="n">
        <v>10</v>
      </c>
      <c r="J28" t="n">
        <v>237.24</v>
      </c>
      <c r="K28" t="n">
        <v>54.38</v>
      </c>
      <c r="L28" t="n">
        <v>27</v>
      </c>
      <c r="M28" t="n">
        <v>3</v>
      </c>
      <c r="N28" t="n">
        <v>55.86</v>
      </c>
      <c r="O28" t="n">
        <v>29493.67</v>
      </c>
      <c r="P28" t="n">
        <v>319.34</v>
      </c>
      <c r="Q28" t="n">
        <v>830.45</v>
      </c>
      <c r="R28" t="n">
        <v>100.15</v>
      </c>
      <c r="S28" t="n">
        <v>70.58</v>
      </c>
      <c r="T28" t="n">
        <v>5859.32</v>
      </c>
      <c r="U28" t="n">
        <v>0.7</v>
      </c>
      <c r="V28" t="n">
        <v>0.75</v>
      </c>
      <c r="W28" t="n">
        <v>4.7</v>
      </c>
      <c r="X28" t="n">
        <v>0.33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3.2736</v>
      </c>
      <c r="E29" t="n">
        <v>30.55</v>
      </c>
      <c r="F29" t="n">
        <v>27.64</v>
      </c>
      <c r="G29" t="n">
        <v>165.85</v>
      </c>
      <c r="H29" t="n">
        <v>2.08</v>
      </c>
      <c r="I29" t="n">
        <v>10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319.74</v>
      </c>
      <c r="Q29" t="n">
        <v>830.4400000000001</v>
      </c>
      <c r="R29" t="n">
        <v>100.51</v>
      </c>
      <c r="S29" t="n">
        <v>70.58</v>
      </c>
      <c r="T29" t="n">
        <v>6040.8</v>
      </c>
      <c r="U29" t="n">
        <v>0.7</v>
      </c>
      <c r="V29" t="n">
        <v>0.75</v>
      </c>
      <c r="W29" t="n">
        <v>4.71</v>
      </c>
      <c r="X29" t="n">
        <v>0.35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3.2737</v>
      </c>
      <c r="E30" t="n">
        <v>30.55</v>
      </c>
      <c r="F30" t="n">
        <v>27.64</v>
      </c>
      <c r="G30" t="n">
        <v>165.85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0</v>
      </c>
      <c r="N30" t="n">
        <v>57.34</v>
      </c>
      <c r="O30" t="n">
        <v>29922.88</v>
      </c>
      <c r="P30" t="n">
        <v>321.56</v>
      </c>
      <c r="Q30" t="n">
        <v>830.4400000000001</v>
      </c>
      <c r="R30" t="n">
        <v>100.46</v>
      </c>
      <c r="S30" t="n">
        <v>70.58</v>
      </c>
      <c r="T30" t="n">
        <v>6015.75</v>
      </c>
      <c r="U30" t="n">
        <v>0.7</v>
      </c>
      <c r="V30" t="n">
        <v>0.75</v>
      </c>
      <c r="W30" t="n">
        <v>4.71</v>
      </c>
      <c r="X30" t="n">
        <v>0.35</v>
      </c>
      <c r="Y30" t="n">
        <v>1</v>
      </c>
      <c r="Z30" t="n">
        <v>10</v>
      </c>
    </row>
    <row r="31">
      <c r="A31" t="n">
        <v>0</v>
      </c>
      <c r="B31" t="n">
        <v>40</v>
      </c>
      <c r="C31" t="inlineStr">
        <is>
          <t xml:space="preserve">CONCLUIDO	</t>
        </is>
      </c>
      <c r="D31" t="n">
        <v>2.407</v>
      </c>
      <c r="E31" t="n">
        <v>41.55</v>
      </c>
      <c r="F31" t="n">
        <v>35.55</v>
      </c>
      <c r="G31" t="n">
        <v>9.92</v>
      </c>
      <c r="H31" t="n">
        <v>0.2</v>
      </c>
      <c r="I31" t="n">
        <v>215</v>
      </c>
      <c r="J31" t="n">
        <v>89.87</v>
      </c>
      <c r="K31" t="n">
        <v>37.55</v>
      </c>
      <c r="L31" t="n">
        <v>1</v>
      </c>
      <c r="M31" t="n">
        <v>213</v>
      </c>
      <c r="N31" t="n">
        <v>11.32</v>
      </c>
      <c r="O31" t="n">
        <v>11317.98</v>
      </c>
      <c r="P31" t="n">
        <v>295.77</v>
      </c>
      <c r="Q31" t="n">
        <v>830.64</v>
      </c>
      <c r="R31" t="n">
        <v>364.52</v>
      </c>
      <c r="S31" t="n">
        <v>70.58</v>
      </c>
      <c r="T31" t="n">
        <v>137019.36</v>
      </c>
      <c r="U31" t="n">
        <v>0.19</v>
      </c>
      <c r="V31" t="n">
        <v>0.58</v>
      </c>
      <c r="W31" t="n">
        <v>5.04</v>
      </c>
      <c r="X31" t="n">
        <v>8.25</v>
      </c>
      <c r="Y31" t="n">
        <v>1</v>
      </c>
      <c r="Z31" t="n">
        <v>10</v>
      </c>
    </row>
    <row r="32">
      <c r="A32" t="n">
        <v>1</v>
      </c>
      <c r="B32" t="n">
        <v>40</v>
      </c>
      <c r="C32" t="inlineStr">
        <is>
          <t xml:space="preserve">CONCLUIDO	</t>
        </is>
      </c>
      <c r="D32" t="n">
        <v>2.9093</v>
      </c>
      <c r="E32" t="n">
        <v>34.37</v>
      </c>
      <c r="F32" t="n">
        <v>30.71</v>
      </c>
      <c r="G32" t="n">
        <v>20.25</v>
      </c>
      <c r="H32" t="n">
        <v>0.39</v>
      </c>
      <c r="I32" t="n">
        <v>91</v>
      </c>
      <c r="J32" t="n">
        <v>91.09999999999999</v>
      </c>
      <c r="K32" t="n">
        <v>37.55</v>
      </c>
      <c r="L32" t="n">
        <v>2</v>
      </c>
      <c r="M32" t="n">
        <v>89</v>
      </c>
      <c r="N32" t="n">
        <v>11.54</v>
      </c>
      <c r="O32" t="n">
        <v>11468.97</v>
      </c>
      <c r="P32" t="n">
        <v>248.29</v>
      </c>
      <c r="Q32" t="n">
        <v>830.51</v>
      </c>
      <c r="R32" t="n">
        <v>203.06</v>
      </c>
      <c r="S32" t="n">
        <v>70.58</v>
      </c>
      <c r="T32" t="n">
        <v>56908.04</v>
      </c>
      <c r="U32" t="n">
        <v>0.35</v>
      </c>
      <c r="V32" t="n">
        <v>0.68</v>
      </c>
      <c r="W32" t="n">
        <v>4.84</v>
      </c>
      <c r="X32" t="n">
        <v>3.42</v>
      </c>
      <c r="Y32" t="n">
        <v>1</v>
      </c>
      <c r="Z32" t="n">
        <v>10</v>
      </c>
    </row>
    <row r="33">
      <c r="A33" t="n">
        <v>2</v>
      </c>
      <c r="B33" t="n">
        <v>40</v>
      </c>
      <c r="C33" t="inlineStr">
        <is>
          <t xml:space="preserve">CONCLUIDO	</t>
        </is>
      </c>
      <c r="D33" t="n">
        <v>3.0825</v>
      </c>
      <c r="E33" t="n">
        <v>32.44</v>
      </c>
      <c r="F33" t="n">
        <v>29.42</v>
      </c>
      <c r="G33" t="n">
        <v>30.97</v>
      </c>
      <c r="H33" t="n">
        <v>0.57</v>
      </c>
      <c r="I33" t="n">
        <v>57</v>
      </c>
      <c r="J33" t="n">
        <v>92.31999999999999</v>
      </c>
      <c r="K33" t="n">
        <v>37.55</v>
      </c>
      <c r="L33" t="n">
        <v>3</v>
      </c>
      <c r="M33" t="n">
        <v>55</v>
      </c>
      <c r="N33" t="n">
        <v>11.77</v>
      </c>
      <c r="O33" t="n">
        <v>11620.34</v>
      </c>
      <c r="P33" t="n">
        <v>230.74</v>
      </c>
      <c r="Q33" t="n">
        <v>830.54</v>
      </c>
      <c r="R33" t="n">
        <v>160.13</v>
      </c>
      <c r="S33" t="n">
        <v>70.58</v>
      </c>
      <c r="T33" t="n">
        <v>35615.16</v>
      </c>
      <c r="U33" t="n">
        <v>0.44</v>
      </c>
      <c r="V33" t="n">
        <v>0.71</v>
      </c>
      <c r="W33" t="n">
        <v>4.78</v>
      </c>
      <c r="X33" t="n">
        <v>2.13</v>
      </c>
      <c r="Y33" t="n">
        <v>1</v>
      </c>
      <c r="Z33" t="n">
        <v>10</v>
      </c>
    </row>
    <row r="34">
      <c r="A34" t="n">
        <v>3</v>
      </c>
      <c r="B34" t="n">
        <v>40</v>
      </c>
      <c r="C34" t="inlineStr">
        <is>
          <t xml:space="preserve">CONCLUIDO	</t>
        </is>
      </c>
      <c r="D34" t="n">
        <v>3.1805</v>
      </c>
      <c r="E34" t="n">
        <v>31.44</v>
      </c>
      <c r="F34" t="n">
        <v>28.75</v>
      </c>
      <c r="G34" t="n">
        <v>43.12</v>
      </c>
      <c r="H34" t="n">
        <v>0.75</v>
      </c>
      <c r="I34" t="n">
        <v>40</v>
      </c>
      <c r="J34" t="n">
        <v>93.55</v>
      </c>
      <c r="K34" t="n">
        <v>37.55</v>
      </c>
      <c r="L34" t="n">
        <v>4</v>
      </c>
      <c r="M34" t="n">
        <v>38</v>
      </c>
      <c r="N34" t="n">
        <v>12</v>
      </c>
      <c r="O34" t="n">
        <v>11772.07</v>
      </c>
      <c r="P34" t="n">
        <v>217.23</v>
      </c>
      <c r="Q34" t="n">
        <v>830.46</v>
      </c>
      <c r="R34" t="n">
        <v>137.72</v>
      </c>
      <c r="S34" t="n">
        <v>70.58</v>
      </c>
      <c r="T34" t="n">
        <v>24492.84</v>
      </c>
      <c r="U34" t="n">
        <v>0.51</v>
      </c>
      <c r="V34" t="n">
        <v>0.72</v>
      </c>
      <c r="W34" t="n">
        <v>4.74</v>
      </c>
      <c r="X34" t="n">
        <v>1.45</v>
      </c>
      <c r="Y34" t="n">
        <v>1</v>
      </c>
      <c r="Z34" t="n">
        <v>10</v>
      </c>
    </row>
    <row r="35">
      <c r="A35" t="n">
        <v>4</v>
      </c>
      <c r="B35" t="n">
        <v>40</v>
      </c>
      <c r="C35" t="inlineStr">
        <is>
          <t xml:space="preserve">CONCLUIDO	</t>
        </is>
      </c>
      <c r="D35" t="n">
        <v>3.2313</v>
      </c>
      <c r="E35" t="n">
        <v>30.95</v>
      </c>
      <c r="F35" t="n">
        <v>28.42</v>
      </c>
      <c r="G35" t="n">
        <v>55.01</v>
      </c>
      <c r="H35" t="n">
        <v>0.93</v>
      </c>
      <c r="I35" t="n">
        <v>31</v>
      </c>
      <c r="J35" t="n">
        <v>94.79000000000001</v>
      </c>
      <c r="K35" t="n">
        <v>37.55</v>
      </c>
      <c r="L35" t="n">
        <v>5</v>
      </c>
      <c r="M35" t="n">
        <v>29</v>
      </c>
      <c r="N35" t="n">
        <v>12.23</v>
      </c>
      <c r="O35" t="n">
        <v>11924.18</v>
      </c>
      <c r="P35" t="n">
        <v>206.54</v>
      </c>
      <c r="Q35" t="n">
        <v>830.48</v>
      </c>
      <c r="R35" t="n">
        <v>126.66</v>
      </c>
      <c r="S35" t="n">
        <v>70.58</v>
      </c>
      <c r="T35" t="n">
        <v>19006.46</v>
      </c>
      <c r="U35" t="n">
        <v>0.5600000000000001</v>
      </c>
      <c r="V35" t="n">
        <v>0.73</v>
      </c>
      <c r="W35" t="n">
        <v>4.74</v>
      </c>
      <c r="X35" t="n">
        <v>1.13</v>
      </c>
      <c r="Y35" t="n">
        <v>1</v>
      </c>
      <c r="Z35" t="n">
        <v>10</v>
      </c>
    </row>
    <row r="36">
      <c r="A36" t="n">
        <v>5</v>
      </c>
      <c r="B36" t="n">
        <v>40</v>
      </c>
      <c r="C36" t="inlineStr">
        <is>
          <t xml:space="preserve">CONCLUIDO	</t>
        </is>
      </c>
      <c r="D36" t="n">
        <v>3.2682</v>
      </c>
      <c r="E36" t="n">
        <v>30.6</v>
      </c>
      <c r="F36" t="n">
        <v>28.19</v>
      </c>
      <c r="G36" t="n">
        <v>67.64</v>
      </c>
      <c r="H36" t="n">
        <v>1.1</v>
      </c>
      <c r="I36" t="n">
        <v>25</v>
      </c>
      <c r="J36" t="n">
        <v>96.02</v>
      </c>
      <c r="K36" t="n">
        <v>37.55</v>
      </c>
      <c r="L36" t="n">
        <v>6</v>
      </c>
      <c r="M36" t="n">
        <v>19</v>
      </c>
      <c r="N36" t="n">
        <v>12.47</v>
      </c>
      <c r="O36" t="n">
        <v>12076.67</v>
      </c>
      <c r="P36" t="n">
        <v>196.92</v>
      </c>
      <c r="Q36" t="n">
        <v>830.52</v>
      </c>
      <c r="R36" t="n">
        <v>118.56</v>
      </c>
      <c r="S36" t="n">
        <v>70.58</v>
      </c>
      <c r="T36" t="n">
        <v>14987.09</v>
      </c>
      <c r="U36" t="n">
        <v>0.6</v>
      </c>
      <c r="V36" t="n">
        <v>0.74</v>
      </c>
      <c r="W36" t="n">
        <v>4.73</v>
      </c>
      <c r="X36" t="n">
        <v>0.89</v>
      </c>
      <c r="Y36" t="n">
        <v>1</v>
      </c>
      <c r="Z36" t="n">
        <v>10</v>
      </c>
    </row>
    <row r="37">
      <c r="A37" t="n">
        <v>6</v>
      </c>
      <c r="B37" t="n">
        <v>40</v>
      </c>
      <c r="C37" t="inlineStr">
        <is>
          <t xml:space="preserve">CONCLUIDO	</t>
        </is>
      </c>
      <c r="D37" t="n">
        <v>3.2842</v>
      </c>
      <c r="E37" t="n">
        <v>30.45</v>
      </c>
      <c r="F37" t="n">
        <v>28.09</v>
      </c>
      <c r="G37" t="n">
        <v>76.62</v>
      </c>
      <c r="H37" t="n">
        <v>1.27</v>
      </c>
      <c r="I37" t="n">
        <v>22</v>
      </c>
      <c r="J37" t="n">
        <v>97.26000000000001</v>
      </c>
      <c r="K37" t="n">
        <v>37.55</v>
      </c>
      <c r="L37" t="n">
        <v>7</v>
      </c>
      <c r="M37" t="n">
        <v>4</v>
      </c>
      <c r="N37" t="n">
        <v>12.71</v>
      </c>
      <c r="O37" t="n">
        <v>12229.54</v>
      </c>
      <c r="P37" t="n">
        <v>191.82</v>
      </c>
      <c r="Q37" t="n">
        <v>830.52</v>
      </c>
      <c r="R37" t="n">
        <v>115.17</v>
      </c>
      <c r="S37" t="n">
        <v>70.58</v>
      </c>
      <c r="T37" t="n">
        <v>13306.34</v>
      </c>
      <c r="U37" t="n">
        <v>0.61</v>
      </c>
      <c r="V37" t="n">
        <v>0.74</v>
      </c>
      <c r="W37" t="n">
        <v>4.74</v>
      </c>
      <c r="X37" t="n">
        <v>0.8</v>
      </c>
      <c r="Y37" t="n">
        <v>1</v>
      </c>
      <c r="Z37" t="n">
        <v>10</v>
      </c>
    </row>
    <row r="38">
      <c r="A38" t="n">
        <v>7</v>
      </c>
      <c r="B38" t="n">
        <v>40</v>
      </c>
      <c r="C38" t="inlineStr">
        <is>
          <t xml:space="preserve">CONCLUIDO	</t>
        </is>
      </c>
      <c r="D38" t="n">
        <v>3.2837</v>
      </c>
      <c r="E38" t="n">
        <v>30.45</v>
      </c>
      <c r="F38" t="n">
        <v>28.1</v>
      </c>
      <c r="G38" t="n">
        <v>76.63</v>
      </c>
      <c r="H38" t="n">
        <v>1.43</v>
      </c>
      <c r="I38" t="n">
        <v>22</v>
      </c>
      <c r="J38" t="n">
        <v>98.5</v>
      </c>
      <c r="K38" t="n">
        <v>37.55</v>
      </c>
      <c r="L38" t="n">
        <v>8</v>
      </c>
      <c r="M38" t="n">
        <v>0</v>
      </c>
      <c r="N38" t="n">
        <v>12.95</v>
      </c>
      <c r="O38" t="n">
        <v>12382.79</v>
      </c>
      <c r="P38" t="n">
        <v>193.81</v>
      </c>
      <c r="Q38" t="n">
        <v>830.49</v>
      </c>
      <c r="R38" t="n">
        <v>114.89</v>
      </c>
      <c r="S38" t="n">
        <v>70.58</v>
      </c>
      <c r="T38" t="n">
        <v>13167.33</v>
      </c>
      <c r="U38" t="n">
        <v>0.61</v>
      </c>
      <c r="V38" t="n">
        <v>0.74</v>
      </c>
      <c r="W38" t="n">
        <v>4.75</v>
      </c>
      <c r="X38" t="n">
        <v>0.8</v>
      </c>
      <c r="Y38" t="n">
        <v>1</v>
      </c>
      <c r="Z38" t="n">
        <v>10</v>
      </c>
    </row>
    <row r="39">
      <c r="A39" t="n">
        <v>0</v>
      </c>
      <c r="B39" t="n">
        <v>30</v>
      </c>
      <c r="C39" t="inlineStr">
        <is>
          <t xml:space="preserve">CONCLUIDO	</t>
        </is>
      </c>
      <c r="D39" t="n">
        <v>2.6047</v>
      </c>
      <c r="E39" t="n">
        <v>38.39</v>
      </c>
      <c r="F39" t="n">
        <v>33.86</v>
      </c>
      <c r="G39" t="n">
        <v>11.74</v>
      </c>
      <c r="H39" t="n">
        <v>0.24</v>
      </c>
      <c r="I39" t="n">
        <v>173</v>
      </c>
      <c r="J39" t="n">
        <v>71.52</v>
      </c>
      <c r="K39" t="n">
        <v>32.27</v>
      </c>
      <c r="L39" t="n">
        <v>1</v>
      </c>
      <c r="M39" t="n">
        <v>171</v>
      </c>
      <c r="N39" t="n">
        <v>8.25</v>
      </c>
      <c r="O39" t="n">
        <v>9054.6</v>
      </c>
      <c r="P39" t="n">
        <v>238.16</v>
      </c>
      <c r="Q39" t="n">
        <v>830.58</v>
      </c>
      <c r="R39" t="n">
        <v>308.51</v>
      </c>
      <c r="S39" t="n">
        <v>70.58</v>
      </c>
      <c r="T39" t="n">
        <v>109224.46</v>
      </c>
      <c r="U39" t="n">
        <v>0.23</v>
      </c>
      <c r="V39" t="n">
        <v>0.61</v>
      </c>
      <c r="W39" t="n">
        <v>4.96</v>
      </c>
      <c r="X39" t="n">
        <v>6.56</v>
      </c>
      <c r="Y39" t="n">
        <v>1</v>
      </c>
      <c r="Z39" t="n">
        <v>10</v>
      </c>
    </row>
    <row r="40">
      <c r="A40" t="n">
        <v>1</v>
      </c>
      <c r="B40" t="n">
        <v>30</v>
      </c>
      <c r="C40" t="inlineStr">
        <is>
          <t xml:space="preserve">CONCLUIDO	</t>
        </is>
      </c>
      <c r="D40" t="n">
        <v>3.0277</v>
      </c>
      <c r="E40" t="n">
        <v>33.03</v>
      </c>
      <c r="F40" t="n">
        <v>30.03</v>
      </c>
      <c r="G40" t="n">
        <v>24.35</v>
      </c>
      <c r="H40" t="n">
        <v>0.48</v>
      </c>
      <c r="I40" t="n">
        <v>74</v>
      </c>
      <c r="J40" t="n">
        <v>72.7</v>
      </c>
      <c r="K40" t="n">
        <v>32.27</v>
      </c>
      <c r="L40" t="n">
        <v>2</v>
      </c>
      <c r="M40" t="n">
        <v>72</v>
      </c>
      <c r="N40" t="n">
        <v>8.43</v>
      </c>
      <c r="O40" t="n">
        <v>9200.25</v>
      </c>
      <c r="P40" t="n">
        <v>201.87</v>
      </c>
      <c r="Q40" t="n">
        <v>830.55</v>
      </c>
      <c r="R40" t="n">
        <v>181.16</v>
      </c>
      <c r="S40" t="n">
        <v>70.58</v>
      </c>
      <c r="T40" t="n">
        <v>46044.88</v>
      </c>
      <c r="U40" t="n">
        <v>0.39</v>
      </c>
      <c r="V40" t="n">
        <v>0.6899999999999999</v>
      </c>
      <c r="W40" t="n">
        <v>4.79</v>
      </c>
      <c r="X40" t="n">
        <v>2.74</v>
      </c>
      <c r="Y40" t="n">
        <v>1</v>
      </c>
      <c r="Z40" t="n">
        <v>10</v>
      </c>
    </row>
    <row r="41">
      <c r="A41" t="n">
        <v>2</v>
      </c>
      <c r="B41" t="n">
        <v>30</v>
      </c>
      <c r="C41" t="inlineStr">
        <is>
          <t xml:space="preserve">CONCLUIDO	</t>
        </is>
      </c>
      <c r="D41" t="n">
        <v>3.1758</v>
      </c>
      <c r="E41" t="n">
        <v>31.49</v>
      </c>
      <c r="F41" t="n">
        <v>28.94</v>
      </c>
      <c r="G41" t="n">
        <v>38.59</v>
      </c>
      <c r="H41" t="n">
        <v>0.71</v>
      </c>
      <c r="I41" t="n">
        <v>45</v>
      </c>
      <c r="J41" t="n">
        <v>73.88</v>
      </c>
      <c r="K41" t="n">
        <v>32.27</v>
      </c>
      <c r="L41" t="n">
        <v>3</v>
      </c>
      <c r="M41" t="n">
        <v>43</v>
      </c>
      <c r="N41" t="n">
        <v>8.609999999999999</v>
      </c>
      <c r="O41" t="n">
        <v>9346.23</v>
      </c>
      <c r="P41" t="n">
        <v>183.98</v>
      </c>
      <c r="Q41" t="n">
        <v>830.48</v>
      </c>
      <c r="R41" t="n">
        <v>144.14</v>
      </c>
      <c r="S41" t="n">
        <v>70.58</v>
      </c>
      <c r="T41" t="n">
        <v>27679.39</v>
      </c>
      <c r="U41" t="n">
        <v>0.49</v>
      </c>
      <c r="V41" t="n">
        <v>0.72</v>
      </c>
      <c r="W41" t="n">
        <v>4.76</v>
      </c>
      <c r="X41" t="n">
        <v>1.65</v>
      </c>
      <c r="Y41" t="n">
        <v>1</v>
      </c>
      <c r="Z41" t="n">
        <v>10</v>
      </c>
    </row>
    <row r="42">
      <c r="A42" t="n">
        <v>3</v>
      </c>
      <c r="B42" t="n">
        <v>30</v>
      </c>
      <c r="C42" t="inlineStr">
        <is>
          <t xml:space="preserve">CONCLUIDO	</t>
        </is>
      </c>
      <c r="D42" t="n">
        <v>3.2447</v>
      </c>
      <c r="E42" t="n">
        <v>30.82</v>
      </c>
      <c r="F42" t="n">
        <v>28.48</v>
      </c>
      <c r="G42" t="n">
        <v>53.4</v>
      </c>
      <c r="H42" t="n">
        <v>0.93</v>
      </c>
      <c r="I42" t="n">
        <v>32</v>
      </c>
      <c r="J42" t="n">
        <v>75.06999999999999</v>
      </c>
      <c r="K42" t="n">
        <v>32.27</v>
      </c>
      <c r="L42" t="n">
        <v>4</v>
      </c>
      <c r="M42" t="n">
        <v>26</v>
      </c>
      <c r="N42" t="n">
        <v>8.800000000000001</v>
      </c>
      <c r="O42" t="n">
        <v>9492.549999999999</v>
      </c>
      <c r="P42" t="n">
        <v>171.13</v>
      </c>
      <c r="Q42" t="n">
        <v>830.48</v>
      </c>
      <c r="R42" t="n">
        <v>128.23</v>
      </c>
      <c r="S42" t="n">
        <v>70.58</v>
      </c>
      <c r="T42" t="n">
        <v>19786.6</v>
      </c>
      <c r="U42" t="n">
        <v>0.55</v>
      </c>
      <c r="V42" t="n">
        <v>0.73</v>
      </c>
      <c r="W42" t="n">
        <v>4.75</v>
      </c>
      <c r="X42" t="n">
        <v>1.18</v>
      </c>
      <c r="Y42" t="n">
        <v>1</v>
      </c>
      <c r="Z42" t="n">
        <v>10</v>
      </c>
    </row>
    <row r="43">
      <c r="A43" t="n">
        <v>4</v>
      </c>
      <c r="B43" t="n">
        <v>30</v>
      </c>
      <c r="C43" t="inlineStr">
        <is>
          <t xml:space="preserve">CONCLUIDO	</t>
        </is>
      </c>
      <c r="D43" t="n">
        <v>3.2602</v>
      </c>
      <c r="E43" t="n">
        <v>30.67</v>
      </c>
      <c r="F43" t="n">
        <v>28.38</v>
      </c>
      <c r="G43" t="n">
        <v>58.71</v>
      </c>
      <c r="H43" t="n">
        <v>1.15</v>
      </c>
      <c r="I43" t="n">
        <v>29</v>
      </c>
      <c r="J43" t="n">
        <v>76.26000000000001</v>
      </c>
      <c r="K43" t="n">
        <v>32.27</v>
      </c>
      <c r="L43" t="n">
        <v>5</v>
      </c>
      <c r="M43" t="n">
        <v>2</v>
      </c>
      <c r="N43" t="n">
        <v>8.99</v>
      </c>
      <c r="O43" t="n">
        <v>9639.200000000001</v>
      </c>
      <c r="P43" t="n">
        <v>168.29</v>
      </c>
      <c r="Q43" t="n">
        <v>830.62</v>
      </c>
      <c r="R43" t="n">
        <v>124.2</v>
      </c>
      <c r="S43" t="n">
        <v>70.58</v>
      </c>
      <c r="T43" t="n">
        <v>17787.9</v>
      </c>
      <c r="U43" t="n">
        <v>0.57</v>
      </c>
      <c r="V43" t="n">
        <v>0.73</v>
      </c>
      <c r="W43" t="n">
        <v>4.77</v>
      </c>
      <c r="X43" t="n">
        <v>1.08</v>
      </c>
      <c r="Y43" t="n">
        <v>1</v>
      </c>
      <c r="Z43" t="n">
        <v>10</v>
      </c>
    </row>
    <row r="44">
      <c r="A44" t="n">
        <v>5</v>
      </c>
      <c r="B44" t="n">
        <v>30</v>
      </c>
      <c r="C44" t="inlineStr">
        <is>
          <t xml:space="preserve">CONCLUIDO	</t>
        </is>
      </c>
      <c r="D44" t="n">
        <v>3.2612</v>
      </c>
      <c r="E44" t="n">
        <v>30.66</v>
      </c>
      <c r="F44" t="n">
        <v>28.37</v>
      </c>
      <c r="G44" t="n">
        <v>58.69</v>
      </c>
      <c r="H44" t="n">
        <v>1.36</v>
      </c>
      <c r="I44" t="n">
        <v>29</v>
      </c>
      <c r="J44" t="n">
        <v>77.45</v>
      </c>
      <c r="K44" t="n">
        <v>32.27</v>
      </c>
      <c r="L44" t="n">
        <v>6</v>
      </c>
      <c r="M44" t="n">
        <v>0</v>
      </c>
      <c r="N44" t="n">
        <v>9.18</v>
      </c>
      <c r="O44" t="n">
        <v>9786.190000000001</v>
      </c>
      <c r="P44" t="n">
        <v>170.52</v>
      </c>
      <c r="Q44" t="n">
        <v>830.59</v>
      </c>
      <c r="R44" t="n">
        <v>123.79</v>
      </c>
      <c r="S44" t="n">
        <v>70.58</v>
      </c>
      <c r="T44" t="n">
        <v>17584.51</v>
      </c>
      <c r="U44" t="n">
        <v>0.57</v>
      </c>
      <c r="V44" t="n">
        <v>0.73</v>
      </c>
      <c r="W44" t="n">
        <v>4.77</v>
      </c>
      <c r="X44" t="n">
        <v>1.07</v>
      </c>
      <c r="Y44" t="n">
        <v>1</v>
      </c>
      <c r="Z44" t="n">
        <v>10</v>
      </c>
    </row>
    <row r="45">
      <c r="A45" t="n">
        <v>0</v>
      </c>
      <c r="B45" t="n">
        <v>15</v>
      </c>
      <c r="C45" t="inlineStr">
        <is>
          <t xml:space="preserve">CONCLUIDO	</t>
        </is>
      </c>
      <c r="D45" t="n">
        <v>2.9716</v>
      </c>
      <c r="E45" t="n">
        <v>33.65</v>
      </c>
      <c r="F45" t="n">
        <v>30.89</v>
      </c>
      <c r="G45" t="n">
        <v>19.3</v>
      </c>
      <c r="H45" t="n">
        <v>0.43</v>
      </c>
      <c r="I45" t="n">
        <v>96</v>
      </c>
      <c r="J45" t="n">
        <v>39.78</v>
      </c>
      <c r="K45" t="n">
        <v>19.54</v>
      </c>
      <c r="L45" t="n">
        <v>1</v>
      </c>
      <c r="M45" t="n">
        <v>94</v>
      </c>
      <c r="N45" t="n">
        <v>4.24</v>
      </c>
      <c r="O45" t="n">
        <v>5140</v>
      </c>
      <c r="P45" t="n">
        <v>132.06</v>
      </c>
      <c r="Q45" t="n">
        <v>830.49</v>
      </c>
      <c r="R45" t="n">
        <v>208.91</v>
      </c>
      <c r="S45" t="n">
        <v>70.58</v>
      </c>
      <c r="T45" t="n">
        <v>59806.09</v>
      </c>
      <c r="U45" t="n">
        <v>0.34</v>
      </c>
      <c r="V45" t="n">
        <v>0.67</v>
      </c>
      <c r="W45" t="n">
        <v>4.84</v>
      </c>
      <c r="X45" t="n">
        <v>3.59</v>
      </c>
      <c r="Y45" t="n">
        <v>1</v>
      </c>
      <c r="Z45" t="n">
        <v>10</v>
      </c>
    </row>
    <row r="46">
      <c r="A46" t="n">
        <v>1</v>
      </c>
      <c r="B46" t="n">
        <v>15</v>
      </c>
      <c r="C46" t="inlineStr">
        <is>
          <t xml:space="preserve">CONCLUIDO	</t>
        </is>
      </c>
      <c r="D46" t="n">
        <v>3.1474</v>
      </c>
      <c r="E46" t="n">
        <v>31.77</v>
      </c>
      <c r="F46" t="n">
        <v>29.44</v>
      </c>
      <c r="G46" t="n">
        <v>30.99</v>
      </c>
      <c r="H46" t="n">
        <v>0.84</v>
      </c>
      <c r="I46" t="n">
        <v>57</v>
      </c>
      <c r="J46" t="n">
        <v>40.89</v>
      </c>
      <c r="K46" t="n">
        <v>19.54</v>
      </c>
      <c r="L46" t="n">
        <v>2</v>
      </c>
      <c r="M46" t="n">
        <v>0</v>
      </c>
      <c r="N46" t="n">
        <v>4.35</v>
      </c>
      <c r="O46" t="n">
        <v>5277.26</v>
      </c>
      <c r="P46" t="n">
        <v>116.98</v>
      </c>
      <c r="Q46" t="n">
        <v>830.61</v>
      </c>
      <c r="R46" t="n">
        <v>158.16</v>
      </c>
      <c r="S46" t="n">
        <v>70.58</v>
      </c>
      <c r="T46" t="n">
        <v>34628.01</v>
      </c>
      <c r="U46" t="n">
        <v>0.45</v>
      </c>
      <c r="V46" t="n">
        <v>0.71</v>
      </c>
      <c r="W46" t="n">
        <v>4.85</v>
      </c>
      <c r="X46" t="n">
        <v>2.15</v>
      </c>
      <c r="Y46" t="n">
        <v>1</v>
      </c>
      <c r="Z46" t="n">
        <v>10</v>
      </c>
    </row>
    <row r="47">
      <c r="A47" t="n">
        <v>0</v>
      </c>
      <c r="B47" t="n">
        <v>70</v>
      </c>
      <c r="C47" t="inlineStr">
        <is>
          <t xml:space="preserve">CONCLUIDO	</t>
        </is>
      </c>
      <c r="D47" t="n">
        <v>1.9164</v>
      </c>
      <c r="E47" t="n">
        <v>52.18</v>
      </c>
      <c r="F47" t="n">
        <v>40.3</v>
      </c>
      <c r="G47" t="n">
        <v>7.24</v>
      </c>
      <c r="H47" t="n">
        <v>0.12</v>
      </c>
      <c r="I47" t="n">
        <v>334</v>
      </c>
      <c r="J47" t="n">
        <v>141.81</v>
      </c>
      <c r="K47" t="n">
        <v>47.83</v>
      </c>
      <c r="L47" t="n">
        <v>1</v>
      </c>
      <c r="M47" t="n">
        <v>332</v>
      </c>
      <c r="N47" t="n">
        <v>22.98</v>
      </c>
      <c r="O47" t="n">
        <v>17723.39</v>
      </c>
      <c r="P47" t="n">
        <v>458.5</v>
      </c>
      <c r="Q47" t="n">
        <v>830.79</v>
      </c>
      <c r="R47" t="n">
        <v>524.38</v>
      </c>
      <c r="S47" t="n">
        <v>70.58</v>
      </c>
      <c r="T47" t="n">
        <v>216354.69</v>
      </c>
      <c r="U47" t="n">
        <v>0.13</v>
      </c>
      <c r="V47" t="n">
        <v>0.52</v>
      </c>
      <c r="W47" t="n">
        <v>5.23</v>
      </c>
      <c r="X47" t="n">
        <v>13</v>
      </c>
      <c r="Y47" t="n">
        <v>1</v>
      </c>
      <c r="Z47" t="n">
        <v>10</v>
      </c>
    </row>
    <row r="48">
      <c r="A48" t="n">
        <v>1</v>
      </c>
      <c r="B48" t="n">
        <v>70</v>
      </c>
      <c r="C48" t="inlineStr">
        <is>
          <t xml:space="preserve">CONCLUIDO	</t>
        </is>
      </c>
      <c r="D48" t="n">
        <v>2.6114</v>
      </c>
      <c r="E48" t="n">
        <v>38.29</v>
      </c>
      <c r="F48" t="n">
        <v>32.25</v>
      </c>
      <c r="G48" t="n">
        <v>14.66</v>
      </c>
      <c r="H48" t="n">
        <v>0.25</v>
      </c>
      <c r="I48" t="n">
        <v>132</v>
      </c>
      <c r="J48" t="n">
        <v>143.17</v>
      </c>
      <c r="K48" t="n">
        <v>47.83</v>
      </c>
      <c r="L48" t="n">
        <v>2</v>
      </c>
      <c r="M48" t="n">
        <v>130</v>
      </c>
      <c r="N48" t="n">
        <v>23.34</v>
      </c>
      <c r="O48" t="n">
        <v>17891.86</v>
      </c>
      <c r="P48" t="n">
        <v>362.69</v>
      </c>
      <c r="Q48" t="n">
        <v>830.65</v>
      </c>
      <c r="R48" t="n">
        <v>254.84</v>
      </c>
      <c r="S48" t="n">
        <v>70.58</v>
      </c>
      <c r="T48" t="n">
        <v>82593.88</v>
      </c>
      <c r="U48" t="n">
        <v>0.28</v>
      </c>
      <c r="V48" t="n">
        <v>0.64</v>
      </c>
      <c r="W48" t="n">
        <v>4.89</v>
      </c>
      <c r="X48" t="n">
        <v>4.95</v>
      </c>
      <c r="Y48" t="n">
        <v>1</v>
      </c>
      <c r="Z48" t="n">
        <v>10</v>
      </c>
    </row>
    <row r="49">
      <c r="A49" t="n">
        <v>2</v>
      </c>
      <c r="B49" t="n">
        <v>70</v>
      </c>
      <c r="C49" t="inlineStr">
        <is>
          <t xml:space="preserve">CONCLUIDO	</t>
        </is>
      </c>
      <c r="D49" t="n">
        <v>2.8639</v>
      </c>
      <c r="E49" t="n">
        <v>34.92</v>
      </c>
      <c r="F49" t="n">
        <v>30.32</v>
      </c>
      <c r="G49" t="n">
        <v>22.19</v>
      </c>
      <c r="H49" t="n">
        <v>0.37</v>
      </c>
      <c r="I49" t="n">
        <v>82</v>
      </c>
      <c r="J49" t="n">
        <v>144.54</v>
      </c>
      <c r="K49" t="n">
        <v>47.83</v>
      </c>
      <c r="L49" t="n">
        <v>3</v>
      </c>
      <c r="M49" t="n">
        <v>80</v>
      </c>
      <c r="N49" t="n">
        <v>23.71</v>
      </c>
      <c r="O49" t="n">
        <v>18060.85</v>
      </c>
      <c r="P49" t="n">
        <v>336.71</v>
      </c>
      <c r="Q49" t="n">
        <v>830.53</v>
      </c>
      <c r="R49" t="n">
        <v>190.01</v>
      </c>
      <c r="S49" t="n">
        <v>70.58</v>
      </c>
      <c r="T49" t="n">
        <v>50427.71</v>
      </c>
      <c r="U49" t="n">
        <v>0.37</v>
      </c>
      <c r="V49" t="n">
        <v>0.68</v>
      </c>
      <c r="W49" t="n">
        <v>4.82</v>
      </c>
      <c r="X49" t="n">
        <v>3.02</v>
      </c>
      <c r="Y49" t="n">
        <v>1</v>
      </c>
      <c r="Z49" t="n">
        <v>10</v>
      </c>
    </row>
    <row r="50">
      <c r="A50" t="n">
        <v>3</v>
      </c>
      <c r="B50" t="n">
        <v>70</v>
      </c>
      <c r="C50" t="inlineStr">
        <is>
          <t xml:space="preserve">CONCLUIDO	</t>
        </is>
      </c>
      <c r="D50" t="n">
        <v>2.9947</v>
      </c>
      <c r="E50" t="n">
        <v>33.39</v>
      </c>
      <c r="F50" t="n">
        <v>29.46</v>
      </c>
      <c r="G50" t="n">
        <v>29.96</v>
      </c>
      <c r="H50" t="n">
        <v>0.49</v>
      </c>
      <c r="I50" t="n">
        <v>59</v>
      </c>
      <c r="J50" t="n">
        <v>145.92</v>
      </c>
      <c r="K50" t="n">
        <v>47.83</v>
      </c>
      <c r="L50" t="n">
        <v>4</v>
      </c>
      <c r="M50" t="n">
        <v>57</v>
      </c>
      <c r="N50" t="n">
        <v>24.09</v>
      </c>
      <c r="O50" t="n">
        <v>18230.35</v>
      </c>
      <c r="P50" t="n">
        <v>322.86</v>
      </c>
      <c r="Q50" t="n">
        <v>830.52</v>
      </c>
      <c r="R50" t="n">
        <v>161.35</v>
      </c>
      <c r="S50" t="n">
        <v>70.58</v>
      </c>
      <c r="T50" t="n">
        <v>36211.14</v>
      </c>
      <c r="U50" t="n">
        <v>0.44</v>
      </c>
      <c r="V50" t="n">
        <v>0.7</v>
      </c>
      <c r="W50" t="n">
        <v>4.78</v>
      </c>
      <c r="X50" t="n">
        <v>2.17</v>
      </c>
      <c r="Y50" t="n">
        <v>1</v>
      </c>
      <c r="Z50" t="n">
        <v>10</v>
      </c>
    </row>
    <row r="51">
      <c r="A51" t="n">
        <v>4</v>
      </c>
      <c r="B51" t="n">
        <v>70</v>
      </c>
      <c r="C51" t="inlineStr">
        <is>
          <t xml:space="preserve">CONCLUIDO	</t>
        </is>
      </c>
      <c r="D51" t="n">
        <v>3.0743</v>
      </c>
      <c r="E51" t="n">
        <v>32.53</v>
      </c>
      <c r="F51" t="n">
        <v>28.97</v>
      </c>
      <c r="G51" t="n">
        <v>37.79</v>
      </c>
      <c r="H51" t="n">
        <v>0.6</v>
      </c>
      <c r="I51" t="n">
        <v>46</v>
      </c>
      <c r="J51" t="n">
        <v>147.3</v>
      </c>
      <c r="K51" t="n">
        <v>47.83</v>
      </c>
      <c r="L51" t="n">
        <v>5</v>
      </c>
      <c r="M51" t="n">
        <v>44</v>
      </c>
      <c r="N51" t="n">
        <v>24.47</v>
      </c>
      <c r="O51" t="n">
        <v>18400.38</v>
      </c>
      <c r="P51" t="n">
        <v>313.81</v>
      </c>
      <c r="Q51" t="n">
        <v>830.48</v>
      </c>
      <c r="R51" t="n">
        <v>144.86</v>
      </c>
      <c r="S51" t="n">
        <v>70.58</v>
      </c>
      <c r="T51" t="n">
        <v>28031.51</v>
      </c>
      <c r="U51" t="n">
        <v>0.49</v>
      </c>
      <c r="V51" t="n">
        <v>0.72</v>
      </c>
      <c r="W51" t="n">
        <v>4.77</v>
      </c>
      <c r="X51" t="n">
        <v>1.68</v>
      </c>
      <c r="Y51" t="n">
        <v>1</v>
      </c>
      <c r="Z51" t="n">
        <v>10</v>
      </c>
    </row>
    <row r="52">
      <c r="A52" t="n">
        <v>5</v>
      </c>
      <c r="B52" t="n">
        <v>70</v>
      </c>
      <c r="C52" t="inlineStr">
        <is>
          <t xml:space="preserve">CONCLUIDO	</t>
        </is>
      </c>
      <c r="D52" t="n">
        <v>3.1247</v>
      </c>
      <c r="E52" t="n">
        <v>32</v>
      </c>
      <c r="F52" t="n">
        <v>28.68</v>
      </c>
      <c r="G52" t="n">
        <v>45.28</v>
      </c>
      <c r="H52" t="n">
        <v>0.71</v>
      </c>
      <c r="I52" t="n">
        <v>38</v>
      </c>
      <c r="J52" t="n">
        <v>148.68</v>
      </c>
      <c r="K52" t="n">
        <v>47.83</v>
      </c>
      <c r="L52" t="n">
        <v>6</v>
      </c>
      <c r="M52" t="n">
        <v>36</v>
      </c>
      <c r="N52" t="n">
        <v>24.85</v>
      </c>
      <c r="O52" t="n">
        <v>18570.94</v>
      </c>
      <c r="P52" t="n">
        <v>306.1</v>
      </c>
      <c r="Q52" t="n">
        <v>830.45</v>
      </c>
      <c r="R52" t="n">
        <v>135.38</v>
      </c>
      <c r="S52" t="n">
        <v>70.58</v>
      </c>
      <c r="T52" t="n">
        <v>23333.92</v>
      </c>
      <c r="U52" t="n">
        <v>0.52</v>
      </c>
      <c r="V52" t="n">
        <v>0.72</v>
      </c>
      <c r="W52" t="n">
        <v>4.74</v>
      </c>
      <c r="X52" t="n">
        <v>1.38</v>
      </c>
      <c r="Y52" t="n">
        <v>1</v>
      </c>
      <c r="Z52" t="n">
        <v>10</v>
      </c>
    </row>
    <row r="53">
      <c r="A53" t="n">
        <v>6</v>
      </c>
      <c r="B53" t="n">
        <v>70</v>
      </c>
      <c r="C53" t="inlineStr">
        <is>
          <t xml:space="preserve">CONCLUIDO	</t>
        </is>
      </c>
      <c r="D53" t="n">
        <v>3.1626</v>
      </c>
      <c r="E53" t="n">
        <v>31.62</v>
      </c>
      <c r="F53" t="n">
        <v>28.47</v>
      </c>
      <c r="G53" t="n">
        <v>53.38</v>
      </c>
      <c r="H53" t="n">
        <v>0.83</v>
      </c>
      <c r="I53" t="n">
        <v>32</v>
      </c>
      <c r="J53" t="n">
        <v>150.07</v>
      </c>
      <c r="K53" t="n">
        <v>47.83</v>
      </c>
      <c r="L53" t="n">
        <v>7</v>
      </c>
      <c r="M53" t="n">
        <v>30</v>
      </c>
      <c r="N53" t="n">
        <v>25.24</v>
      </c>
      <c r="O53" t="n">
        <v>18742.03</v>
      </c>
      <c r="P53" t="n">
        <v>300.37</v>
      </c>
      <c r="Q53" t="n">
        <v>830.47</v>
      </c>
      <c r="R53" t="n">
        <v>128.07</v>
      </c>
      <c r="S53" t="n">
        <v>70.58</v>
      </c>
      <c r="T53" t="n">
        <v>19708.52</v>
      </c>
      <c r="U53" t="n">
        <v>0.55</v>
      </c>
      <c r="V53" t="n">
        <v>0.73</v>
      </c>
      <c r="W53" t="n">
        <v>4.74</v>
      </c>
      <c r="X53" t="n">
        <v>1.17</v>
      </c>
      <c r="Y53" t="n">
        <v>1</v>
      </c>
      <c r="Z53" t="n">
        <v>10</v>
      </c>
    </row>
    <row r="54">
      <c r="A54" t="n">
        <v>7</v>
      </c>
      <c r="B54" t="n">
        <v>70</v>
      </c>
      <c r="C54" t="inlineStr">
        <is>
          <t xml:space="preserve">CONCLUIDO	</t>
        </is>
      </c>
      <c r="D54" t="n">
        <v>3.1914</v>
      </c>
      <c r="E54" t="n">
        <v>31.33</v>
      </c>
      <c r="F54" t="n">
        <v>28.3</v>
      </c>
      <c r="G54" t="n">
        <v>60.64</v>
      </c>
      <c r="H54" t="n">
        <v>0.9399999999999999</v>
      </c>
      <c r="I54" t="n">
        <v>28</v>
      </c>
      <c r="J54" t="n">
        <v>151.46</v>
      </c>
      <c r="K54" t="n">
        <v>47.83</v>
      </c>
      <c r="L54" t="n">
        <v>8</v>
      </c>
      <c r="M54" t="n">
        <v>26</v>
      </c>
      <c r="N54" t="n">
        <v>25.63</v>
      </c>
      <c r="O54" t="n">
        <v>18913.66</v>
      </c>
      <c r="P54" t="n">
        <v>293.58</v>
      </c>
      <c r="Q54" t="n">
        <v>830.47</v>
      </c>
      <c r="R54" t="n">
        <v>122.75</v>
      </c>
      <c r="S54" t="n">
        <v>70.58</v>
      </c>
      <c r="T54" t="n">
        <v>17067.9</v>
      </c>
      <c r="U54" t="n">
        <v>0.57</v>
      </c>
      <c r="V54" t="n">
        <v>0.73</v>
      </c>
      <c r="W54" t="n">
        <v>4.72</v>
      </c>
      <c r="X54" t="n">
        <v>1</v>
      </c>
      <c r="Y54" t="n">
        <v>1</v>
      </c>
      <c r="Z54" t="n">
        <v>10</v>
      </c>
    </row>
    <row r="55">
      <c r="A55" t="n">
        <v>8</v>
      </c>
      <c r="B55" t="n">
        <v>70</v>
      </c>
      <c r="C55" t="inlineStr">
        <is>
          <t xml:space="preserve">CONCLUIDO	</t>
        </is>
      </c>
      <c r="D55" t="n">
        <v>3.2183</v>
      </c>
      <c r="E55" t="n">
        <v>31.07</v>
      </c>
      <c r="F55" t="n">
        <v>28.15</v>
      </c>
      <c r="G55" t="n">
        <v>70.38</v>
      </c>
      <c r="H55" t="n">
        <v>1.04</v>
      </c>
      <c r="I55" t="n">
        <v>24</v>
      </c>
      <c r="J55" t="n">
        <v>152.85</v>
      </c>
      <c r="K55" t="n">
        <v>47.83</v>
      </c>
      <c r="L55" t="n">
        <v>9</v>
      </c>
      <c r="M55" t="n">
        <v>22</v>
      </c>
      <c r="N55" t="n">
        <v>26.03</v>
      </c>
      <c r="O55" t="n">
        <v>19085.83</v>
      </c>
      <c r="P55" t="n">
        <v>288.16</v>
      </c>
      <c r="Q55" t="n">
        <v>830.47</v>
      </c>
      <c r="R55" t="n">
        <v>117.52</v>
      </c>
      <c r="S55" t="n">
        <v>70.58</v>
      </c>
      <c r="T55" t="n">
        <v>14471.69</v>
      </c>
      <c r="U55" t="n">
        <v>0.6</v>
      </c>
      <c r="V55" t="n">
        <v>0.74</v>
      </c>
      <c r="W55" t="n">
        <v>4.73</v>
      </c>
      <c r="X55" t="n">
        <v>0.86</v>
      </c>
      <c r="Y55" t="n">
        <v>1</v>
      </c>
      <c r="Z55" t="n">
        <v>10</v>
      </c>
    </row>
    <row r="56">
      <c r="A56" t="n">
        <v>9</v>
      </c>
      <c r="B56" t="n">
        <v>70</v>
      </c>
      <c r="C56" t="inlineStr">
        <is>
          <t xml:space="preserve">CONCLUIDO	</t>
        </is>
      </c>
      <c r="D56" t="n">
        <v>3.2318</v>
      </c>
      <c r="E56" t="n">
        <v>30.94</v>
      </c>
      <c r="F56" t="n">
        <v>28.08</v>
      </c>
      <c r="G56" t="n">
        <v>76.58</v>
      </c>
      <c r="H56" t="n">
        <v>1.15</v>
      </c>
      <c r="I56" t="n">
        <v>22</v>
      </c>
      <c r="J56" t="n">
        <v>154.25</v>
      </c>
      <c r="K56" t="n">
        <v>47.83</v>
      </c>
      <c r="L56" t="n">
        <v>10</v>
      </c>
      <c r="M56" t="n">
        <v>20</v>
      </c>
      <c r="N56" t="n">
        <v>26.43</v>
      </c>
      <c r="O56" t="n">
        <v>19258.55</v>
      </c>
      <c r="P56" t="n">
        <v>282.32</v>
      </c>
      <c r="Q56" t="n">
        <v>830.45</v>
      </c>
      <c r="R56" t="n">
        <v>115.55</v>
      </c>
      <c r="S56" t="n">
        <v>70.58</v>
      </c>
      <c r="T56" t="n">
        <v>13497.6</v>
      </c>
      <c r="U56" t="n">
        <v>0.61</v>
      </c>
      <c r="V56" t="n">
        <v>0.74</v>
      </c>
      <c r="W56" t="n">
        <v>4.71</v>
      </c>
      <c r="X56" t="n">
        <v>0.78</v>
      </c>
      <c r="Y56" t="n">
        <v>1</v>
      </c>
      <c r="Z56" t="n">
        <v>10</v>
      </c>
    </row>
    <row r="57">
      <c r="A57" t="n">
        <v>10</v>
      </c>
      <c r="B57" t="n">
        <v>70</v>
      </c>
      <c r="C57" t="inlineStr">
        <is>
          <t xml:space="preserve">CONCLUIDO	</t>
        </is>
      </c>
      <c r="D57" t="n">
        <v>3.2461</v>
      </c>
      <c r="E57" t="n">
        <v>30.81</v>
      </c>
      <c r="F57" t="n">
        <v>28</v>
      </c>
      <c r="G57" t="n">
        <v>84</v>
      </c>
      <c r="H57" t="n">
        <v>1.25</v>
      </c>
      <c r="I57" t="n">
        <v>20</v>
      </c>
      <c r="J57" t="n">
        <v>155.66</v>
      </c>
      <c r="K57" t="n">
        <v>47.83</v>
      </c>
      <c r="L57" t="n">
        <v>11</v>
      </c>
      <c r="M57" t="n">
        <v>18</v>
      </c>
      <c r="N57" t="n">
        <v>26.83</v>
      </c>
      <c r="O57" t="n">
        <v>19431.82</v>
      </c>
      <c r="P57" t="n">
        <v>277.35</v>
      </c>
      <c r="Q57" t="n">
        <v>830.4400000000001</v>
      </c>
      <c r="R57" t="n">
        <v>112.85</v>
      </c>
      <c r="S57" t="n">
        <v>70.58</v>
      </c>
      <c r="T57" t="n">
        <v>12157.51</v>
      </c>
      <c r="U57" t="n">
        <v>0.63</v>
      </c>
      <c r="V57" t="n">
        <v>0.74</v>
      </c>
      <c r="W57" t="n">
        <v>4.71</v>
      </c>
      <c r="X57" t="n">
        <v>0.71</v>
      </c>
      <c r="Y57" t="n">
        <v>1</v>
      </c>
      <c r="Z57" t="n">
        <v>10</v>
      </c>
    </row>
    <row r="58">
      <c r="A58" t="n">
        <v>11</v>
      </c>
      <c r="B58" t="n">
        <v>70</v>
      </c>
      <c r="C58" t="inlineStr">
        <is>
          <t xml:space="preserve">CONCLUIDO	</t>
        </is>
      </c>
      <c r="D58" t="n">
        <v>3.2589</v>
      </c>
      <c r="E58" t="n">
        <v>30.68</v>
      </c>
      <c r="F58" t="n">
        <v>27.94</v>
      </c>
      <c r="G58" t="n">
        <v>93.12</v>
      </c>
      <c r="H58" t="n">
        <v>1.35</v>
      </c>
      <c r="I58" t="n">
        <v>18</v>
      </c>
      <c r="J58" t="n">
        <v>157.07</v>
      </c>
      <c r="K58" t="n">
        <v>47.83</v>
      </c>
      <c r="L58" t="n">
        <v>12</v>
      </c>
      <c r="M58" t="n">
        <v>16</v>
      </c>
      <c r="N58" t="n">
        <v>27.24</v>
      </c>
      <c r="O58" t="n">
        <v>19605.66</v>
      </c>
      <c r="P58" t="n">
        <v>271.62</v>
      </c>
      <c r="Q58" t="n">
        <v>830.46</v>
      </c>
      <c r="R58" t="n">
        <v>110.79</v>
      </c>
      <c r="S58" t="n">
        <v>70.58</v>
      </c>
      <c r="T58" t="n">
        <v>11136.92</v>
      </c>
      <c r="U58" t="n">
        <v>0.64</v>
      </c>
      <c r="V58" t="n">
        <v>0.74</v>
      </c>
      <c r="W58" t="n">
        <v>4.71</v>
      </c>
      <c r="X58" t="n">
        <v>0.64</v>
      </c>
      <c r="Y58" t="n">
        <v>1</v>
      </c>
      <c r="Z58" t="n">
        <v>10</v>
      </c>
    </row>
    <row r="59">
      <c r="A59" t="n">
        <v>12</v>
      </c>
      <c r="B59" t="n">
        <v>70</v>
      </c>
      <c r="C59" t="inlineStr">
        <is>
          <t xml:space="preserve">CONCLUIDO	</t>
        </is>
      </c>
      <c r="D59" t="n">
        <v>3.2756</v>
      </c>
      <c r="E59" t="n">
        <v>30.53</v>
      </c>
      <c r="F59" t="n">
        <v>27.84</v>
      </c>
      <c r="G59" t="n">
        <v>104.39</v>
      </c>
      <c r="H59" t="n">
        <v>1.45</v>
      </c>
      <c r="I59" t="n">
        <v>16</v>
      </c>
      <c r="J59" t="n">
        <v>158.48</v>
      </c>
      <c r="K59" t="n">
        <v>47.83</v>
      </c>
      <c r="L59" t="n">
        <v>13</v>
      </c>
      <c r="M59" t="n">
        <v>14</v>
      </c>
      <c r="N59" t="n">
        <v>27.65</v>
      </c>
      <c r="O59" t="n">
        <v>19780.06</v>
      </c>
      <c r="P59" t="n">
        <v>264.17</v>
      </c>
      <c r="Q59" t="n">
        <v>830.4400000000001</v>
      </c>
      <c r="R59" t="n">
        <v>107.45</v>
      </c>
      <c r="S59" t="n">
        <v>70.58</v>
      </c>
      <c r="T59" t="n">
        <v>9476.040000000001</v>
      </c>
      <c r="U59" t="n">
        <v>0.66</v>
      </c>
      <c r="V59" t="n">
        <v>0.75</v>
      </c>
      <c r="W59" t="n">
        <v>4.71</v>
      </c>
      <c r="X59" t="n">
        <v>0.55</v>
      </c>
      <c r="Y59" t="n">
        <v>1</v>
      </c>
      <c r="Z59" t="n">
        <v>10</v>
      </c>
    </row>
    <row r="60">
      <c r="A60" t="n">
        <v>13</v>
      </c>
      <c r="B60" t="n">
        <v>70</v>
      </c>
      <c r="C60" t="inlineStr">
        <is>
          <t xml:space="preserve">CONCLUIDO	</t>
        </is>
      </c>
      <c r="D60" t="n">
        <v>3.2813</v>
      </c>
      <c r="E60" t="n">
        <v>30.48</v>
      </c>
      <c r="F60" t="n">
        <v>27.81</v>
      </c>
      <c r="G60" t="n">
        <v>111.25</v>
      </c>
      <c r="H60" t="n">
        <v>1.55</v>
      </c>
      <c r="I60" t="n">
        <v>15</v>
      </c>
      <c r="J60" t="n">
        <v>159.9</v>
      </c>
      <c r="K60" t="n">
        <v>47.83</v>
      </c>
      <c r="L60" t="n">
        <v>14</v>
      </c>
      <c r="M60" t="n">
        <v>12</v>
      </c>
      <c r="N60" t="n">
        <v>28.07</v>
      </c>
      <c r="O60" t="n">
        <v>19955.16</v>
      </c>
      <c r="P60" t="n">
        <v>260.69</v>
      </c>
      <c r="Q60" t="n">
        <v>830.47</v>
      </c>
      <c r="R60" t="n">
        <v>106.5</v>
      </c>
      <c r="S60" t="n">
        <v>70.58</v>
      </c>
      <c r="T60" t="n">
        <v>9010.280000000001</v>
      </c>
      <c r="U60" t="n">
        <v>0.66</v>
      </c>
      <c r="V60" t="n">
        <v>0.75</v>
      </c>
      <c r="W60" t="n">
        <v>4.71</v>
      </c>
      <c r="X60" t="n">
        <v>0.52</v>
      </c>
      <c r="Y60" t="n">
        <v>1</v>
      </c>
      <c r="Z60" t="n">
        <v>10</v>
      </c>
    </row>
    <row r="61">
      <c r="A61" t="n">
        <v>14</v>
      </c>
      <c r="B61" t="n">
        <v>70</v>
      </c>
      <c r="C61" t="inlineStr">
        <is>
          <t xml:space="preserve">CONCLUIDO	</t>
        </is>
      </c>
      <c r="D61" t="n">
        <v>3.2889</v>
      </c>
      <c r="E61" t="n">
        <v>30.4</v>
      </c>
      <c r="F61" t="n">
        <v>27.77</v>
      </c>
      <c r="G61" t="n">
        <v>119.02</v>
      </c>
      <c r="H61" t="n">
        <v>1.65</v>
      </c>
      <c r="I61" t="n">
        <v>14</v>
      </c>
      <c r="J61" t="n">
        <v>161.32</v>
      </c>
      <c r="K61" t="n">
        <v>47.83</v>
      </c>
      <c r="L61" t="n">
        <v>15</v>
      </c>
      <c r="M61" t="n">
        <v>7</v>
      </c>
      <c r="N61" t="n">
        <v>28.5</v>
      </c>
      <c r="O61" t="n">
        <v>20130.71</v>
      </c>
      <c r="P61" t="n">
        <v>255.24</v>
      </c>
      <c r="Q61" t="n">
        <v>830.51</v>
      </c>
      <c r="R61" t="n">
        <v>104.91</v>
      </c>
      <c r="S61" t="n">
        <v>70.58</v>
      </c>
      <c r="T61" t="n">
        <v>8216.84</v>
      </c>
      <c r="U61" t="n">
        <v>0.67</v>
      </c>
      <c r="V61" t="n">
        <v>0.75</v>
      </c>
      <c r="W61" t="n">
        <v>4.71</v>
      </c>
      <c r="X61" t="n">
        <v>0.48</v>
      </c>
      <c r="Y61" t="n">
        <v>1</v>
      </c>
      <c r="Z61" t="n">
        <v>10</v>
      </c>
    </row>
    <row r="62">
      <c r="A62" t="n">
        <v>15</v>
      </c>
      <c r="B62" t="n">
        <v>70</v>
      </c>
      <c r="C62" t="inlineStr">
        <is>
          <t xml:space="preserve">CONCLUIDO	</t>
        </is>
      </c>
      <c r="D62" t="n">
        <v>3.295</v>
      </c>
      <c r="E62" t="n">
        <v>30.35</v>
      </c>
      <c r="F62" t="n">
        <v>27.74</v>
      </c>
      <c r="G62" t="n">
        <v>128.05</v>
      </c>
      <c r="H62" t="n">
        <v>1.74</v>
      </c>
      <c r="I62" t="n">
        <v>13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253.77</v>
      </c>
      <c r="Q62" t="n">
        <v>830.45</v>
      </c>
      <c r="R62" t="n">
        <v>103.74</v>
      </c>
      <c r="S62" t="n">
        <v>70.58</v>
      </c>
      <c r="T62" t="n">
        <v>7638.22</v>
      </c>
      <c r="U62" t="n">
        <v>0.68</v>
      </c>
      <c r="V62" t="n">
        <v>0.75</v>
      </c>
      <c r="W62" t="n">
        <v>4.72</v>
      </c>
      <c r="X62" t="n">
        <v>0.45</v>
      </c>
      <c r="Y62" t="n">
        <v>1</v>
      </c>
      <c r="Z62" t="n">
        <v>10</v>
      </c>
    </row>
    <row r="63">
      <c r="A63" t="n">
        <v>16</v>
      </c>
      <c r="B63" t="n">
        <v>70</v>
      </c>
      <c r="C63" t="inlineStr">
        <is>
          <t xml:space="preserve">CONCLUIDO	</t>
        </is>
      </c>
      <c r="D63" t="n">
        <v>3.2954</v>
      </c>
      <c r="E63" t="n">
        <v>30.35</v>
      </c>
      <c r="F63" t="n">
        <v>27.74</v>
      </c>
      <c r="G63" t="n">
        <v>128.04</v>
      </c>
      <c r="H63" t="n">
        <v>1.83</v>
      </c>
      <c r="I63" t="n">
        <v>13</v>
      </c>
      <c r="J63" t="n">
        <v>164.19</v>
      </c>
      <c r="K63" t="n">
        <v>47.83</v>
      </c>
      <c r="L63" t="n">
        <v>17</v>
      </c>
      <c r="M63" t="n">
        <v>0</v>
      </c>
      <c r="N63" t="n">
        <v>29.36</v>
      </c>
      <c r="O63" t="n">
        <v>20483.57</v>
      </c>
      <c r="P63" t="n">
        <v>255.35</v>
      </c>
      <c r="Q63" t="n">
        <v>830.45</v>
      </c>
      <c r="R63" t="n">
        <v>103.61</v>
      </c>
      <c r="S63" t="n">
        <v>70.58</v>
      </c>
      <c r="T63" t="n">
        <v>7572.54</v>
      </c>
      <c r="U63" t="n">
        <v>0.68</v>
      </c>
      <c r="V63" t="n">
        <v>0.75</v>
      </c>
      <c r="W63" t="n">
        <v>4.72</v>
      </c>
      <c r="X63" t="n">
        <v>0.45</v>
      </c>
      <c r="Y63" t="n">
        <v>1</v>
      </c>
      <c r="Z63" t="n">
        <v>10</v>
      </c>
    </row>
    <row r="64">
      <c r="A64" t="n">
        <v>0</v>
      </c>
      <c r="B64" t="n">
        <v>90</v>
      </c>
      <c r="C64" t="inlineStr">
        <is>
          <t xml:space="preserve">CONCLUIDO	</t>
        </is>
      </c>
      <c r="D64" t="n">
        <v>1.6252</v>
      </c>
      <c r="E64" t="n">
        <v>61.53</v>
      </c>
      <c r="F64" t="n">
        <v>44.07</v>
      </c>
      <c r="G64" t="n">
        <v>6.25</v>
      </c>
      <c r="H64" t="n">
        <v>0.1</v>
      </c>
      <c r="I64" t="n">
        <v>423</v>
      </c>
      <c r="J64" t="n">
        <v>176.73</v>
      </c>
      <c r="K64" t="n">
        <v>52.44</v>
      </c>
      <c r="L64" t="n">
        <v>1</v>
      </c>
      <c r="M64" t="n">
        <v>421</v>
      </c>
      <c r="N64" t="n">
        <v>33.29</v>
      </c>
      <c r="O64" t="n">
        <v>22031.19</v>
      </c>
      <c r="P64" t="n">
        <v>579.0700000000001</v>
      </c>
      <c r="Q64" t="n">
        <v>830.89</v>
      </c>
      <c r="R64" t="n">
        <v>650.01</v>
      </c>
      <c r="S64" t="n">
        <v>70.58</v>
      </c>
      <c r="T64" t="n">
        <v>278725.92</v>
      </c>
      <c r="U64" t="n">
        <v>0.11</v>
      </c>
      <c r="V64" t="n">
        <v>0.47</v>
      </c>
      <c r="W64" t="n">
        <v>5.4</v>
      </c>
      <c r="X64" t="n">
        <v>16.76</v>
      </c>
      <c r="Y64" t="n">
        <v>1</v>
      </c>
      <c r="Z64" t="n">
        <v>10</v>
      </c>
    </row>
    <row r="65">
      <c r="A65" t="n">
        <v>1</v>
      </c>
      <c r="B65" t="n">
        <v>90</v>
      </c>
      <c r="C65" t="inlineStr">
        <is>
          <t xml:space="preserve">CONCLUIDO	</t>
        </is>
      </c>
      <c r="D65" t="n">
        <v>2.4222</v>
      </c>
      <c r="E65" t="n">
        <v>41.28</v>
      </c>
      <c r="F65" t="n">
        <v>33.25</v>
      </c>
      <c r="G65" t="n">
        <v>12.63</v>
      </c>
      <c r="H65" t="n">
        <v>0.2</v>
      </c>
      <c r="I65" t="n">
        <v>158</v>
      </c>
      <c r="J65" t="n">
        <v>178.21</v>
      </c>
      <c r="K65" t="n">
        <v>52.44</v>
      </c>
      <c r="L65" t="n">
        <v>2</v>
      </c>
      <c r="M65" t="n">
        <v>156</v>
      </c>
      <c r="N65" t="n">
        <v>33.77</v>
      </c>
      <c r="O65" t="n">
        <v>22213.89</v>
      </c>
      <c r="P65" t="n">
        <v>433.79</v>
      </c>
      <c r="Q65" t="n">
        <v>830.55</v>
      </c>
      <c r="R65" t="n">
        <v>287.95</v>
      </c>
      <c r="S65" t="n">
        <v>70.58</v>
      </c>
      <c r="T65" t="n">
        <v>99020.83</v>
      </c>
      <c r="U65" t="n">
        <v>0.25</v>
      </c>
      <c r="V65" t="n">
        <v>0.62</v>
      </c>
      <c r="W65" t="n">
        <v>4.94</v>
      </c>
      <c r="X65" t="n">
        <v>5.95</v>
      </c>
      <c r="Y65" t="n">
        <v>1</v>
      </c>
      <c r="Z65" t="n">
        <v>10</v>
      </c>
    </row>
    <row r="66">
      <c r="A66" t="n">
        <v>2</v>
      </c>
      <c r="B66" t="n">
        <v>90</v>
      </c>
      <c r="C66" t="inlineStr">
        <is>
          <t xml:space="preserve">CONCLUIDO	</t>
        </is>
      </c>
      <c r="D66" t="n">
        <v>2.7207</v>
      </c>
      <c r="E66" t="n">
        <v>36.76</v>
      </c>
      <c r="F66" t="n">
        <v>30.89</v>
      </c>
      <c r="G66" t="n">
        <v>19.1</v>
      </c>
      <c r="H66" t="n">
        <v>0.3</v>
      </c>
      <c r="I66" t="n">
        <v>97</v>
      </c>
      <c r="J66" t="n">
        <v>179.7</v>
      </c>
      <c r="K66" t="n">
        <v>52.44</v>
      </c>
      <c r="L66" t="n">
        <v>3</v>
      </c>
      <c r="M66" t="n">
        <v>95</v>
      </c>
      <c r="N66" t="n">
        <v>34.26</v>
      </c>
      <c r="O66" t="n">
        <v>22397.24</v>
      </c>
      <c r="P66" t="n">
        <v>399.67</v>
      </c>
      <c r="Q66" t="n">
        <v>830.51</v>
      </c>
      <c r="R66" t="n">
        <v>209.14</v>
      </c>
      <c r="S66" t="n">
        <v>70.58</v>
      </c>
      <c r="T66" t="n">
        <v>59919.89</v>
      </c>
      <c r="U66" t="n">
        <v>0.34</v>
      </c>
      <c r="V66" t="n">
        <v>0.67</v>
      </c>
      <c r="W66" t="n">
        <v>4.84</v>
      </c>
      <c r="X66" t="n">
        <v>3.59</v>
      </c>
      <c r="Y66" t="n">
        <v>1</v>
      </c>
      <c r="Z66" t="n">
        <v>10</v>
      </c>
    </row>
    <row r="67">
      <c r="A67" t="n">
        <v>3</v>
      </c>
      <c r="B67" t="n">
        <v>90</v>
      </c>
      <c r="C67" t="inlineStr">
        <is>
          <t xml:space="preserve">CONCLUIDO	</t>
        </is>
      </c>
      <c r="D67" t="n">
        <v>2.8713</v>
      </c>
      <c r="E67" t="n">
        <v>34.83</v>
      </c>
      <c r="F67" t="n">
        <v>29.92</v>
      </c>
      <c r="G67" t="n">
        <v>25.64</v>
      </c>
      <c r="H67" t="n">
        <v>0.39</v>
      </c>
      <c r="I67" t="n">
        <v>70</v>
      </c>
      <c r="J67" t="n">
        <v>181.19</v>
      </c>
      <c r="K67" t="n">
        <v>52.44</v>
      </c>
      <c r="L67" t="n">
        <v>4</v>
      </c>
      <c r="M67" t="n">
        <v>68</v>
      </c>
      <c r="N67" t="n">
        <v>34.75</v>
      </c>
      <c r="O67" t="n">
        <v>22581.25</v>
      </c>
      <c r="P67" t="n">
        <v>384.2</v>
      </c>
      <c r="Q67" t="n">
        <v>830.45</v>
      </c>
      <c r="R67" t="n">
        <v>176.98</v>
      </c>
      <c r="S67" t="n">
        <v>70.58</v>
      </c>
      <c r="T67" t="n">
        <v>43971.51</v>
      </c>
      <c r="U67" t="n">
        <v>0.4</v>
      </c>
      <c r="V67" t="n">
        <v>0.6899999999999999</v>
      </c>
      <c r="W67" t="n">
        <v>4.8</v>
      </c>
      <c r="X67" t="n">
        <v>2.62</v>
      </c>
      <c r="Y67" t="n">
        <v>1</v>
      </c>
      <c r="Z67" t="n">
        <v>10</v>
      </c>
    </row>
    <row r="68">
      <c r="A68" t="n">
        <v>4</v>
      </c>
      <c r="B68" t="n">
        <v>90</v>
      </c>
      <c r="C68" t="inlineStr">
        <is>
          <t xml:space="preserve">CONCLUIDO	</t>
        </is>
      </c>
      <c r="D68" t="n">
        <v>2.9682</v>
      </c>
      <c r="E68" t="n">
        <v>33.69</v>
      </c>
      <c r="F68" t="n">
        <v>29.31</v>
      </c>
      <c r="G68" t="n">
        <v>31.98</v>
      </c>
      <c r="H68" t="n">
        <v>0.49</v>
      </c>
      <c r="I68" t="n">
        <v>55</v>
      </c>
      <c r="J68" t="n">
        <v>182.69</v>
      </c>
      <c r="K68" t="n">
        <v>52.44</v>
      </c>
      <c r="L68" t="n">
        <v>5</v>
      </c>
      <c r="M68" t="n">
        <v>53</v>
      </c>
      <c r="N68" t="n">
        <v>35.25</v>
      </c>
      <c r="O68" t="n">
        <v>22766.06</v>
      </c>
      <c r="P68" t="n">
        <v>373.44</v>
      </c>
      <c r="Q68" t="n">
        <v>830.46</v>
      </c>
      <c r="R68" t="n">
        <v>156.47</v>
      </c>
      <c r="S68" t="n">
        <v>70.58</v>
      </c>
      <c r="T68" t="n">
        <v>33791.52</v>
      </c>
      <c r="U68" t="n">
        <v>0.45</v>
      </c>
      <c r="V68" t="n">
        <v>0.71</v>
      </c>
      <c r="W68" t="n">
        <v>4.78</v>
      </c>
      <c r="X68" t="n">
        <v>2.02</v>
      </c>
      <c r="Y68" t="n">
        <v>1</v>
      </c>
      <c r="Z68" t="n">
        <v>10</v>
      </c>
    </row>
    <row r="69">
      <c r="A69" t="n">
        <v>5</v>
      </c>
      <c r="B69" t="n">
        <v>90</v>
      </c>
      <c r="C69" t="inlineStr">
        <is>
          <t xml:space="preserve">CONCLUIDO	</t>
        </is>
      </c>
      <c r="D69" t="n">
        <v>3.0354</v>
      </c>
      <c r="E69" t="n">
        <v>32.94</v>
      </c>
      <c r="F69" t="n">
        <v>28.92</v>
      </c>
      <c r="G69" t="n">
        <v>38.57</v>
      </c>
      <c r="H69" t="n">
        <v>0.58</v>
      </c>
      <c r="I69" t="n">
        <v>45</v>
      </c>
      <c r="J69" t="n">
        <v>184.19</v>
      </c>
      <c r="K69" t="n">
        <v>52.44</v>
      </c>
      <c r="L69" t="n">
        <v>6</v>
      </c>
      <c r="M69" t="n">
        <v>43</v>
      </c>
      <c r="N69" t="n">
        <v>35.75</v>
      </c>
      <c r="O69" t="n">
        <v>22951.43</v>
      </c>
      <c r="P69" t="n">
        <v>365.55</v>
      </c>
      <c r="Q69" t="n">
        <v>830.4400000000001</v>
      </c>
      <c r="R69" t="n">
        <v>143.94</v>
      </c>
      <c r="S69" t="n">
        <v>70.58</v>
      </c>
      <c r="T69" t="n">
        <v>27580.77</v>
      </c>
      <c r="U69" t="n">
        <v>0.49</v>
      </c>
      <c r="V69" t="n">
        <v>0.72</v>
      </c>
      <c r="W69" t="n">
        <v>4.75</v>
      </c>
      <c r="X69" t="n">
        <v>1.63</v>
      </c>
      <c r="Y69" t="n">
        <v>1</v>
      </c>
      <c r="Z69" t="n">
        <v>10</v>
      </c>
    </row>
    <row r="70">
      <c r="A70" t="n">
        <v>6</v>
      </c>
      <c r="B70" t="n">
        <v>90</v>
      </c>
      <c r="C70" t="inlineStr">
        <is>
          <t xml:space="preserve">CONCLUIDO	</t>
        </is>
      </c>
      <c r="D70" t="n">
        <v>3.0816</v>
      </c>
      <c r="E70" t="n">
        <v>32.45</v>
      </c>
      <c r="F70" t="n">
        <v>28.68</v>
      </c>
      <c r="G70" t="n">
        <v>45.28</v>
      </c>
      <c r="H70" t="n">
        <v>0.67</v>
      </c>
      <c r="I70" t="n">
        <v>38</v>
      </c>
      <c r="J70" t="n">
        <v>185.7</v>
      </c>
      <c r="K70" t="n">
        <v>52.44</v>
      </c>
      <c r="L70" t="n">
        <v>7</v>
      </c>
      <c r="M70" t="n">
        <v>36</v>
      </c>
      <c r="N70" t="n">
        <v>36.26</v>
      </c>
      <c r="O70" t="n">
        <v>23137.49</v>
      </c>
      <c r="P70" t="n">
        <v>359.47</v>
      </c>
      <c r="Q70" t="n">
        <v>830.45</v>
      </c>
      <c r="R70" t="n">
        <v>135.22</v>
      </c>
      <c r="S70" t="n">
        <v>70.58</v>
      </c>
      <c r="T70" t="n">
        <v>23252.73</v>
      </c>
      <c r="U70" t="n">
        <v>0.52</v>
      </c>
      <c r="V70" t="n">
        <v>0.72</v>
      </c>
      <c r="W70" t="n">
        <v>4.75</v>
      </c>
      <c r="X70" t="n">
        <v>1.39</v>
      </c>
      <c r="Y70" t="n">
        <v>1</v>
      </c>
      <c r="Z70" t="n">
        <v>10</v>
      </c>
    </row>
    <row r="71">
      <c r="A71" t="n">
        <v>7</v>
      </c>
      <c r="B71" t="n">
        <v>90</v>
      </c>
      <c r="C71" t="inlineStr">
        <is>
          <t xml:space="preserve">CONCLUIDO	</t>
        </is>
      </c>
      <c r="D71" t="n">
        <v>3.1144</v>
      </c>
      <c r="E71" t="n">
        <v>32.11</v>
      </c>
      <c r="F71" t="n">
        <v>28.52</v>
      </c>
      <c r="G71" t="n">
        <v>51.85</v>
      </c>
      <c r="H71" t="n">
        <v>0.76</v>
      </c>
      <c r="I71" t="n">
        <v>33</v>
      </c>
      <c r="J71" t="n">
        <v>187.22</v>
      </c>
      <c r="K71" t="n">
        <v>52.44</v>
      </c>
      <c r="L71" t="n">
        <v>8</v>
      </c>
      <c r="M71" t="n">
        <v>31</v>
      </c>
      <c r="N71" t="n">
        <v>36.78</v>
      </c>
      <c r="O71" t="n">
        <v>23324.24</v>
      </c>
      <c r="P71" t="n">
        <v>354.58</v>
      </c>
      <c r="Q71" t="n">
        <v>830.45</v>
      </c>
      <c r="R71" t="n">
        <v>129.72</v>
      </c>
      <c r="S71" t="n">
        <v>70.58</v>
      </c>
      <c r="T71" t="n">
        <v>20530.53</v>
      </c>
      <c r="U71" t="n">
        <v>0.54</v>
      </c>
      <c r="V71" t="n">
        <v>0.73</v>
      </c>
      <c r="W71" t="n">
        <v>4.75</v>
      </c>
      <c r="X71" t="n">
        <v>1.22</v>
      </c>
      <c r="Y71" t="n">
        <v>1</v>
      </c>
      <c r="Z71" t="n">
        <v>10</v>
      </c>
    </row>
    <row r="72">
      <c r="A72" t="n">
        <v>8</v>
      </c>
      <c r="B72" t="n">
        <v>90</v>
      </c>
      <c r="C72" t="inlineStr">
        <is>
          <t xml:space="preserve">CONCLUIDO	</t>
        </is>
      </c>
      <c r="D72" t="n">
        <v>3.1451</v>
      </c>
      <c r="E72" t="n">
        <v>31.8</v>
      </c>
      <c r="F72" t="n">
        <v>28.34</v>
      </c>
      <c r="G72" t="n">
        <v>58.64</v>
      </c>
      <c r="H72" t="n">
        <v>0.85</v>
      </c>
      <c r="I72" t="n">
        <v>29</v>
      </c>
      <c r="J72" t="n">
        <v>188.74</v>
      </c>
      <c r="K72" t="n">
        <v>52.44</v>
      </c>
      <c r="L72" t="n">
        <v>9</v>
      </c>
      <c r="M72" t="n">
        <v>27</v>
      </c>
      <c r="N72" t="n">
        <v>37.3</v>
      </c>
      <c r="O72" t="n">
        <v>23511.69</v>
      </c>
      <c r="P72" t="n">
        <v>348.9</v>
      </c>
      <c r="Q72" t="n">
        <v>830.52</v>
      </c>
      <c r="R72" t="n">
        <v>124.22</v>
      </c>
      <c r="S72" t="n">
        <v>70.58</v>
      </c>
      <c r="T72" t="n">
        <v>17799.39</v>
      </c>
      <c r="U72" t="n">
        <v>0.57</v>
      </c>
      <c r="V72" t="n">
        <v>0.73</v>
      </c>
      <c r="W72" t="n">
        <v>4.73</v>
      </c>
      <c r="X72" t="n">
        <v>1.05</v>
      </c>
      <c r="Y72" t="n">
        <v>1</v>
      </c>
      <c r="Z72" t="n">
        <v>10</v>
      </c>
    </row>
    <row r="73">
      <c r="A73" t="n">
        <v>9</v>
      </c>
      <c r="B73" t="n">
        <v>90</v>
      </c>
      <c r="C73" t="inlineStr">
        <is>
          <t xml:space="preserve">CONCLUIDO	</t>
        </is>
      </c>
      <c r="D73" t="n">
        <v>3.1692</v>
      </c>
      <c r="E73" t="n">
        <v>31.55</v>
      </c>
      <c r="F73" t="n">
        <v>28.21</v>
      </c>
      <c r="G73" t="n">
        <v>65.09999999999999</v>
      </c>
      <c r="H73" t="n">
        <v>0.93</v>
      </c>
      <c r="I73" t="n">
        <v>26</v>
      </c>
      <c r="J73" t="n">
        <v>190.26</v>
      </c>
      <c r="K73" t="n">
        <v>52.44</v>
      </c>
      <c r="L73" t="n">
        <v>10</v>
      </c>
      <c r="M73" t="n">
        <v>24</v>
      </c>
      <c r="N73" t="n">
        <v>37.82</v>
      </c>
      <c r="O73" t="n">
        <v>23699.85</v>
      </c>
      <c r="P73" t="n">
        <v>344.21</v>
      </c>
      <c r="Q73" t="n">
        <v>830.46</v>
      </c>
      <c r="R73" t="n">
        <v>119.58</v>
      </c>
      <c r="S73" t="n">
        <v>70.58</v>
      </c>
      <c r="T73" t="n">
        <v>15492.19</v>
      </c>
      <c r="U73" t="n">
        <v>0.59</v>
      </c>
      <c r="V73" t="n">
        <v>0.74</v>
      </c>
      <c r="W73" t="n">
        <v>4.73</v>
      </c>
      <c r="X73" t="n">
        <v>0.92</v>
      </c>
      <c r="Y73" t="n">
        <v>1</v>
      </c>
      <c r="Z73" t="n">
        <v>10</v>
      </c>
    </row>
    <row r="74">
      <c r="A74" t="n">
        <v>10</v>
      </c>
      <c r="B74" t="n">
        <v>90</v>
      </c>
      <c r="C74" t="inlineStr">
        <is>
          <t xml:space="preserve">CONCLUIDO	</t>
        </is>
      </c>
      <c r="D74" t="n">
        <v>3.1814</v>
      </c>
      <c r="E74" t="n">
        <v>31.43</v>
      </c>
      <c r="F74" t="n">
        <v>28.16</v>
      </c>
      <c r="G74" t="n">
        <v>70.40000000000001</v>
      </c>
      <c r="H74" t="n">
        <v>1.02</v>
      </c>
      <c r="I74" t="n">
        <v>24</v>
      </c>
      <c r="J74" t="n">
        <v>191.79</v>
      </c>
      <c r="K74" t="n">
        <v>52.44</v>
      </c>
      <c r="L74" t="n">
        <v>11</v>
      </c>
      <c r="M74" t="n">
        <v>22</v>
      </c>
      <c r="N74" t="n">
        <v>38.35</v>
      </c>
      <c r="O74" t="n">
        <v>23888.73</v>
      </c>
      <c r="P74" t="n">
        <v>340.27</v>
      </c>
      <c r="Q74" t="n">
        <v>830.5</v>
      </c>
      <c r="R74" t="n">
        <v>118.02</v>
      </c>
      <c r="S74" t="n">
        <v>70.58</v>
      </c>
      <c r="T74" t="n">
        <v>14724.91</v>
      </c>
      <c r="U74" t="n">
        <v>0.6</v>
      </c>
      <c r="V74" t="n">
        <v>0.74</v>
      </c>
      <c r="W74" t="n">
        <v>4.72</v>
      </c>
      <c r="X74" t="n">
        <v>0.86</v>
      </c>
      <c r="Y74" t="n">
        <v>1</v>
      </c>
      <c r="Z74" t="n">
        <v>10</v>
      </c>
    </row>
    <row r="75">
      <c r="A75" t="n">
        <v>11</v>
      </c>
      <c r="B75" t="n">
        <v>90</v>
      </c>
      <c r="C75" t="inlineStr">
        <is>
          <t xml:space="preserve">CONCLUIDO	</t>
        </is>
      </c>
      <c r="D75" t="n">
        <v>3.2053</v>
      </c>
      <c r="E75" t="n">
        <v>31.2</v>
      </c>
      <c r="F75" t="n">
        <v>28.03</v>
      </c>
      <c r="G75" t="n">
        <v>80.09</v>
      </c>
      <c r="H75" t="n">
        <v>1.1</v>
      </c>
      <c r="I75" t="n">
        <v>21</v>
      </c>
      <c r="J75" t="n">
        <v>193.33</v>
      </c>
      <c r="K75" t="n">
        <v>52.44</v>
      </c>
      <c r="L75" t="n">
        <v>12</v>
      </c>
      <c r="M75" t="n">
        <v>19</v>
      </c>
      <c r="N75" t="n">
        <v>38.89</v>
      </c>
      <c r="O75" t="n">
        <v>24078.33</v>
      </c>
      <c r="P75" t="n">
        <v>334.84</v>
      </c>
      <c r="Q75" t="n">
        <v>830.52</v>
      </c>
      <c r="R75" t="n">
        <v>113.77</v>
      </c>
      <c r="S75" t="n">
        <v>70.58</v>
      </c>
      <c r="T75" t="n">
        <v>12615.39</v>
      </c>
      <c r="U75" t="n">
        <v>0.62</v>
      </c>
      <c r="V75" t="n">
        <v>0.74</v>
      </c>
      <c r="W75" t="n">
        <v>4.72</v>
      </c>
      <c r="X75" t="n">
        <v>0.74</v>
      </c>
      <c r="Y75" t="n">
        <v>1</v>
      </c>
      <c r="Z75" t="n">
        <v>10</v>
      </c>
    </row>
    <row r="76">
      <c r="A76" t="n">
        <v>12</v>
      </c>
      <c r="B76" t="n">
        <v>90</v>
      </c>
      <c r="C76" t="inlineStr">
        <is>
          <t xml:space="preserve">CONCLUIDO	</t>
        </is>
      </c>
      <c r="D76" t="n">
        <v>3.2123</v>
      </c>
      <c r="E76" t="n">
        <v>31.13</v>
      </c>
      <c r="F76" t="n">
        <v>28</v>
      </c>
      <c r="G76" t="n">
        <v>84</v>
      </c>
      <c r="H76" t="n">
        <v>1.18</v>
      </c>
      <c r="I76" t="n">
        <v>20</v>
      </c>
      <c r="J76" t="n">
        <v>194.88</v>
      </c>
      <c r="K76" t="n">
        <v>52.44</v>
      </c>
      <c r="L76" t="n">
        <v>13</v>
      </c>
      <c r="M76" t="n">
        <v>18</v>
      </c>
      <c r="N76" t="n">
        <v>39.43</v>
      </c>
      <c r="O76" t="n">
        <v>24268.67</v>
      </c>
      <c r="P76" t="n">
        <v>332.58</v>
      </c>
      <c r="Q76" t="n">
        <v>830.49</v>
      </c>
      <c r="R76" t="n">
        <v>112.56</v>
      </c>
      <c r="S76" t="n">
        <v>70.58</v>
      </c>
      <c r="T76" t="n">
        <v>12015.19</v>
      </c>
      <c r="U76" t="n">
        <v>0.63</v>
      </c>
      <c r="V76" t="n">
        <v>0.74</v>
      </c>
      <c r="W76" t="n">
        <v>4.72</v>
      </c>
      <c r="X76" t="n">
        <v>0.71</v>
      </c>
      <c r="Y76" t="n">
        <v>1</v>
      </c>
      <c r="Z76" t="n">
        <v>10</v>
      </c>
    </row>
    <row r="77">
      <c r="A77" t="n">
        <v>13</v>
      </c>
      <c r="B77" t="n">
        <v>90</v>
      </c>
      <c r="C77" t="inlineStr">
        <is>
          <t xml:space="preserve">CONCLUIDO	</t>
        </is>
      </c>
      <c r="D77" t="n">
        <v>3.2272</v>
      </c>
      <c r="E77" t="n">
        <v>30.99</v>
      </c>
      <c r="F77" t="n">
        <v>27.93</v>
      </c>
      <c r="G77" t="n">
        <v>93.09</v>
      </c>
      <c r="H77" t="n">
        <v>1.27</v>
      </c>
      <c r="I77" t="n">
        <v>18</v>
      </c>
      <c r="J77" t="n">
        <v>196.42</v>
      </c>
      <c r="K77" t="n">
        <v>52.44</v>
      </c>
      <c r="L77" t="n">
        <v>14</v>
      </c>
      <c r="M77" t="n">
        <v>16</v>
      </c>
      <c r="N77" t="n">
        <v>39.98</v>
      </c>
      <c r="O77" t="n">
        <v>24459.75</v>
      </c>
      <c r="P77" t="n">
        <v>327.97</v>
      </c>
      <c r="Q77" t="n">
        <v>830.45</v>
      </c>
      <c r="R77" t="n">
        <v>110.21</v>
      </c>
      <c r="S77" t="n">
        <v>70.58</v>
      </c>
      <c r="T77" t="n">
        <v>10847.26</v>
      </c>
      <c r="U77" t="n">
        <v>0.64</v>
      </c>
      <c r="V77" t="n">
        <v>0.74</v>
      </c>
      <c r="W77" t="n">
        <v>4.71</v>
      </c>
      <c r="X77" t="n">
        <v>0.63</v>
      </c>
      <c r="Y77" t="n">
        <v>1</v>
      </c>
      <c r="Z77" t="n">
        <v>10</v>
      </c>
    </row>
    <row r="78">
      <c r="A78" t="n">
        <v>14</v>
      </c>
      <c r="B78" t="n">
        <v>90</v>
      </c>
      <c r="C78" t="inlineStr">
        <is>
          <t xml:space="preserve">CONCLUIDO	</t>
        </is>
      </c>
      <c r="D78" t="n">
        <v>3.2334</v>
      </c>
      <c r="E78" t="n">
        <v>30.93</v>
      </c>
      <c r="F78" t="n">
        <v>27.9</v>
      </c>
      <c r="G78" t="n">
        <v>98.48</v>
      </c>
      <c r="H78" t="n">
        <v>1.35</v>
      </c>
      <c r="I78" t="n">
        <v>17</v>
      </c>
      <c r="J78" t="n">
        <v>197.98</v>
      </c>
      <c r="K78" t="n">
        <v>52.44</v>
      </c>
      <c r="L78" t="n">
        <v>15</v>
      </c>
      <c r="M78" t="n">
        <v>15</v>
      </c>
      <c r="N78" t="n">
        <v>40.54</v>
      </c>
      <c r="O78" t="n">
        <v>24651.58</v>
      </c>
      <c r="P78" t="n">
        <v>325.24</v>
      </c>
      <c r="Q78" t="n">
        <v>830.4400000000001</v>
      </c>
      <c r="R78" t="n">
        <v>109.52</v>
      </c>
      <c r="S78" t="n">
        <v>70.58</v>
      </c>
      <c r="T78" t="n">
        <v>10509.23</v>
      </c>
      <c r="U78" t="n">
        <v>0.64</v>
      </c>
      <c r="V78" t="n">
        <v>0.74</v>
      </c>
      <c r="W78" t="n">
        <v>4.71</v>
      </c>
      <c r="X78" t="n">
        <v>0.61</v>
      </c>
      <c r="Y78" t="n">
        <v>1</v>
      </c>
      <c r="Z78" t="n">
        <v>10</v>
      </c>
    </row>
    <row r="79">
      <c r="A79" t="n">
        <v>15</v>
      </c>
      <c r="B79" t="n">
        <v>90</v>
      </c>
      <c r="C79" t="inlineStr">
        <is>
          <t xml:space="preserve">CONCLUIDO	</t>
        </is>
      </c>
      <c r="D79" t="n">
        <v>3.2431</v>
      </c>
      <c r="E79" t="n">
        <v>30.84</v>
      </c>
      <c r="F79" t="n">
        <v>27.85</v>
      </c>
      <c r="G79" t="n">
        <v>104.42</v>
      </c>
      <c r="H79" t="n">
        <v>1.42</v>
      </c>
      <c r="I79" t="n">
        <v>16</v>
      </c>
      <c r="J79" t="n">
        <v>199.54</v>
      </c>
      <c r="K79" t="n">
        <v>52.44</v>
      </c>
      <c r="L79" t="n">
        <v>16</v>
      </c>
      <c r="M79" t="n">
        <v>14</v>
      </c>
      <c r="N79" t="n">
        <v>41.1</v>
      </c>
      <c r="O79" t="n">
        <v>24844.17</v>
      </c>
      <c r="P79" t="n">
        <v>321.25</v>
      </c>
      <c r="Q79" t="n">
        <v>830.4400000000001</v>
      </c>
      <c r="R79" t="n">
        <v>107.6</v>
      </c>
      <c r="S79" t="n">
        <v>70.58</v>
      </c>
      <c r="T79" t="n">
        <v>9551.75</v>
      </c>
      <c r="U79" t="n">
        <v>0.66</v>
      </c>
      <c r="V79" t="n">
        <v>0.75</v>
      </c>
      <c r="W79" t="n">
        <v>4.71</v>
      </c>
      <c r="X79" t="n">
        <v>0.55</v>
      </c>
      <c r="Y79" t="n">
        <v>1</v>
      </c>
      <c r="Z79" t="n">
        <v>10</v>
      </c>
    </row>
    <row r="80">
      <c r="A80" t="n">
        <v>16</v>
      </c>
      <c r="B80" t="n">
        <v>90</v>
      </c>
      <c r="C80" t="inlineStr">
        <is>
          <t xml:space="preserve">CONCLUIDO	</t>
        </is>
      </c>
      <c r="D80" t="n">
        <v>3.2506</v>
      </c>
      <c r="E80" t="n">
        <v>30.76</v>
      </c>
      <c r="F80" t="n">
        <v>27.81</v>
      </c>
      <c r="G80" t="n">
        <v>111.24</v>
      </c>
      <c r="H80" t="n">
        <v>1.5</v>
      </c>
      <c r="I80" t="n">
        <v>15</v>
      </c>
      <c r="J80" t="n">
        <v>201.11</v>
      </c>
      <c r="K80" t="n">
        <v>52.44</v>
      </c>
      <c r="L80" t="n">
        <v>17</v>
      </c>
      <c r="M80" t="n">
        <v>13</v>
      </c>
      <c r="N80" t="n">
        <v>41.67</v>
      </c>
      <c r="O80" t="n">
        <v>25037.53</v>
      </c>
      <c r="P80" t="n">
        <v>316.7</v>
      </c>
      <c r="Q80" t="n">
        <v>830.48</v>
      </c>
      <c r="R80" t="n">
        <v>106.43</v>
      </c>
      <c r="S80" t="n">
        <v>70.58</v>
      </c>
      <c r="T80" t="n">
        <v>8975.51</v>
      </c>
      <c r="U80" t="n">
        <v>0.66</v>
      </c>
      <c r="V80" t="n">
        <v>0.75</v>
      </c>
      <c r="W80" t="n">
        <v>4.71</v>
      </c>
      <c r="X80" t="n">
        <v>0.52</v>
      </c>
      <c r="Y80" t="n">
        <v>1</v>
      </c>
      <c r="Z80" t="n">
        <v>10</v>
      </c>
    </row>
    <row r="81">
      <c r="A81" t="n">
        <v>17</v>
      </c>
      <c r="B81" t="n">
        <v>90</v>
      </c>
      <c r="C81" t="inlineStr">
        <is>
          <t xml:space="preserve">CONCLUIDO	</t>
        </is>
      </c>
      <c r="D81" t="n">
        <v>3.2591</v>
      </c>
      <c r="E81" t="n">
        <v>30.68</v>
      </c>
      <c r="F81" t="n">
        <v>27.76</v>
      </c>
      <c r="G81" t="n">
        <v>118.99</v>
      </c>
      <c r="H81" t="n">
        <v>1.58</v>
      </c>
      <c r="I81" t="n">
        <v>14</v>
      </c>
      <c r="J81" t="n">
        <v>202.68</v>
      </c>
      <c r="K81" t="n">
        <v>52.44</v>
      </c>
      <c r="L81" t="n">
        <v>18</v>
      </c>
      <c r="M81" t="n">
        <v>12</v>
      </c>
      <c r="N81" t="n">
        <v>42.24</v>
      </c>
      <c r="O81" t="n">
        <v>25231.66</v>
      </c>
      <c r="P81" t="n">
        <v>313.45</v>
      </c>
      <c r="Q81" t="n">
        <v>830.4400000000001</v>
      </c>
      <c r="R81" t="n">
        <v>105.03</v>
      </c>
      <c r="S81" t="n">
        <v>70.58</v>
      </c>
      <c r="T81" t="n">
        <v>8276.33</v>
      </c>
      <c r="U81" t="n">
        <v>0.67</v>
      </c>
      <c r="V81" t="n">
        <v>0.75</v>
      </c>
      <c r="W81" t="n">
        <v>4.7</v>
      </c>
      <c r="X81" t="n">
        <v>0.47</v>
      </c>
      <c r="Y81" t="n">
        <v>1</v>
      </c>
      <c r="Z81" t="n">
        <v>10</v>
      </c>
    </row>
    <row r="82">
      <c r="A82" t="n">
        <v>18</v>
      </c>
      <c r="B82" t="n">
        <v>90</v>
      </c>
      <c r="C82" t="inlineStr">
        <is>
          <t xml:space="preserve">CONCLUIDO	</t>
        </is>
      </c>
      <c r="D82" t="n">
        <v>3.2657</v>
      </c>
      <c r="E82" t="n">
        <v>30.62</v>
      </c>
      <c r="F82" t="n">
        <v>27.74</v>
      </c>
      <c r="G82" t="n">
        <v>128.03</v>
      </c>
      <c r="H82" t="n">
        <v>1.65</v>
      </c>
      <c r="I82" t="n">
        <v>13</v>
      </c>
      <c r="J82" t="n">
        <v>204.26</v>
      </c>
      <c r="K82" t="n">
        <v>52.44</v>
      </c>
      <c r="L82" t="n">
        <v>19</v>
      </c>
      <c r="M82" t="n">
        <v>11</v>
      </c>
      <c r="N82" t="n">
        <v>42.82</v>
      </c>
      <c r="O82" t="n">
        <v>25426.72</v>
      </c>
      <c r="P82" t="n">
        <v>310.02</v>
      </c>
      <c r="Q82" t="n">
        <v>830.4400000000001</v>
      </c>
      <c r="R82" t="n">
        <v>104.04</v>
      </c>
      <c r="S82" t="n">
        <v>70.58</v>
      </c>
      <c r="T82" t="n">
        <v>7786.16</v>
      </c>
      <c r="U82" t="n">
        <v>0.68</v>
      </c>
      <c r="V82" t="n">
        <v>0.75</v>
      </c>
      <c r="W82" t="n">
        <v>4.7</v>
      </c>
      <c r="X82" t="n">
        <v>0.45</v>
      </c>
      <c r="Y82" t="n">
        <v>1</v>
      </c>
      <c r="Z82" t="n">
        <v>10</v>
      </c>
    </row>
    <row r="83">
      <c r="A83" t="n">
        <v>19</v>
      </c>
      <c r="B83" t="n">
        <v>90</v>
      </c>
      <c r="C83" t="inlineStr">
        <is>
          <t xml:space="preserve">CONCLUIDO	</t>
        </is>
      </c>
      <c r="D83" t="n">
        <v>3.2738</v>
      </c>
      <c r="E83" t="n">
        <v>30.55</v>
      </c>
      <c r="F83" t="n">
        <v>27.7</v>
      </c>
      <c r="G83" t="n">
        <v>138.49</v>
      </c>
      <c r="H83" t="n">
        <v>1.73</v>
      </c>
      <c r="I83" t="n">
        <v>12</v>
      </c>
      <c r="J83" t="n">
        <v>205.85</v>
      </c>
      <c r="K83" t="n">
        <v>52.44</v>
      </c>
      <c r="L83" t="n">
        <v>20</v>
      </c>
      <c r="M83" t="n">
        <v>10</v>
      </c>
      <c r="N83" t="n">
        <v>43.41</v>
      </c>
      <c r="O83" t="n">
        <v>25622.45</v>
      </c>
      <c r="P83" t="n">
        <v>303.92</v>
      </c>
      <c r="Q83" t="n">
        <v>830.4400000000001</v>
      </c>
      <c r="R83" t="n">
        <v>102.89</v>
      </c>
      <c r="S83" t="n">
        <v>70.58</v>
      </c>
      <c r="T83" t="n">
        <v>7217.49</v>
      </c>
      <c r="U83" t="n">
        <v>0.6899999999999999</v>
      </c>
      <c r="V83" t="n">
        <v>0.75</v>
      </c>
      <c r="W83" t="n">
        <v>4.7</v>
      </c>
      <c r="X83" t="n">
        <v>0.41</v>
      </c>
      <c r="Y83" t="n">
        <v>1</v>
      </c>
      <c r="Z83" t="n">
        <v>10</v>
      </c>
    </row>
    <row r="84">
      <c r="A84" t="n">
        <v>20</v>
      </c>
      <c r="B84" t="n">
        <v>90</v>
      </c>
      <c r="C84" t="inlineStr">
        <is>
          <t xml:space="preserve">CONCLUIDO	</t>
        </is>
      </c>
      <c r="D84" t="n">
        <v>3.2742</v>
      </c>
      <c r="E84" t="n">
        <v>30.54</v>
      </c>
      <c r="F84" t="n">
        <v>27.69</v>
      </c>
      <c r="G84" t="n">
        <v>138.47</v>
      </c>
      <c r="H84" t="n">
        <v>1.8</v>
      </c>
      <c r="I84" t="n">
        <v>12</v>
      </c>
      <c r="J84" t="n">
        <v>207.45</v>
      </c>
      <c r="K84" t="n">
        <v>52.44</v>
      </c>
      <c r="L84" t="n">
        <v>21</v>
      </c>
      <c r="M84" t="n">
        <v>10</v>
      </c>
      <c r="N84" t="n">
        <v>44</v>
      </c>
      <c r="O84" t="n">
        <v>25818.99</v>
      </c>
      <c r="P84" t="n">
        <v>302.61</v>
      </c>
      <c r="Q84" t="n">
        <v>830.4400000000001</v>
      </c>
      <c r="R84" t="n">
        <v>102.66</v>
      </c>
      <c r="S84" t="n">
        <v>70.58</v>
      </c>
      <c r="T84" t="n">
        <v>7103.94</v>
      </c>
      <c r="U84" t="n">
        <v>0.6899999999999999</v>
      </c>
      <c r="V84" t="n">
        <v>0.75</v>
      </c>
      <c r="W84" t="n">
        <v>4.7</v>
      </c>
      <c r="X84" t="n">
        <v>0.4</v>
      </c>
      <c r="Y84" t="n">
        <v>1</v>
      </c>
      <c r="Z84" t="n">
        <v>10</v>
      </c>
    </row>
    <row r="85">
      <c r="A85" t="n">
        <v>21</v>
      </c>
      <c r="B85" t="n">
        <v>90</v>
      </c>
      <c r="C85" t="inlineStr">
        <is>
          <t xml:space="preserve">CONCLUIDO	</t>
        </is>
      </c>
      <c r="D85" t="n">
        <v>3.282</v>
      </c>
      <c r="E85" t="n">
        <v>30.47</v>
      </c>
      <c r="F85" t="n">
        <v>27.66</v>
      </c>
      <c r="G85" t="n">
        <v>150.86</v>
      </c>
      <c r="H85" t="n">
        <v>1.87</v>
      </c>
      <c r="I85" t="n">
        <v>11</v>
      </c>
      <c r="J85" t="n">
        <v>209.05</v>
      </c>
      <c r="K85" t="n">
        <v>52.44</v>
      </c>
      <c r="L85" t="n">
        <v>22</v>
      </c>
      <c r="M85" t="n">
        <v>4</v>
      </c>
      <c r="N85" t="n">
        <v>44.6</v>
      </c>
      <c r="O85" t="n">
        <v>26016.35</v>
      </c>
      <c r="P85" t="n">
        <v>297.45</v>
      </c>
      <c r="Q85" t="n">
        <v>830.5</v>
      </c>
      <c r="R85" t="n">
        <v>101.08</v>
      </c>
      <c r="S85" t="n">
        <v>70.58</v>
      </c>
      <c r="T85" t="n">
        <v>6316.26</v>
      </c>
      <c r="U85" t="n">
        <v>0.7</v>
      </c>
      <c r="V85" t="n">
        <v>0.75</v>
      </c>
      <c r="W85" t="n">
        <v>4.71</v>
      </c>
      <c r="X85" t="n">
        <v>0.36</v>
      </c>
      <c r="Y85" t="n">
        <v>1</v>
      </c>
      <c r="Z85" t="n">
        <v>10</v>
      </c>
    </row>
    <row r="86">
      <c r="A86" t="n">
        <v>22</v>
      </c>
      <c r="B86" t="n">
        <v>90</v>
      </c>
      <c r="C86" t="inlineStr">
        <is>
          <t xml:space="preserve">CONCLUIDO	</t>
        </is>
      </c>
      <c r="D86" t="n">
        <v>3.2802</v>
      </c>
      <c r="E86" t="n">
        <v>30.49</v>
      </c>
      <c r="F86" t="n">
        <v>27.67</v>
      </c>
      <c r="G86" t="n">
        <v>150.95</v>
      </c>
      <c r="H86" t="n">
        <v>1.94</v>
      </c>
      <c r="I86" t="n">
        <v>11</v>
      </c>
      <c r="J86" t="n">
        <v>210.65</v>
      </c>
      <c r="K86" t="n">
        <v>52.44</v>
      </c>
      <c r="L86" t="n">
        <v>23</v>
      </c>
      <c r="M86" t="n">
        <v>2</v>
      </c>
      <c r="N86" t="n">
        <v>45.21</v>
      </c>
      <c r="O86" t="n">
        <v>26214.54</v>
      </c>
      <c r="P86" t="n">
        <v>297.83</v>
      </c>
      <c r="Q86" t="n">
        <v>830.49</v>
      </c>
      <c r="R86" t="n">
        <v>101.45</v>
      </c>
      <c r="S86" t="n">
        <v>70.58</v>
      </c>
      <c r="T86" t="n">
        <v>6502.16</v>
      </c>
      <c r="U86" t="n">
        <v>0.7</v>
      </c>
      <c r="V86" t="n">
        <v>0.75</v>
      </c>
      <c r="W86" t="n">
        <v>4.71</v>
      </c>
      <c r="X86" t="n">
        <v>0.38</v>
      </c>
      <c r="Y86" t="n">
        <v>1</v>
      </c>
      <c r="Z86" t="n">
        <v>10</v>
      </c>
    </row>
    <row r="87">
      <c r="A87" t="n">
        <v>23</v>
      </c>
      <c r="B87" t="n">
        <v>90</v>
      </c>
      <c r="C87" t="inlineStr">
        <is>
          <t xml:space="preserve">CONCLUIDO	</t>
        </is>
      </c>
      <c r="D87" t="n">
        <v>3.2801</v>
      </c>
      <c r="E87" t="n">
        <v>30.49</v>
      </c>
      <c r="F87" t="n">
        <v>27.68</v>
      </c>
      <c r="G87" t="n">
        <v>150.95</v>
      </c>
      <c r="H87" t="n">
        <v>2.01</v>
      </c>
      <c r="I87" t="n">
        <v>11</v>
      </c>
      <c r="J87" t="n">
        <v>212.27</v>
      </c>
      <c r="K87" t="n">
        <v>52.44</v>
      </c>
      <c r="L87" t="n">
        <v>24</v>
      </c>
      <c r="M87" t="n">
        <v>2</v>
      </c>
      <c r="N87" t="n">
        <v>45.82</v>
      </c>
      <c r="O87" t="n">
        <v>26413.56</v>
      </c>
      <c r="P87" t="n">
        <v>298.88</v>
      </c>
      <c r="Q87" t="n">
        <v>830.48</v>
      </c>
      <c r="R87" t="n">
        <v>101.57</v>
      </c>
      <c r="S87" t="n">
        <v>70.58</v>
      </c>
      <c r="T87" t="n">
        <v>6565.09</v>
      </c>
      <c r="U87" t="n">
        <v>0.6899999999999999</v>
      </c>
      <c r="V87" t="n">
        <v>0.75</v>
      </c>
      <c r="W87" t="n">
        <v>4.71</v>
      </c>
      <c r="X87" t="n">
        <v>0.38</v>
      </c>
      <c r="Y87" t="n">
        <v>1</v>
      </c>
      <c r="Z87" t="n">
        <v>10</v>
      </c>
    </row>
    <row r="88">
      <c r="A88" t="n">
        <v>24</v>
      </c>
      <c r="B88" t="n">
        <v>90</v>
      </c>
      <c r="C88" t="inlineStr">
        <is>
          <t xml:space="preserve">CONCLUIDO	</t>
        </is>
      </c>
      <c r="D88" t="n">
        <v>3.2805</v>
      </c>
      <c r="E88" t="n">
        <v>30.48</v>
      </c>
      <c r="F88" t="n">
        <v>27.67</v>
      </c>
      <c r="G88" t="n">
        <v>150.94</v>
      </c>
      <c r="H88" t="n">
        <v>2.08</v>
      </c>
      <c r="I88" t="n">
        <v>11</v>
      </c>
      <c r="J88" t="n">
        <v>213.89</v>
      </c>
      <c r="K88" t="n">
        <v>52.44</v>
      </c>
      <c r="L88" t="n">
        <v>25</v>
      </c>
      <c r="M88" t="n">
        <v>0</v>
      </c>
      <c r="N88" t="n">
        <v>46.44</v>
      </c>
      <c r="O88" t="n">
        <v>26613.43</v>
      </c>
      <c r="P88" t="n">
        <v>299.73</v>
      </c>
      <c r="Q88" t="n">
        <v>830.5599999999999</v>
      </c>
      <c r="R88" t="n">
        <v>101.37</v>
      </c>
      <c r="S88" t="n">
        <v>70.58</v>
      </c>
      <c r="T88" t="n">
        <v>6463.77</v>
      </c>
      <c r="U88" t="n">
        <v>0.7</v>
      </c>
      <c r="V88" t="n">
        <v>0.75</v>
      </c>
      <c r="W88" t="n">
        <v>4.71</v>
      </c>
      <c r="X88" t="n">
        <v>0.38</v>
      </c>
      <c r="Y88" t="n">
        <v>1</v>
      </c>
      <c r="Z88" t="n">
        <v>10</v>
      </c>
    </row>
    <row r="89">
      <c r="A89" t="n">
        <v>0</v>
      </c>
      <c r="B89" t="n">
        <v>10</v>
      </c>
      <c r="C89" t="inlineStr">
        <is>
          <t xml:space="preserve">CONCLUIDO	</t>
        </is>
      </c>
      <c r="D89" t="n">
        <v>3.0251</v>
      </c>
      <c r="E89" t="n">
        <v>33.06</v>
      </c>
      <c r="F89" t="n">
        <v>30.48</v>
      </c>
      <c r="G89" t="n">
        <v>21.77</v>
      </c>
      <c r="H89" t="n">
        <v>0.64</v>
      </c>
      <c r="I89" t="n">
        <v>84</v>
      </c>
      <c r="J89" t="n">
        <v>26.11</v>
      </c>
      <c r="K89" t="n">
        <v>12.1</v>
      </c>
      <c r="L89" t="n">
        <v>1</v>
      </c>
      <c r="M89" t="n">
        <v>0</v>
      </c>
      <c r="N89" t="n">
        <v>3.01</v>
      </c>
      <c r="O89" t="n">
        <v>3454.41</v>
      </c>
      <c r="P89" t="n">
        <v>87.37</v>
      </c>
      <c r="Q89" t="n">
        <v>830.62</v>
      </c>
      <c r="R89" t="n">
        <v>191.38</v>
      </c>
      <c r="S89" t="n">
        <v>70.58</v>
      </c>
      <c r="T89" t="n">
        <v>51104.39</v>
      </c>
      <c r="U89" t="n">
        <v>0.37</v>
      </c>
      <c r="V89" t="n">
        <v>0.68</v>
      </c>
      <c r="W89" t="n">
        <v>4.94</v>
      </c>
      <c r="X89" t="n">
        <v>3.18</v>
      </c>
      <c r="Y89" t="n">
        <v>1</v>
      </c>
      <c r="Z89" t="n">
        <v>10</v>
      </c>
    </row>
    <row r="90">
      <c r="A90" t="n">
        <v>0</v>
      </c>
      <c r="B90" t="n">
        <v>45</v>
      </c>
      <c r="C90" t="inlineStr">
        <is>
          <t xml:space="preserve">CONCLUIDO	</t>
        </is>
      </c>
      <c r="D90" t="n">
        <v>2.3203</v>
      </c>
      <c r="E90" t="n">
        <v>43.1</v>
      </c>
      <c r="F90" t="n">
        <v>36.28</v>
      </c>
      <c r="G90" t="n">
        <v>9.26</v>
      </c>
      <c r="H90" t="n">
        <v>0.18</v>
      </c>
      <c r="I90" t="n">
        <v>235</v>
      </c>
      <c r="J90" t="n">
        <v>98.70999999999999</v>
      </c>
      <c r="K90" t="n">
        <v>39.72</v>
      </c>
      <c r="L90" t="n">
        <v>1</v>
      </c>
      <c r="M90" t="n">
        <v>233</v>
      </c>
      <c r="N90" t="n">
        <v>12.99</v>
      </c>
      <c r="O90" t="n">
        <v>12407.75</v>
      </c>
      <c r="P90" t="n">
        <v>322.53</v>
      </c>
      <c r="Q90" t="n">
        <v>830.71</v>
      </c>
      <c r="R90" t="n">
        <v>390.39</v>
      </c>
      <c r="S90" t="n">
        <v>70.58</v>
      </c>
      <c r="T90" t="n">
        <v>149851.55</v>
      </c>
      <c r="U90" t="n">
        <v>0.18</v>
      </c>
      <c r="V90" t="n">
        <v>0.57</v>
      </c>
      <c r="W90" t="n">
        <v>5.04</v>
      </c>
      <c r="X90" t="n">
        <v>8.98</v>
      </c>
      <c r="Y90" t="n">
        <v>1</v>
      </c>
      <c r="Z90" t="n">
        <v>10</v>
      </c>
    </row>
    <row r="91">
      <c r="A91" t="n">
        <v>1</v>
      </c>
      <c r="B91" t="n">
        <v>45</v>
      </c>
      <c r="C91" t="inlineStr">
        <is>
          <t xml:space="preserve">CONCLUIDO	</t>
        </is>
      </c>
      <c r="D91" t="n">
        <v>2.8591</v>
      </c>
      <c r="E91" t="n">
        <v>34.98</v>
      </c>
      <c r="F91" t="n">
        <v>30.97</v>
      </c>
      <c r="G91" t="n">
        <v>18.96</v>
      </c>
      <c r="H91" t="n">
        <v>0.35</v>
      </c>
      <c r="I91" t="n">
        <v>98</v>
      </c>
      <c r="J91" t="n">
        <v>99.95</v>
      </c>
      <c r="K91" t="n">
        <v>39.72</v>
      </c>
      <c r="L91" t="n">
        <v>2</v>
      </c>
      <c r="M91" t="n">
        <v>96</v>
      </c>
      <c r="N91" t="n">
        <v>13.24</v>
      </c>
      <c r="O91" t="n">
        <v>12561.45</v>
      </c>
      <c r="P91" t="n">
        <v>268.92</v>
      </c>
      <c r="Q91" t="n">
        <v>830.49</v>
      </c>
      <c r="R91" t="n">
        <v>212.15</v>
      </c>
      <c r="S91" t="n">
        <v>70.58</v>
      </c>
      <c r="T91" t="n">
        <v>61420.45</v>
      </c>
      <c r="U91" t="n">
        <v>0.33</v>
      </c>
      <c r="V91" t="n">
        <v>0.67</v>
      </c>
      <c r="W91" t="n">
        <v>4.84</v>
      </c>
      <c r="X91" t="n">
        <v>3.68</v>
      </c>
      <c r="Y91" t="n">
        <v>1</v>
      </c>
      <c r="Z91" t="n">
        <v>10</v>
      </c>
    </row>
    <row r="92">
      <c r="A92" t="n">
        <v>2</v>
      </c>
      <c r="B92" t="n">
        <v>45</v>
      </c>
      <c r="C92" t="inlineStr">
        <is>
          <t xml:space="preserve">CONCLUIDO	</t>
        </is>
      </c>
      <c r="D92" t="n">
        <v>3.0501</v>
      </c>
      <c r="E92" t="n">
        <v>32.79</v>
      </c>
      <c r="F92" t="n">
        <v>29.54</v>
      </c>
      <c r="G92" t="n">
        <v>29.06</v>
      </c>
      <c r="H92" t="n">
        <v>0.52</v>
      </c>
      <c r="I92" t="n">
        <v>61</v>
      </c>
      <c r="J92" t="n">
        <v>101.2</v>
      </c>
      <c r="K92" t="n">
        <v>39.72</v>
      </c>
      <c r="L92" t="n">
        <v>3</v>
      </c>
      <c r="M92" t="n">
        <v>59</v>
      </c>
      <c r="N92" t="n">
        <v>13.49</v>
      </c>
      <c r="O92" t="n">
        <v>12715.54</v>
      </c>
      <c r="P92" t="n">
        <v>250.44</v>
      </c>
      <c r="Q92" t="n">
        <v>830.52</v>
      </c>
      <c r="R92" t="n">
        <v>163.64</v>
      </c>
      <c r="S92" t="n">
        <v>70.58</v>
      </c>
      <c r="T92" t="n">
        <v>37346.31</v>
      </c>
      <c r="U92" t="n">
        <v>0.43</v>
      </c>
      <c r="V92" t="n">
        <v>0.7</v>
      </c>
      <c r="W92" t="n">
        <v>4.8</v>
      </c>
      <c r="X92" t="n">
        <v>2.25</v>
      </c>
      <c r="Y92" t="n">
        <v>1</v>
      </c>
      <c r="Z92" t="n">
        <v>10</v>
      </c>
    </row>
    <row r="93">
      <c r="A93" t="n">
        <v>3</v>
      </c>
      <c r="B93" t="n">
        <v>45</v>
      </c>
      <c r="C93" t="inlineStr">
        <is>
          <t xml:space="preserve">CONCLUIDO	</t>
        </is>
      </c>
      <c r="D93" t="n">
        <v>3.1452</v>
      </c>
      <c r="E93" t="n">
        <v>31.79</v>
      </c>
      <c r="F93" t="n">
        <v>28.9</v>
      </c>
      <c r="G93" t="n">
        <v>39.41</v>
      </c>
      <c r="H93" t="n">
        <v>0.6899999999999999</v>
      </c>
      <c r="I93" t="n">
        <v>44</v>
      </c>
      <c r="J93" t="n">
        <v>102.45</v>
      </c>
      <c r="K93" t="n">
        <v>39.72</v>
      </c>
      <c r="L93" t="n">
        <v>4</v>
      </c>
      <c r="M93" t="n">
        <v>42</v>
      </c>
      <c r="N93" t="n">
        <v>13.74</v>
      </c>
      <c r="O93" t="n">
        <v>12870.03</v>
      </c>
      <c r="P93" t="n">
        <v>238.19</v>
      </c>
      <c r="Q93" t="n">
        <v>830.52</v>
      </c>
      <c r="R93" t="n">
        <v>142.58</v>
      </c>
      <c r="S93" t="n">
        <v>70.58</v>
      </c>
      <c r="T93" t="n">
        <v>26903.37</v>
      </c>
      <c r="U93" t="n">
        <v>0.5</v>
      </c>
      <c r="V93" t="n">
        <v>0.72</v>
      </c>
      <c r="W93" t="n">
        <v>4.76</v>
      </c>
      <c r="X93" t="n">
        <v>1.61</v>
      </c>
      <c r="Y93" t="n">
        <v>1</v>
      </c>
      <c r="Z93" t="n">
        <v>10</v>
      </c>
    </row>
    <row r="94">
      <c r="A94" t="n">
        <v>4</v>
      </c>
      <c r="B94" t="n">
        <v>45</v>
      </c>
      <c r="C94" t="inlineStr">
        <is>
          <t xml:space="preserve">CONCLUIDO	</t>
        </is>
      </c>
      <c r="D94" t="n">
        <v>3.2054</v>
      </c>
      <c r="E94" t="n">
        <v>31.2</v>
      </c>
      <c r="F94" t="n">
        <v>28.51</v>
      </c>
      <c r="G94" t="n">
        <v>50.31</v>
      </c>
      <c r="H94" t="n">
        <v>0.85</v>
      </c>
      <c r="I94" t="n">
        <v>34</v>
      </c>
      <c r="J94" t="n">
        <v>103.71</v>
      </c>
      <c r="K94" t="n">
        <v>39.72</v>
      </c>
      <c r="L94" t="n">
        <v>5</v>
      </c>
      <c r="M94" t="n">
        <v>32</v>
      </c>
      <c r="N94" t="n">
        <v>14</v>
      </c>
      <c r="O94" t="n">
        <v>13024.91</v>
      </c>
      <c r="P94" t="n">
        <v>227.17</v>
      </c>
      <c r="Q94" t="n">
        <v>830.45</v>
      </c>
      <c r="R94" t="n">
        <v>129.92</v>
      </c>
      <c r="S94" t="n">
        <v>70.58</v>
      </c>
      <c r="T94" t="n">
        <v>20624.18</v>
      </c>
      <c r="U94" t="n">
        <v>0.54</v>
      </c>
      <c r="V94" t="n">
        <v>0.73</v>
      </c>
      <c r="W94" t="n">
        <v>4.73</v>
      </c>
      <c r="X94" t="n">
        <v>1.22</v>
      </c>
      <c r="Y94" t="n">
        <v>1</v>
      </c>
      <c r="Z94" t="n">
        <v>10</v>
      </c>
    </row>
    <row r="95">
      <c r="A95" t="n">
        <v>5</v>
      </c>
      <c r="B95" t="n">
        <v>45</v>
      </c>
      <c r="C95" t="inlineStr">
        <is>
          <t xml:space="preserve">CONCLUIDO	</t>
        </is>
      </c>
      <c r="D95" t="n">
        <v>3.2387</v>
      </c>
      <c r="E95" t="n">
        <v>30.88</v>
      </c>
      <c r="F95" t="n">
        <v>28.31</v>
      </c>
      <c r="G95" t="n">
        <v>60.67</v>
      </c>
      <c r="H95" t="n">
        <v>1.01</v>
      </c>
      <c r="I95" t="n">
        <v>28</v>
      </c>
      <c r="J95" t="n">
        <v>104.97</v>
      </c>
      <c r="K95" t="n">
        <v>39.72</v>
      </c>
      <c r="L95" t="n">
        <v>6</v>
      </c>
      <c r="M95" t="n">
        <v>26</v>
      </c>
      <c r="N95" t="n">
        <v>14.25</v>
      </c>
      <c r="O95" t="n">
        <v>13180.19</v>
      </c>
      <c r="P95" t="n">
        <v>218.62</v>
      </c>
      <c r="Q95" t="n">
        <v>830.45</v>
      </c>
      <c r="R95" t="n">
        <v>123.16</v>
      </c>
      <c r="S95" t="n">
        <v>70.58</v>
      </c>
      <c r="T95" t="n">
        <v>17271.93</v>
      </c>
      <c r="U95" t="n">
        <v>0.57</v>
      </c>
      <c r="V95" t="n">
        <v>0.73</v>
      </c>
      <c r="W95" t="n">
        <v>4.73</v>
      </c>
      <c r="X95" t="n">
        <v>1.02</v>
      </c>
      <c r="Y95" t="n">
        <v>1</v>
      </c>
      <c r="Z95" t="n">
        <v>10</v>
      </c>
    </row>
    <row r="96">
      <c r="A96" t="n">
        <v>6</v>
      </c>
      <c r="B96" t="n">
        <v>45</v>
      </c>
      <c r="C96" t="inlineStr">
        <is>
          <t xml:space="preserve">CONCLUIDO	</t>
        </is>
      </c>
      <c r="D96" t="n">
        <v>3.2695</v>
      </c>
      <c r="E96" t="n">
        <v>30.59</v>
      </c>
      <c r="F96" t="n">
        <v>28.12</v>
      </c>
      <c r="G96" t="n">
        <v>73.37</v>
      </c>
      <c r="H96" t="n">
        <v>1.16</v>
      </c>
      <c r="I96" t="n">
        <v>23</v>
      </c>
      <c r="J96" t="n">
        <v>106.23</v>
      </c>
      <c r="K96" t="n">
        <v>39.72</v>
      </c>
      <c r="L96" t="n">
        <v>7</v>
      </c>
      <c r="M96" t="n">
        <v>19</v>
      </c>
      <c r="N96" t="n">
        <v>14.52</v>
      </c>
      <c r="O96" t="n">
        <v>13335.87</v>
      </c>
      <c r="P96" t="n">
        <v>209.91</v>
      </c>
      <c r="Q96" t="n">
        <v>830.4400000000001</v>
      </c>
      <c r="R96" t="n">
        <v>116.78</v>
      </c>
      <c r="S96" t="n">
        <v>70.58</v>
      </c>
      <c r="T96" t="n">
        <v>14107.58</v>
      </c>
      <c r="U96" t="n">
        <v>0.6</v>
      </c>
      <c r="V96" t="n">
        <v>0.74</v>
      </c>
      <c r="W96" t="n">
        <v>4.72</v>
      </c>
      <c r="X96" t="n">
        <v>0.83</v>
      </c>
      <c r="Y96" t="n">
        <v>1</v>
      </c>
      <c r="Z96" t="n">
        <v>10</v>
      </c>
    </row>
    <row r="97">
      <c r="A97" t="n">
        <v>7</v>
      </c>
      <c r="B97" t="n">
        <v>45</v>
      </c>
      <c r="C97" t="inlineStr">
        <is>
          <t xml:space="preserve">CONCLUIDO	</t>
        </is>
      </c>
      <c r="D97" t="n">
        <v>3.2898</v>
      </c>
      <c r="E97" t="n">
        <v>30.4</v>
      </c>
      <c r="F97" t="n">
        <v>28</v>
      </c>
      <c r="G97" t="n">
        <v>83.98999999999999</v>
      </c>
      <c r="H97" t="n">
        <v>1.31</v>
      </c>
      <c r="I97" t="n">
        <v>20</v>
      </c>
      <c r="J97" t="n">
        <v>107.5</v>
      </c>
      <c r="K97" t="n">
        <v>39.72</v>
      </c>
      <c r="L97" t="n">
        <v>8</v>
      </c>
      <c r="M97" t="n">
        <v>6</v>
      </c>
      <c r="N97" t="n">
        <v>14.78</v>
      </c>
      <c r="O97" t="n">
        <v>13491.96</v>
      </c>
      <c r="P97" t="n">
        <v>203.44</v>
      </c>
      <c r="Q97" t="n">
        <v>830.5700000000001</v>
      </c>
      <c r="R97" t="n">
        <v>112.23</v>
      </c>
      <c r="S97" t="n">
        <v>70.58</v>
      </c>
      <c r="T97" t="n">
        <v>11846.58</v>
      </c>
      <c r="U97" t="n">
        <v>0.63</v>
      </c>
      <c r="V97" t="n">
        <v>0.74</v>
      </c>
      <c r="W97" t="n">
        <v>4.73</v>
      </c>
      <c r="X97" t="n">
        <v>0.7</v>
      </c>
      <c r="Y97" t="n">
        <v>1</v>
      </c>
      <c r="Z97" t="n">
        <v>10</v>
      </c>
    </row>
    <row r="98">
      <c r="A98" t="n">
        <v>8</v>
      </c>
      <c r="B98" t="n">
        <v>45</v>
      </c>
      <c r="C98" t="inlineStr">
        <is>
          <t xml:space="preserve">CONCLUIDO	</t>
        </is>
      </c>
      <c r="D98" t="n">
        <v>3.2883</v>
      </c>
      <c r="E98" t="n">
        <v>30.41</v>
      </c>
      <c r="F98" t="n">
        <v>28.01</v>
      </c>
      <c r="G98" t="n">
        <v>84.04000000000001</v>
      </c>
      <c r="H98" t="n">
        <v>1.46</v>
      </c>
      <c r="I98" t="n">
        <v>20</v>
      </c>
      <c r="J98" t="n">
        <v>108.77</v>
      </c>
      <c r="K98" t="n">
        <v>39.72</v>
      </c>
      <c r="L98" t="n">
        <v>9</v>
      </c>
      <c r="M98" t="n">
        <v>0</v>
      </c>
      <c r="N98" t="n">
        <v>15.05</v>
      </c>
      <c r="O98" t="n">
        <v>13648.58</v>
      </c>
      <c r="P98" t="n">
        <v>204.7</v>
      </c>
      <c r="Q98" t="n">
        <v>830.59</v>
      </c>
      <c r="R98" t="n">
        <v>112.41</v>
      </c>
      <c r="S98" t="n">
        <v>70.58</v>
      </c>
      <c r="T98" t="n">
        <v>11935.94</v>
      </c>
      <c r="U98" t="n">
        <v>0.63</v>
      </c>
      <c r="V98" t="n">
        <v>0.74</v>
      </c>
      <c r="W98" t="n">
        <v>4.74</v>
      </c>
      <c r="X98" t="n">
        <v>0.72</v>
      </c>
      <c r="Y98" t="n">
        <v>1</v>
      </c>
      <c r="Z98" t="n">
        <v>10</v>
      </c>
    </row>
    <row r="99">
      <c r="A99" t="n">
        <v>0</v>
      </c>
      <c r="B99" t="n">
        <v>60</v>
      </c>
      <c r="C99" t="inlineStr">
        <is>
          <t xml:space="preserve">CONCLUIDO	</t>
        </is>
      </c>
      <c r="D99" t="n">
        <v>2.0693</v>
      </c>
      <c r="E99" t="n">
        <v>48.32</v>
      </c>
      <c r="F99" t="n">
        <v>38.68</v>
      </c>
      <c r="G99" t="n">
        <v>7.89</v>
      </c>
      <c r="H99" t="n">
        <v>0.14</v>
      </c>
      <c r="I99" t="n">
        <v>294</v>
      </c>
      <c r="J99" t="n">
        <v>124.63</v>
      </c>
      <c r="K99" t="n">
        <v>45</v>
      </c>
      <c r="L99" t="n">
        <v>1</v>
      </c>
      <c r="M99" t="n">
        <v>292</v>
      </c>
      <c r="N99" t="n">
        <v>18.64</v>
      </c>
      <c r="O99" t="n">
        <v>15605.44</v>
      </c>
      <c r="P99" t="n">
        <v>403.66</v>
      </c>
      <c r="Q99" t="n">
        <v>830.6799999999999</v>
      </c>
      <c r="R99" t="n">
        <v>469.91</v>
      </c>
      <c r="S99" t="n">
        <v>70.58</v>
      </c>
      <c r="T99" t="n">
        <v>189316.7</v>
      </c>
      <c r="U99" t="n">
        <v>0.15</v>
      </c>
      <c r="V99" t="n">
        <v>0.54</v>
      </c>
      <c r="W99" t="n">
        <v>5.16</v>
      </c>
      <c r="X99" t="n">
        <v>11.38</v>
      </c>
      <c r="Y99" t="n">
        <v>1</v>
      </c>
      <c r="Z99" t="n">
        <v>10</v>
      </c>
    </row>
    <row r="100">
      <c r="A100" t="n">
        <v>1</v>
      </c>
      <c r="B100" t="n">
        <v>60</v>
      </c>
      <c r="C100" t="inlineStr">
        <is>
          <t xml:space="preserve">CONCLUIDO	</t>
        </is>
      </c>
      <c r="D100" t="n">
        <v>2.7065</v>
      </c>
      <c r="E100" t="n">
        <v>36.95</v>
      </c>
      <c r="F100" t="n">
        <v>31.77</v>
      </c>
      <c r="G100" t="n">
        <v>16.02</v>
      </c>
      <c r="H100" t="n">
        <v>0.28</v>
      </c>
      <c r="I100" t="n">
        <v>119</v>
      </c>
      <c r="J100" t="n">
        <v>125.95</v>
      </c>
      <c r="K100" t="n">
        <v>45</v>
      </c>
      <c r="L100" t="n">
        <v>2</v>
      </c>
      <c r="M100" t="n">
        <v>117</v>
      </c>
      <c r="N100" t="n">
        <v>18.95</v>
      </c>
      <c r="O100" t="n">
        <v>15767.7</v>
      </c>
      <c r="P100" t="n">
        <v>326.81</v>
      </c>
      <c r="Q100" t="n">
        <v>830.64</v>
      </c>
      <c r="R100" t="n">
        <v>238.57</v>
      </c>
      <c r="S100" t="n">
        <v>70.58</v>
      </c>
      <c r="T100" t="n">
        <v>74521.67999999999</v>
      </c>
      <c r="U100" t="n">
        <v>0.3</v>
      </c>
      <c r="V100" t="n">
        <v>0.65</v>
      </c>
      <c r="W100" t="n">
        <v>4.88</v>
      </c>
      <c r="X100" t="n">
        <v>4.48</v>
      </c>
      <c r="Y100" t="n">
        <v>1</v>
      </c>
      <c r="Z100" t="n">
        <v>10</v>
      </c>
    </row>
    <row r="101">
      <c r="A101" t="n">
        <v>2</v>
      </c>
      <c r="B101" t="n">
        <v>60</v>
      </c>
      <c r="C101" t="inlineStr">
        <is>
          <t xml:space="preserve">CONCLUIDO	</t>
        </is>
      </c>
      <c r="D101" t="n">
        <v>2.9344</v>
      </c>
      <c r="E101" t="n">
        <v>34.08</v>
      </c>
      <c r="F101" t="n">
        <v>30.06</v>
      </c>
      <c r="G101" t="n">
        <v>24.37</v>
      </c>
      <c r="H101" t="n">
        <v>0.42</v>
      </c>
      <c r="I101" t="n">
        <v>74</v>
      </c>
      <c r="J101" t="n">
        <v>127.27</v>
      </c>
      <c r="K101" t="n">
        <v>45</v>
      </c>
      <c r="L101" t="n">
        <v>3</v>
      </c>
      <c r="M101" t="n">
        <v>72</v>
      </c>
      <c r="N101" t="n">
        <v>19.27</v>
      </c>
      <c r="O101" t="n">
        <v>15930.42</v>
      </c>
      <c r="P101" t="n">
        <v>304.23</v>
      </c>
      <c r="Q101" t="n">
        <v>830.5</v>
      </c>
      <c r="R101" t="n">
        <v>180.99</v>
      </c>
      <c r="S101" t="n">
        <v>70.58</v>
      </c>
      <c r="T101" t="n">
        <v>45957.06</v>
      </c>
      <c r="U101" t="n">
        <v>0.39</v>
      </c>
      <c r="V101" t="n">
        <v>0.6899999999999999</v>
      </c>
      <c r="W101" t="n">
        <v>4.81</v>
      </c>
      <c r="X101" t="n">
        <v>2.76</v>
      </c>
      <c r="Y101" t="n">
        <v>1</v>
      </c>
      <c r="Z101" t="n">
        <v>10</v>
      </c>
    </row>
    <row r="102">
      <c r="A102" t="n">
        <v>3</v>
      </c>
      <c r="B102" t="n">
        <v>60</v>
      </c>
      <c r="C102" t="inlineStr">
        <is>
          <t xml:space="preserve">CONCLUIDO	</t>
        </is>
      </c>
      <c r="D102" t="n">
        <v>3.0489</v>
      </c>
      <c r="E102" t="n">
        <v>32.8</v>
      </c>
      <c r="F102" t="n">
        <v>29.29</v>
      </c>
      <c r="G102" t="n">
        <v>32.54</v>
      </c>
      <c r="H102" t="n">
        <v>0.55</v>
      </c>
      <c r="I102" t="n">
        <v>54</v>
      </c>
      <c r="J102" t="n">
        <v>128.59</v>
      </c>
      <c r="K102" t="n">
        <v>45</v>
      </c>
      <c r="L102" t="n">
        <v>4</v>
      </c>
      <c r="M102" t="n">
        <v>52</v>
      </c>
      <c r="N102" t="n">
        <v>19.59</v>
      </c>
      <c r="O102" t="n">
        <v>16093.6</v>
      </c>
      <c r="P102" t="n">
        <v>291.24</v>
      </c>
      <c r="Q102" t="n">
        <v>830.5</v>
      </c>
      <c r="R102" t="n">
        <v>155.89</v>
      </c>
      <c r="S102" t="n">
        <v>70.58</v>
      </c>
      <c r="T102" t="n">
        <v>33508.39</v>
      </c>
      <c r="U102" t="n">
        <v>0.45</v>
      </c>
      <c r="V102" t="n">
        <v>0.71</v>
      </c>
      <c r="W102" t="n">
        <v>4.77</v>
      </c>
      <c r="X102" t="n">
        <v>1.99</v>
      </c>
      <c r="Y102" t="n">
        <v>1</v>
      </c>
      <c r="Z102" t="n">
        <v>10</v>
      </c>
    </row>
    <row r="103">
      <c r="A103" t="n">
        <v>4</v>
      </c>
      <c r="B103" t="n">
        <v>60</v>
      </c>
      <c r="C103" t="inlineStr">
        <is>
          <t xml:space="preserve">CONCLUIDO	</t>
        </is>
      </c>
      <c r="D103" t="n">
        <v>3.1233</v>
      </c>
      <c r="E103" t="n">
        <v>32.02</v>
      </c>
      <c r="F103" t="n">
        <v>28.81</v>
      </c>
      <c r="G103" t="n">
        <v>41.16</v>
      </c>
      <c r="H103" t="n">
        <v>0.68</v>
      </c>
      <c r="I103" t="n">
        <v>42</v>
      </c>
      <c r="J103" t="n">
        <v>129.92</v>
      </c>
      <c r="K103" t="n">
        <v>45</v>
      </c>
      <c r="L103" t="n">
        <v>5</v>
      </c>
      <c r="M103" t="n">
        <v>40</v>
      </c>
      <c r="N103" t="n">
        <v>19.92</v>
      </c>
      <c r="O103" t="n">
        <v>16257.24</v>
      </c>
      <c r="P103" t="n">
        <v>281.75</v>
      </c>
      <c r="Q103" t="n">
        <v>830.47</v>
      </c>
      <c r="R103" t="n">
        <v>139.76</v>
      </c>
      <c r="S103" t="n">
        <v>70.58</v>
      </c>
      <c r="T103" t="n">
        <v>25503.73</v>
      </c>
      <c r="U103" t="n">
        <v>0.51</v>
      </c>
      <c r="V103" t="n">
        <v>0.72</v>
      </c>
      <c r="W103" t="n">
        <v>4.75</v>
      </c>
      <c r="X103" t="n">
        <v>1.52</v>
      </c>
      <c r="Y103" t="n">
        <v>1</v>
      </c>
      <c r="Z103" t="n">
        <v>10</v>
      </c>
    </row>
    <row r="104">
      <c r="A104" t="n">
        <v>5</v>
      </c>
      <c r="B104" t="n">
        <v>60</v>
      </c>
      <c r="C104" t="inlineStr">
        <is>
          <t xml:space="preserve">CONCLUIDO	</t>
        </is>
      </c>
      <c r="D104" t="n">
        <v>3.1739</v>
      </c>
      <c r="E104" t="n">
        <v>31.51</v>
      </c>
      <c r="F104" t="n">
        <v>28.51</v>
      </c>
      <c r="G104" t="n">
        <v>50.3</v>
      </c>
      <c r="H104" t="n">
        <v>0.8100000000000001</v>
      </c>
      <c r="I104" t="n">
        <v>34</v>
      </c>
      <c r="J104" t="n">
        <v>131.25</v>
      </c>
      <c r="K104" t="n">
        <v>45</v>
      </c>
      <c r="L104" t="n">
        <v>6</v>
      </c>
      <c r="M104" t="n">
        <v>32</v>
      </c>
      <c r="N104" t="n">
        <v>20.25</v>
      </c>
      <c r="O104" t="n">
        <v>16421.36</v>
      </c>
      <c r="P104" t="n">
        <v>273.63</v>
      </c>
      <c r="Q104" t="n">
        <v>830.47</v>
      </c>
      <c r="R104" t="n">
        <v>129.52</v>
      </c>
      <c r="S104" t="n">
        <v>70.58</v>
      </c>
      <c r="T104" t="n">
        <v>20423.43</v>
      </c>
      <c r="U104" t="n">
        <v>0.54</v>
      </c>
      <c r="V104" t="n">
        <v>0.73</v>
      </c>
      <c r="W104" t="n">
        <v>4.74</v>
      </c>
      <c r="X104" t="n">
        <v>1.21</v>
      </c>
      <c r="Y104" t="n">
        <v>1</v>
      </c>
      <c r="Z104" t="n">
        <v>10</v>
      </c>
    </row>
    <row r="105">
      <c r="A105" t="n">
        <v>6</v>
      </c>
      <c r="B105" t="n">
        <v>60</v>
      </c>
      <c r="C105" t="inlineStr">
        <is>
          <t xml:space="preserve">CONCLUIDO	</t>
        </is>
      </c>
      <c r="D105" t="n">
        <v>3.2014</v>
      </c>
      <c r="E105" t="n">
        <v>31.24</v>
      </c>
      <c r="F105" t="n">
        <v>28.36</v>
      </c>
      <c r="G105" t="n">
        <v>58.68</v>
      </c>
      <c r="H105" t="n">
        <v>0.93</v>
      </c>
      <c r="I105" t="n">
        <v>29</v>
      </c>
      <c r="J105" t="n">
        <v>132.58</v>
      </c>
      <c r="K105" t="n">
        <v>45</v>
      </c>
      <c r="L105" t="n">
        <v>7</v>
      </c>
      <c r="M105" t="n">
        <v>27</v>
      </c>
      <c r="N105" t="n">
        <v>20.59</v>
      </c>
      <c r="O105" t="n">
        <v>16585.95</v>
      </c>
      <c r="P105" t="n">
        <v>266.89</v>
      </c>
      <c r="Q105" t="n">
        <v>830.48</v>
      </c>
      <c r="R105" t="n">
        <v>124.81</v>
      </c>
      <c r="S105" t="n">
        <v>70.58</v>
      </c>
      <c r="T105" t="n">
        <v>18091.35</v>
      </c>
      <c r="U105" t="n">
        <v>0.57</v>
      </c>
      <c r="V105" t="n">
        <v>0.73</v>
      </c>
      <c r="W105" t="n">
        <v>4.73</v>
      </c>
      <c r="X105" t="n">
        <v>1.07</v>
      </c>
      <c r="Y105" t="n">
        <v>1</v>
      </c>
      <c r="Z105" t="n">
        <v>10</v>
      </c>
    </row>
    <row r="106">
      <c r="A106" t="n">
        <v>7</v>
      </c>
      <c r="B106" t="n">
        <v>60</v>
      </c>
      <c r="C106" t="inlineStr">
        <is>
          <t xml:space="preserve">CONCLUIDO	</t>
        </is>
      </c>
      <c r="D106" t="n">
        <v>3.2292</v>
      </c>
      <c r="E106" t="n">
        <v>30.97</v>
      </c>
      <c r="F106" t="n">
        <v>28.2</v>
      </c>
      <c r="G106" t="n">
        <v>67.67</v>
      </c>
      <c r="H106" t="n">
        <v>1.06</v>
      </c>
      <c r="I106" t="n">
        <v>25</v>
      </c>
      <c r="J106" t="n">
        <v>133.92</v>
      </c>
      <c r="K106" t="n">
        <v>45</v>
      </c>
      <c r="L106" t="n">
        <v>8</v>
      </c>
      <c r="M106" t="n">
        <v>23</v>
      </c>
      <c r="N106" t="n">
        <v>20.93</v>
      </c>
      <c r="O106" t="n">
        <v>16751.02</v>
      </c>
      <c r="P106" t="n">
        <v>260.84</v>
      </c>
      <c r="Q106" t="n">
        <v>830.4400000000001</v>
      </c>
      <c r="R106" t="n">
        <v>119.38</v>
      </c>
      <c r="S106" t="n">
        <v>70.58</v>
      </c>
      <c r="T106" t="n">
        <v>15399.42</v>
      </c>
      <c r="U106" t="n">
        <v>0.59</v>
      </c>
      <c r="V106" t="n">
        <v>0.74</v>
      </c>
      <c r="W106" t="n">
        <v>4.72</v>
      </c>
      <c r="X106" t="n">
        <v>0.9</v>
      </c>
      <c r="Y106" t="n">
        <v>1</v>
      </c>
      <c r="Z106" t="n">
        <v>10</v>
      </c>
    </row>
    <row r="107">
      <c r="A107" t="n">
        <v>8</v>
      </c>
      <c r="B107" t="n">
        <v>60</v>
      </c>
      <c r="C107" t="inlineStr">
        <is>
          <t xml:space="preserve">CONCLUIDO	</t>
        </is>
      </c>
      <c r="D107" t="n">
        <v>3.2568</v>
      </c>
      <c r="E107" t="n">
        <v>30.71</v>
      </c>
      <c r="F107" t="n">
        <v>28.04</v>
      </c>
      <c r="G107" t="n">
        <v>80.09999999999999</v>
      </c>
      <c r="H107" t="n">
        <v>1.18</v>
      </c>
      <c r="I107" t="n">
        <v>21</v>
      </c>
      <c r="J107" t="n">
        <v>135.27</v>
      </c>
      <c r="K107" t="n">
        <v>45</v>
      </c>
      <c r="L107" t="n">
        <v>9</v>
      </c>
      <c r="M107" t="n">
        <v>19</v>
      </c>
      <c r="N107" t="n">
        <v>21.27</v>
      </c>
      <c r="O107" t="n">
        <v>16916.71</v>
      </c>
      <c r="P107" t="n">
        <v>251.28</v>
      </c>
      <c r="Q107" t="n">
        <v>830.45</v>
      </c>
      <c r="R107" t="n">
        <v>113.83</v>
      </c>
      <c r="S107" t="n">
        <v>70.58</v>
      </c>
      <c r="T107" t="n">
        <v>12641.35</v>
      </c>
      <c r="U107" t="n">
        <v>0.62</v>
      </c>
      <c r="V107" t="n">
        <v>0.74</v>
      </c>
      <c r="W107" t="n">
        <v>4.72</v>
      </c>
      <c r="X107" t="n">
        <v>0.74</v>
      </c>
      <c r="Y107" t="n">
        <v>1</v>
      </c>
      <c r="Z107" t="n">
        <v>10</v>
      </c>
    </row>
    <row r="108">
      <c r="A108" t="n">
        <v>9</v>
      </c>
      <c r="B108" t="n">
        <v>60</v>
      </c>
      <c r="C108" t="inlineStr">
        <is>
          <t xml:space="preserve">CONCLUIDO	</t>
        </is>
      </c>
      <c r="D108" t="n">
        <v>3.27</v>
      </c>
      <c r="E108" t="n">
        <v>30.58</v>
      </c>
      <c r="F108" t="n">
        <v>27.96</v>
      </c>
      <c r="G108" t="n">
        <v>88.3</v>
      </c>
      <c r="H108" t="n">
        <v>1.29</v>
      </c>
      <c r="I108" t="n">
        <v>19</v>
      </c>
      <c r="J108" t="n">
        <v>136.61</v>
      </c>
      <c r="K108" t="n">
        <v>45</v>
      </c>
      <c r="L108" t="n">
        <v>10</v>
      </c>
      <c r="M108" t="n">
        <v>17</v>
      </c>
      <c r="N108" t="n">
        <v>21.61</v>
      </c>
      <c r="O108" t="n">
        <v>17082.76</v>
      </c>
      <c r="P108" t="n">
        <v>247.39</v>
      </c>
      <c r="Q108" t="n">
        <v>830.46</v>
      </c>
      <c r="R108" t="n">
        <v>111.58</v>
      </c>
      <c r="S108" t="n">
        <v>70.58</v>
      </c>
      <c r="T108" t="n">
        <v>11526.85</v>
      </c>
      <c r="U108" t="n">
        <v>0.63</v>
      </c>
      <c r="V108" t="n">
        <v>0.74</v>
      </c>
      <c r="W108" t="n">
        <v>4.71</v>
      </c>
      <c r="X108" t="n">
        <v>0.67</v>
      </c>
      <c r="Y108" t="n">
        <v>1</v>
      </c>
      <c r="Z108" t="n">
        <v>10</v>
      </c>
    </row>
    <row r="109">
      <c r="A109" t="n">
        <v>10</v>
      </c>
      <c r="B109" t="n">
        <v>60</v>
      </c>
      <c r="C109" t="inlineStr">
        <is>
          <t xml:space="preserve">CONCLUIDO	</t>
        </is>
      </c>
      <c r="D109" t="n">
        <v>3.283</v>
      </c>
      <c r="E109" t="n">
        <v>30.46</v>
      </c>
      <c r="F109" t="n">
        <v>27.89</v>
      </c>
      <c r="G109" t="n">
        <v>98.45</v>
      </c>
      <c r="H109" t="n">
        <v>1.41</v>
      </c>
      <c r="I109" t="n">
        <v>17</v>
      </c>
      <c r="J109" t="n">
        <v>137.96</v>
      </c>
      <c r="K109" t="n">
        <v>45</v>
      </c>
      <c r="L109" t="n">
        <v>11</v>
      </c>
      <c r="M109" t="n">
        <v>13</v>
      </c>
      <c r="N109" t="n">
        <v>21.96</v>
      </c>
      <c r="O109" t="n">
        <v>17249.3</v>
      </c>
      <c r="P109" t="n">
        <v>239.73</v>
      </c>
      <c r="Q109" t="n">
        <v>830.47</v>
      </c>
      <c r="R109" t="n">
        <v>108.86</v>
      </c>
      <c r="S109" t="n">
        <v>70.58</v>
      </c>
      <c r="T109" t="n">
        <v>10177.8</v>
      </c>
      <c r="U109" t="n">
        <v>0.65</v>
      </c>
      <c r="V109" t="n">
        <v>0.74</v>
      </c>
      <c r="W109" t="n">
        <v>4.72</v>
      </c>
      <c r="X109" t="n">
        <v>0.6</v>
      </c>
      <c r="Y109" t="n">
        <v>1</v>
      </c>
      <c r="Z109" t="n">
        <v>10</v>
      </c>
    </row>
    <row r="110">
      <c r="A110" t="n">
        <v>11</v>
      </c>
      <c r="B110" t="n">
        <v>60</v>
      </c>
      <c r="C110" t="inlineStr">
        <is>
          <t xml:space="preserve">CONCLUIDO	</t>
        </is>
      </c>
      <c r="D110" t="n">
        <v>3.2903</v>
      </c>
      <c r="E110" t="n">
        <v>30.39</v>
      </c>
      <c r="F110" t="n">
        <v>27.85</v>
      </c>
      <c r="G110" t="n">
        <v>104.44</v>
      </c>
      <c r="H110" t="n">
        <v>1.52</v>
      </c>
      <c r="I110" t="n">
        <v>16</v>
      </c>
      <c r="J110" t="n">
        <v>139.32</v>
      </c>
      <c r="K110" t="n">
        <v>45</v>
      </c>
      <c r="L110" t="n">
        <v>12</v>
      </c>
      <c r="M110" t="n">
        <v>5</v>
      </c>
      <c r="N110" t="n">
        <v>22.32</v>
      </c>
      <c r="O110" t="n">
        <v>17416.34</v>
      </c>
      <c r="P110" t="n">
        <v>234.39</v>
      </c>
      <c r="Q110" t="n">
        <v>830.47</v>
      </c>
      <c r="R110" t="n">
        <v>107.52</v>
      </c>
      <c r="S110" t="n">
        <v>70.58</v>
      </c>
      <c r="T110" t="n">
        <v>9514.25</v>
      </c>
      <c r="U110" t="n">
        <v>0.66</v>
      </c>
      <c r="V110" t="n">
        <v>0.75</v>
      </c>
      <c r="W110" t="n">
        <v>4.72</v>
      </c>
      <c r="X110" t="n">
        <v>0.5600000000000001</v>
      </c>
      <c r="Y110" t="n">
        <v>1</v>
      </c>
      <c r="Z110" t="n">
        <v>10</v>
      </c>
    </row>
    <row r="111">
      <c r="A111" t="n">
        <v>12</v>
      </c>
      <c r="B111" t="n">
        <v>60</v>
      </c>
      <c r="C111" t="inlineStr">
        <is>
          <t xml:space="preserve">CONCLUIDO	</t>
        </is>
      </c>
      <c r="D111" t="n">
        <v>3.2955</v>
      </c>
      <c r="E111" t="n">
        <v>30.34</v>
      </c>
      <c r="F111" t="n">
        <v>27.83</v>
      </c>
      <c r="G111" t="n">
        <v>111.31</v>
      </c>
      <c r="H111" t="n">
        <v>1.63</v>
      </c>
      <c r="I111" t="n">
        <v>15</v>
      </c>
      <c r="J111" t="n">
        <v>140.67</v>
      </c>
      <c r="K111" t="n">
        <v>45</v>
      </c>
      <c r="L111" t="n">
        <v>13</v>
      </c>
      <c r="M111" t="n">
        <v>1</v>
      </c>
      <c r="N111" t="n">
        <v>22.68</v>
      </c>
      <c r="O111" t="n">
        <v>17583.88</v>
      </c>
      <c r="P111" t="n">
        <v>234.37</v>
      </c>
      <c r="Q111" t="n">
        <v>830.52</v>
      </c>
      <c r="R111" t="n">
        <v>106.27</v>
      </c>
      <c r="S111" t="n">
        <v>70.58</v>
      </c>
      <c r="T111" t="n">
        <v>8893.120000000001</v>
      </c>
      <c r="U111" t="n">
        <v>0.66</v>
      </c>
      <c r="V111" t="n">
        <v>0.75</v>
      </c>
      <c r="W111" t="n">
        <v>4.73</v>
      </c>
      <c r="X111" t="n">
        <v>0.54</v>
      </c>
      <c r="Y111" t="n">
        <v>1</v>
      </c>
      <c r="Z111" t="n">
        <v>10</v>
      </c>
    </row>
    <row r="112">
      <c r="A112" t="n">
        <v>13</v>
      </c>
      <c r="B112" t="n">
        <v>60</v>
      </c>
      <c r="C112" t="inlineStr">
        <is>
          <t xml:space="preserve">CONCLUIDO	</t>
        </is>
      </c>
      <c r="D112" t="n">
        <v>3.296</v>
      </c>
      <c r="E112" t="n">
        <v>30.34</v>
      </c>
      <c r="F112" t="n">
        <v>27.82</v>
      </c>
      <c r="G112" t="n">
        <v>111.3</v>
      </c>
      <c r="H112" t="n">
        <v>1.74</v>
      </c>
      <c r="I112" t="n">
        <v>15</v>
      </c>
      <c r="J112" t="n">
        <v>142.04</v>
      </c>
      <c r="K112" t="n">
        <v>45</v>
      </c>
      <c r="L112" t="n">
        <v>14</v>
      </c>
      <c r="M112" t="n">
        <v>0</v>
      </c>
      <c r="N112" t="n">
        <v>23.04</v>
      </c>
      <c r="O112" t="n">
        <v>17751.93</v>
      </c>
      <c r="P112" t="n">
        <v>236.37</v>
      </c>
      <c r="Q112" t="n">
        <v>830.55</v>
      </c>
      <c r="R112" t="n">
        <v>106.26</v>
      </c>
      <c r="S112" t="n">
        <v>70.58</v>
      </c>
      <c r="T112" t="n">
        <v>8890.6</v>
      </c>
      <c r="U112" t="n">
        <v>0.66</v>
      </c>
      <c r="V112" t="n">
        <v>0.75</v>
      </c>
      <c r="W112" t="n">
        <v>4.72</v>
      </c>
      <c r="X112" t="n">
        <v>0.53</v>
      </c>
      <c r="Y112" t="n">
        <v>1</v>
      </c>
      <c r="Z112" t="n">
        <v>10</v>
      </c>
    </row>
    <row r="113">
      <c r="A113" t="n">
        <v>0</v>
      </c>
      <c r="B113" t="n">
        <v>80</v>
      </c>
      <c r="C113" t="inlineStr">
        <is>
          <t xml:space="preserve">CONCLUIDO	</t>
        </is>
      </c>
      <c r="D113" t="n">
        <v>1.7679</v>
      </c>
      <c r="E113" t="n">
        <v>56.56</v>
      </c>
      <c r="F113" t="n">
        <v>42.09</v>
      </c>
      <c r="G113" t="n">
        <v>6.7</v>
      </c>
      <c r="H113" t="n">
        <v>0.11</v>
      </c>
      <c r="I113" t="n">
        <v>377</v>
      </c>
      <c r="J113" t="n">
        <v>159.12</v>
      </c>
      <c r="K113" t="n">
        <v>50.28</v>
      </c>
      <c r="L113" t="n">
        <v>1</v>
      </c>
      <c r="M113" t="n">
        <v>375</v>
      </c>
      <c r="N113" t="n">
        <v>27.84</v>
      </c>
      <c r="O113" t="n">
        <v>19859.16</v>
      </c>
      <c r="P113" t="n">
        <v>516.55</v>
      </c>
      <c r="Q113" t="n">
        <v>830.86</v>
      </c>
      <c r="R113" t="n">
        <v>584.4</v>
      </c>
      <c r="S113" t="n">
        <v>70.58</v>
      </c>
      <c r="T113" t="n">
        <v>246146.97</v>
      </c>
      <c r="U113" t="n">
        <v>0.12</v>
      </c>
      <c r="V113" t="n">
        <v>0.49</v>
      </c>
      <c r="W113" t="n">
        <v>5.3</v>
      </c>
      <c r="X113" t="n">
        <v>14.78</v>
      </c>
      <c r="Y113" t="n">
        <v>1</v>
      </c>
      <c r="Z113" t="n">
        <v>10</v>
      </c>
    </row>
    <row r="114">
      <c r="A114" t="n">
        <v>1</v>
      </c>
      <c r="B114" t="n">
        <v>80</v>
      </c>
      <c r="C114" t="inlineStr">
        <is>
          <t xml:space="preserve">CONCLUIDO	</t>
        </is>
      </c>
      <c r="D114" t="n">
        <v>2.5137</v>
      </c>
      <c r="E114" t="n">
        <v>39.78</v>
      </c>
      <c r="F114" t="n">
        <v>32.78</v>
      </c>
      <c r="G114" t="n">
        <v>13.57</v>
      </c>
      <c r="H114" t="n">
        <v>0.22</v>
      </c>
      <c r="I114" t="n">
        <v>145</v>
      </c>
      <c r="J114" t="n">
        <v>160.54</v>
      </c>
      <c r="K114" t="n">
        <v>50.28</v>
      </c>
      <c r="L114" t="n">
        <v>2</v>
      </c>
      <c r="M114" t="n">
        <v>143</v>
      </c>
      <c r="N114" t="n">
        <v>28.26</v>
      </c>
      <c r="O114" t="n">
        <v>20034.4</v>
      </c>
      <c r="P114" t="n">
        <v>398.75</v>
      </c>
      <c r="Q114" t="n">
        <v>830.62</v>
      </c>
      <c r="R114" t="n">
        <v>272.27</v>
      </c>
      <c r="S114" t="n">
        <v>70.58</v>
      </c>
      <c r="T114" t="n">
        <v>91242.00999999999</v>
      </c>
      <c r="U114" t="n">
        <v>0.26</v>
      </c>
      <c r="V114" t="n">
        <v>0.63</v>
      </c>
      <c r="W114" t="n">
        <v>4.93</v>
      </c>
      <c r="X114" t="n">
        <v>5.49</v>
      </c>
      <c r="Y114" t="n">
        <v>1</v>
      </c>
      <c r="Z114" t="n">
        <v>10</v>
      </c>
    </row>
    <row r="115">
      <c r="A115" t="n">
        <v>2</v>
      </c>
      <c r="B115" t="n">
        <v>80</v>
      </c>
      <c r="C115" t="inlineStr">
        <is>
          <t xml:space="preserve">CONCLUIDO	</t>
        </is>
      </c>
      <c r="D115" t="n">
        <v>2.7877</v>
      </c>
      <c r="E115" t="n">
        <v>35.87</v>
      </c>
      <c r="F115" t="n">
        <v>30.65</v>
      </c>
      <c r="G115" t="n">
        <v>20.43</v>
      </c>
      <c r="H115" t="n">
        <v>0.33</v>
      </c>
      <c r="I115" t="n">
        <v>90</v>
      </c>
      <c r="J115" t="n">
        <v>161.97</v>
      </c>
      <c r="K115" t="n">
        <v>50.28</v>
      </c>
      <c r="L115" t="n">
        <v>3</v>
      </c>
      <c r="M115" t="n">
        <v>88</v>
      </c>
      <c r="N115" t="n">
        <v>28.69</v>
      </c>
      <c r="O115" t="n">
        <v>20210.21</v>
      </c>
      <c r="P115" t="n">
        <v>369.23</v>
      </c>
      <c r="Q115" t="n">
        <v>830.5599999999999</v>
      </c>
      <c r="R115" t="n">
        <v>201.25</v>
      </c>
      <c r="S115" t="n">
        <v>70.58</v>
      </c>
      <c r="T115" t="n">
        <v>56007.16</v>
      </c>
      <c r="U115" t="n">
        <v>0.35</v>
      </c>
      <c r="V115" t="n">
        <v>0.68</v>
      </c>
      <c r="W115" t="n">
        <v>4.83</v>
      </c>
      <c r="X115" t="n">
        <v>3.35</v>
      </c>
      <c r="Y115" t="n">
        <v>1</v>
      </c>
      <c r="Z115" t="n">
        <v>10</v>
      </c>
    </row>
    <row r="116">
      <c r="A116" t="n">
        <v>3</v>
      </c>
      <c r="B116" t="n">
        <v>80</v>
      </c>
      <c r="C116" t="inlineStr">
        <is>
          <t xml:space="preserve">CONCLUIDO	</t>
        </is>
      </c>
      <c r="D116" t="n">
        <v>2.9335</v>
      </c>
      <c r="E116" t="n">
        <v>34.09</v>
      </c>
      <c r="F116" t="n">
        <v>29.67</v>
      </c>
      <c r="G116" t="n">
        <v>27.39</v>
      </c>
      <c r="H116" t="n">
        <v>0.43</v>
      </c>
      <c r="I116" t="n">
        <v>65</v>
      </c>
      <c r="J116" t="n">
        <v>163.4</v>
      </c>
      <c r="K116" t="n">
        <v>50.28</v>
      </c>
      <c r="L116" t="n">
        <v>4</v>
      </c>
      <c r="M116" t="n">
        <v>63</v>
      </c>
      <c r="N116" t="n">
        <v>29.12</v>
      </c>
      <c r="O116" t="n">
        <v>20386.62</v>
      </c>
      <c r="P116" t="n">
        <v>353.9</v>
      </c>
      <c r="Q116" t="n">
        <v>830.53</v>
      </c>
      <c r="R116" t="n">
        <v>168.31</v>
      </c>
      <c r="S116" t="n">
        <v>70.58</v>
      </c>
      <c r="T116" t="n">
        <v>39662.42</v>
      </c>
      <c r="U116" t="n">
        <v>0.42</v>
      </c>
      <c r="V116" t="n">
        <v>0.7</v>
      </c>
      <c r="W116" t="n">
        <v>4.79</v>
      </c>
      <c r="X116" t="n">
        <v>2.37</v>
      </c>
      <c r="Y116" t="n">
        <v>1</v>
      </c>
      <c r="Z116" t="n">
        <v>10</v>
      </c>
    </row>
    <row r="117">
      <c r="A117" t="n">
        <v>4</v>
      </c>
      <c r="B117" t="n">
        <v>80</v>
      </c>
      <c r="C117" t="inlineStr">
        <is>
          <t xml:space="preserve">CONCLUIDO	</t>
        </is>
      </c>
      <c r="D117" t="n">
        <v>3.0167</v>
      </c>
      <c r="E117" t="n">
        <v>33.15</v>
      </c>
      <c r="F117" t="n">
        <v>29.18</v>
      </c>
      <c r="G117" t="n">
        <v>34.33</v>
      </c>
      <c r="H117" t="n">
        <v>0.54</v>
      </c>
      <c r="I117" t="n">
        <v>51</v>
      </c>
      <c r="J117" t="n">
        <v>164.83</v>
      </c>
      <c r="K117" t="n">
        <v>50.28</v>
      </c>
      <c r="L117" t="n">
        <v>5</v>
      </c>
      <c r="M117" t="n">
        <v>49</v>
      </c>
      <c r="N117" t="n">
        <v>29.55</v>
      </c>
      <c r="O117" t="n">
        <v>20563.61</v>
      </c>
      <c r="P117" t="n">
        <v>344.51</v>
      </c>
      <c r="Q117" t="n">
        <v>830.5</v>
      </c>
      <c r="R117" t="n">
        <v>152.29</v>
      </c>
      <c r="S117" t="n">
        <v>70.58</v>
      </c>
      <c r="T117" t="n">
        <v>31722.67</v>
      </c>
      <c r="U117" t="n">
        <v>0.46</v>
      </c>
      <c r="V117" t="n">
        <v>0.71</v>
      </c>
      <c r="W117" t="n">
        <v>4.76</v>
      </c>
      <c r="X117" t="n">
        <v>1.89</v>
      </c>
      <c r="Y117" t="n">
        <v>1</v>
      </c>
      <c r="Z117" t="n">
        <v>10</v>
      </c>
    </row>
    <row r="118">
      <c r="A118" t="n">
        <v>5</v>
      </c>
      <c r="B118" t="n">
        <v>80</v>
      </c>
      <c r="C118" t="inlineStr">
        <is>
          <t xml:space="preserve">CONCLUIDO	</t>
        </is>
      </c>
      <c r="D118" t="n">
        <v>3.0758</v>
      </c>
      <c r="E118" t="n">
        <v>32.51</v>
      </c>
      <c r="F118" t="n">
        <v>28.83</v>
      </c>
      <c r="G118" t="n">
        <v>41.19</v>
      </c>
      <c r="H118" t="n">
        <v>0.64</v>
      </c>
      <c r="I118" t="n">
        <v>42</v>
      </c>
      <c r="J118" t="n">
        <v>166.27</v>
      </c>
      <c r="K118" t="n">
        <v>50.28</v>
      </c>
      <c r="L118" t="n">
        <v>6</v>
      </c>
      <c r="M118" t="n">
        <v>40</v>
      </c>
      <c r="N118" t="n">
        <v>29.99</v>
      </c>
      <c r="O118" t="n">
        <v>20741.2</v>
      </c>
      <c r="P118" t="n">
        <v>336.8</v>
      </c>
      <c r="Q118" t="n">
        <v>830.49</v>
      </c>
      <c r="R118" t="n">
        <v>140.51</v>
      </c>
      <c r="S118" t="n">
        <v>70.58</v>
      </c>
      <c r="T118" t="n">
        <v>25879.05</v>
      </c>
      <c r="U118" t="n">
        <v>0.5</v>
      </c>
      <c r="V118" t="n">
        <v>0.72</v>
      </c>
      <c r="W118" t="n">
        <v>4.75</v>
      </c>
      <c r="X118" t="n">
        <v>1.54</v>
      </c>
      <c r="Y118" t="n">
        <v>1</v>
      </c>
      <c r="Z118" t="n">
        <v>10</v>
      </c>
    </row>
    <row r="119">
      <c r="A119" t="n">
        <v>6</v>
      </c>
      <c r="B119" t="n">
        <v>80</v>
      </c>
      <c r="C119" t="inlineStr">
        <is>
          <t xml:space="preserve">CONCLUIDO	</t>
        </is>
      </c>
      <c r="D119" t="n">
        <v>3.1235</v>
      </c>
      <c r="E119" t="n">
        <v>32.02</v>
      </c>
      <c r="F119" t="n">
        <v>28.56</v>
      </c>
      <c r="G119" t="n">
        <v>48.97</v>
      </c>
      <c r="H119" t="n">
        <v>0.74</v>
      </c>
      <c r="I119" t="n">
        <v>35</v>
      </c>
      <c r="J119" t="n">
        <v>167.72</v>
      </c>
      <c r="K119" t="n">
        <v>50.28</v>
      </c>
      <c r="L119" t="n">
        <v>7</v>
      </c>
      <c r="M119" t="n">
        <v>33</v>
      </c>
      <c r="N119" t="n">
        <v>30.44</v>
      </c>
      <c r="O119" t="n">
        <v>20919.39</v>
      </c>
      <c r="P119" t="n">
        <v>329.43</v>
      </c>
      <c r="Q119" t="n">
        <v>830.45</v>
      </c>
      <c r="R119" t="n">
        <v>131.48</v>
      </c>
      <c r="S119" t="n">
        <v>70.58</v>
      </c>
      <c r="T119" t="n">
        <v>21396.5</v>
      </c>
      <c r="U119" t="n">
        <v>0.54</v>
      </c>
      <c r="V119" t="n">
        <v>0.73</v>
      </c>
      <c r="W119" t="n">
        <v>4.74</v>
      </c>
      <c r="X119" t="n">
        <v>1.27</v>
      </c>
      <c r="Y119" t="n">
        <v>1</v>
      </c>
      <c r="Z119" t="n">
        <v>10</v>
      </c>
    </row>
    <row r="120">
      <c r="A120" t="n">
        <v>7</v>
      </c>
      <c r="B120" t="n">
        <v>80</v>
      </c>
      <c r="C120" t="inlineStr">
        <is>
          <t xml:space="preserve">CONCLUIDO	</t>
        </is>
      </c>
      <c r="D120" t="n">
        <v>3.1603</v>
      </c>
      <c r="E120" t="n">
        <v>31.64</v>
      </c>
      <c r="F120" t="n">
        <v>28.35</v>
      </c>
      <c r="G120" t="n">
        <v>56.7</v>
      </c>
      <c r="H120" t="n">
        <v>0.84</v>
      </c>
      <c r="I120" t="n">
        <v>30</v>
      </c>
      <c r="J120" t="n">
        <v>169.17</v>
      </c>
      <c r="K120" t="n">
        <v>50.28</v>
      </c>
      <c r="L120" t="n">
        <v>8</v>
      </c>
      <c r="M120" t="n">
        <v>28</v>
      </c>
      <c r="N120" t="n">
        <v>30.89</v>
      </c>
      <c r="O120" t="n">
        <v>21098.19</v>
      </c>
      <c r="P120" t="n">
        <v>323.91</v>
      </c>
      <c r="Q120" t="n">
        <v>830.45</v>
      </c>
      <c r="R120" t="n">
        <v>124.41</v>
      </c>
      <c r="S120" t="n">
        <v>70.58</v>
      </c>
      <c r="T120" t="n">
        <v>17888.98</v>
      </c>
      <c r="U120" t="n">
        <v>0.57</v>
      </c>
      <c r="V120" t="n">
        <v>0.73</v>
      </c>
      <c r="W120" t="n">
        <v>4.73</v>
      </c>
      <c r="X120" t="n">
        <v>1.06</v>
      </c>
      <c r="Y120" t="n">
        <v>1</v>
      </c>
      <c r="Z120" t="n">
        <v>10</v>
      </c>
    </row>
    <row r="121">
      <c r="A121" t="n">
        <v>8</v>
      </c>
      <c r="B121" t="n">
        <v>80</v>
      </c>
      <c r="C121" t="inlineStr">
        <is>
          <t xml:space="preserve">CONCLUIDO	</t>
        </is>
      </c>
      <c r="D121" t="n">
        <v>3.1799</v>
      </c>
      <c r="E121" t="n">
        <v>31.45</v>
      </c>
      <c r="F121" t="n">
        <v>28.25</v>
      </c>
      <c r="G121" t="n">
        <v>62.79</v>
      </c>
      <c r="H121" t="n">
        <v>0.9399999999999999</v>
      </c>
      <c r="I121" t="n">
        <v>27</v>
      </c>
      <c r="J121" t="n">
        <v>170.62</v>
      </c>
      <c r="K121" t="n">
        <v>50.28</v>
      </c>
      <c r="L121" t="n">
        <v>9</v>
      </c>
      <c r="M121" t="n">
        <v>25</v>
      </c>
      <c r="N121" t="n">
        <v>31.34</v>
      </c>
      <c r="O121" t="n">
        <v>21277.6</v>
      </c>
      <c r="P121" t="n">
        <v>319.42</v>
      </c>
      <c r="Q121" t="n">
        <v>830.47</v>
      </c>
      <c r="R121" t="n">
        <v>121.14</v>
      </c>
      <c r="S121" t="n">
        <v>70.58</v>
      </c>
      <c r="T121" t="n">
        <v>16270.4</v>
      </c>
      <c r="U121" t="n">
        <v>0.58</v>
      </c>
      <c r="V121" t="n">
        <v>0.73</v>
      </c>
      <c r="W121" t="n">
        <v>4.73</v>
      </c>
      <c r="X121" t="n">
        <v>0.96</v>
      </c>
      <c r="Y121" t="n">
        <v>1</v>
      </c>
      <c r="Z121" t="n">
        <v>10</v>
      </c>
    </row>
    <row r="122">
      <c r="A122" t="n">
        <v>9</v>
      </c>
      <c r="B122" t="n">
        <v>80</v>
      </c>
      <c r="C122" t="inlineStr">
        <is>
          <t xml:space="preserve">CONCLUIDO	</t>
        </is>
      </c>
      <c r="D122" t="n">
        <v>3.2004</v>
      </c>
      <c r="E122" t="n">
        <v>31.25</v>
      </c>
      <c r="F122" t="n">
        <v>28.15</v>
      </c>
      <c r="G122" t="n">
        <v>70.37</v>
      </c>
      <c r="H122" t="n">
        <v>1.03</v>
      </c>
      <c r="I122" t="n">
        <v>24</v>
      </c>
      <c r="J122" t="n">
        <v>172.08</v>
      </c>
      <c r="K122" t="n">
        <v>50.28</v>
      </c>
      <c r="L122" t="n">
        <v>10</v>
      </c>
      <c r="M122" t="n">
        <v>22</v>
      </c>
      <c r="N122" t="n">
        <v>31.8</v>
      </c>
      <c r="O122" t="n">
        <v>21457.64</v>
      </c>
      <c r="P122" t="n">
        <v>314.3</v>
      </c>
      <c r="Q122" t="n">
        <v>830.49</v>
      </c>
      <c r="R122" t="n">
        <v>117.68</v>
      </c>
      <c r="S122" t="n">
        <v>70.58</v>
      </c>
      <c r="T122" t="n">
        <v>14551.18</v>
      </c>
      <c r="U122" t="n">
        <v>0.6</v>
      </c>
      <c r="V122" t="n">
        <v>0.74</v>
      </c>
      <c r="W122" t="n">
        <v>4.72</v>
      </c>
      <c r="X122" t="n">
        <v>0.85</v>
      </c>
      <c r="Y122" t="n">
        <v>1</v>
      </c>
      <c r="Z122" t="n">
        <v>10</v>
      </c>
    </row>
    <row r="123">
      <c r="A123" t="n">
        <v>10</v>
      </c>
      <c r="B123" t="n">
        <v>80</v>
      </c>
      <c r="C123" t="inlineStr">
        <is>
          <t xml:space="preserve">CONCLUIDO	</t>
        </is>
      </c>
      <c r="D123" t="n">
        <v>3.2148</v>
      </c>
      <c r="E123" t="n">
        <v>31.11</v>
      </c>
      <c r="F123" t="n">
        <v>28.07</v>
      </c>
      <c r="G123" t="n">
        <v>76.56</v>
      </c>
      <c r="H123" t="n">
        <v>1.12</v>
      </c>
      <c r="I123" t="n">
        <v>22</v>
      </c>
      <c r="J123" t="n">
        <v>173.55</v>
      </c>
      <c r="K123" t="n">
        <v>50.28</v>
      </c>
      <c r="L123" t="n">
        <v>11</v>
      </c>
      <c r="M123" t="n">
        <v>20</v>
      </c>
      <c r="N123" t="n">
        <v>32.27</v>
      </c>
      <c r="O123" t="n">
        <v>21638.31</v>
      </c>
      <c r="P123" t="n">
        <v>309.28</v>
      </c>
      <c r="Q123" t="n">
        <v>830.5</v>
      </c>
      <c r="R123" t="n">
        <v>115.43</v>
      </c>
      <c r="S123" t="n">
        <v>70.58</v>
      </c>
      <c r="T123" t="n">
        <v>13439.88</v>
      </c>
      <c r="U123" t="n">
        <v>0.61</v>
      </c>
      <c r="V123" t="n">
        <v>0.74</v>
      </c>
      <c r="W123" t="n">
        <v>4.71</v>
      </c>
      <c r="X123" t="n">
        <v>0.78</v>
      </c>
      <c r="Y123" t="n">
        <v>1</v>
      </c>
      <c r="Z123" t="n">
        <v>10</v>
      </c>
    </row>
    <row r="124">
      <c r="A124" t="n">
        <v>11</v>
      </c>
      <c r="B124" t="n">
        <v>80</v>
      </c>
      <c r="C124" t="inlineStr">
        <is>
          <t xml:space="preserve">CONCLUIDO	</t>
        </is>
      </c>
      <c r="D124" t="n">
        <v>3.2292</v>
      </c>
      <c r="E124" t="n">
        <v>30.97</v>
      </c>
      <c r="F124" t="n">
        <v>28</v>
      </c>
      <c r="G124" t="n">
        <v>84</v>
      </c>
      <c r="H124" t="n">
        <v>1.22</v>
      </c>
      <c r="I124" t="n">
        <v>20</v>
      </c>
      <c r="J124" t="n">
        <v>175.02</v>
      </c>
      <c r="K124" t="n">
        <v>50.28</v>
      </c>
      <c r="L124" t="n">
        <v>12</v>
      </c>
      <c r="M124" t="n">
        <v>18</v>
      </c>
      <c r="N124" t="n">
        <v>32.74</v>
      </c>
      <c r="O124" t="n">
        <v>21819.6</v>
      </c>
      <c r="P124" t="n">
        <v>305.2</v>
      </c>
      <c r="Q124" t="n">
        <v>830.45</v>
      </c>
      <c r="R124" t="n">
        <v>112.73</v>
      </c>
      <c r="S124" t="n">
        <v>70.58</v>
      </c>
      <c r="T124" t="n">
        <v>12096.31</v>
      </c>
      <c r="U124" t="n">
        <v>0.63</v>
      </c>
      <c r="V124" t="n">
        <v>0.74</v>
      </c>
      <c r="W124" t="n">
        <v>4.72</v>
      </c>
      <c r="X124" t="n">
        <v>0.71</v>
      </c>
      <c r="Y124" t="n">
        <v>1</v>
      </c>
      <c r="Z124" t="n">
        <v>10</v>
      </c>
    </row>
    <row r="125">
      <c r="A125" t="n">
        <v>12</v>
      </c>
      <c r="B125" t="n">
        <v>80</v>
      </c>
      <c r="C125" t="inlineStr">
        <is>
          <t xml:space="preserve">CONCLUIDO	</t>
        </is>
      </c>
      <c r="D125" t="n">
        <v>3.2428</v>
      </c>
      <c r="E125" t="n">
        <v>30.84</v>
      </c>
      <c r="F125" t="n">
        <v>27.93</v>
      </c>
      <c r="G125" t="n">
        <v>93.11</v>
      </c>
      <c r="H125" t="n">
        <v>1.31</v>
      </c>
      <c r="I125" t="n">
        <v>18</v>
      </c>
      <c r="J125" t="n">
        <v>176.49</v>
      </c>
      <c r="K125" t="n">
        <v>50.28</v>
      </c>
      <c r="L125" t="n">
        <v>13</v>
      </c>
      <c r="M125" t="n">
        <v>16</v>
      </c>
      <c r="N125" t="n">
        <v>33.21</v>
      </c>
      <c r="O125" t="n">
        <v>22001.54</v>
      </c>
      <c r="P125" t="n">
        <v>301.65</v>
      </c>
      <c r="Q125" t="n">
        <v>830.45</v>
      </c>
      <c r="R125" t="n">
        <v>110.49</v>
      </c>
      <c r="S125" t="n">
        <v>70.58</v>
      </c>
      <c r="T125" t="n">
        <v>10988.29</v>
      </c>
      <c r="U125" t="n">
        <v>0.64</v>
      </c>
      <c r="V125" t="n">
        <v>0.74</v>
      </c>
      <c r="W125" t="n">
        <v>4.71</v>
      </c>
      <c r="X125" t="n">
        <v>0.64</v>
      </c>
      <c r="Y125" t="n">
        <v>1</v>
      </c>
      <c r="Z125" t="n">
        <v>10</v>
      </c>
    </row>
    <row r="126">
      <c r="A126" t="n">
        <v>13</v>
      </c>
      <c r="B126" t="n">
        <v>80</v>
      </c>
      <c r="C126" t="inlineStr">
        <is>
          <t xml:space="preserve">CONCLUIDO	</t>
        </is>
      </c>
      <c r="D126" t="n">
        <v>3.2512</v>
      </c>
      <c r="E126" t="n">
        <v>30.76</v>
      </c>
      <c r="F126" t="n">
        <v>27.89</v>
      </c>
      <c r="G126" t="n">
        <v>98.42</v>
      </c>
      <c r="H126" t="n">
        <v>1.4</v>
      </c>
      <c r="I126" t="n">
        <v>17</v>
      </c>
      <c r="J126" t="n">
        <v>177.97</v>
      </c>
      <c r="K126" t="n">
        <v>50.28</v>
      </c>
      <c r="L126" t="n">
        <v>14</v>
      </c>
      <c r="M126" t="n">
        <v>15</v>
      </c>
      <c r="N126" t="n">
        <v>33.69</v>
      </c>
      <c r="O126" t="n">
        <v>22184.13</v>
      </c>
      <c r="P126" t="n">
        <v>294.77</v>
      </c>
      <c r="Q126" t="n">
        <v>830.45</v>
      </c>
      <c r="R126" t="n">
        <v>108.87</v>
      </c>
      <c r="S126" t="n">
        <v>70.58</v>
      </c>
      <c r="T126" t="n">
        <v>10183.7</v>
      </c>
      <c r="U126" t="n">
        <v>0.65</v>
      </c>
      <c r="V126" t="n">
        <v>0.74</v>
      </c>
      <c r="W126" t="n">
        <v>4.71</v>
      </c>
      <c r="X126" t="n">
        <v>0.59</v>
      </c>
      <c r="Y126" t="n">
        <v>1</v>
      </c>
      <c r="Z126" t="n">
        <v>10</v>
      </c>
    </row>
    <row r="127">
      <c r="A127" t="n">
        <v>14</v>
      </c>
      <c r="B127" t="n">
        <v>80</v>
      </c>
      <c r="C127" t="inlineStr">
        <is>
          <t xml:space="preserve">CONCLUIDO	</t>
        </is>
      </c>
      <c r="D127" t="n">
        <v>3.2668</v>
      </c>
      <c r="E127" t="n">
        <v>30.61</v>
      </c>
      <c r="F127" t="n">
        <v>27.8</v>
      </c>
      <c r="G127" t="n">
        <v>111.21</v>
      </c>
      <c r="H127" t="n">
        <v>1.48</v>
      </c>
      <c r="I127" t="n">
        <v>15</v>
      </c>
      <c r="J127" t="n">
        <v>179.46</v>
      </c>
      <c r="K127" t="n">
        <v>50.28</v>
      </c>
      <c r="L127" t="n">
        <v>15</v>
      </c>
      <c r="M127" t="n">
        <v>13</v>
      </c>
      <c r="N127" t="n">
        <v>34.18</v>
      </c>
      <c r="O127" t="n">
        <v>22367.38</v>
      </c>
      <c r="P127" t="n">
        <v>290.4</v>
      </c>
      <c r="Q127" t="n">
        <v>830.45</v>
      </c>
      <c r="R127" t="n">
        <v>106.35</v>
      </c>
      <c r="S127" t="n">
        <v>70.58</v>
      </c>
      <c r="T127" t="n">
        <v>8933.219999999999</v>
      </c>
      <c r="U127" t="n">
        <v>0.66</v>
      </c>
      <c r="V127" t="n">
        <v>0.75</v>
      </c>
      <c r="W127" t="n">
        <v>4.7</v>
      </c>
      <c r="X127" t="n">
        <v>0.51</v>
      </c>
      <c r="Y127" t="n">
        <v>1</v>
      </c>
      <c r="Z127" t="n">
        <v>10</v>
      </c>
    </row>
    <row r="128">
      <c r="A128" t="n">
        <v>15</v>
      </c>
      <c r="B128" t="n">
        <v>80</v>
      </c>
      <c r="C128" t="inlineStr">
        <is>
          <t xml:space="preserve">CONCLUIDO	</t>
        </is>
      </c>
      <c r="D128" t="n">
        <v>3.273</v>
      </c>
      <c r="E128" t="n">
        <v>30.55</v>
      </c>
      <c r="F128" t="n">
        <v>27.78</v>
      </c>
      <c r="G128" t="n">
        <v>119.05</v>
      </c>
      <c r="H128" t="n">
        <v>1.57</v>
      </c>
      <c r="I128" t="n">
        <v>14</v>
      </c>
      <c r="J128" t="n">
        <v>180.95</v>
      </c>
      <c r="K128" t="n">
        <v>50.28</v>
      </c>
      <c r="L128" t="n">
        <v>16</v>
      </c>
      <c r="M128" t="n">
        <v>12</v>
      </c>
      <c r="N128" t="n">
        <v>34.67</v>
      </c>
      <c r="O128" t="n">
        <v>22551.28</v>
      </c>
      <c r="P128" t="n">
        <v>286.89</v>
      </c>
      <c r="Q128" t="n">
        <v>830.4400000000001</v>
      </c>
      <c r="R128" t="n">
        <v>105.27</v>
      </c>
      <c r="S128" t="n">
        <v>70.58</v>
      </c>
      <c r="T128" t="n">
        <v>8400.92</v>
      </c>
      <c r="U128" t="n">
        <v>0.67</v>
      </c>
      <c r="V128" t="n">
        <v>0.75</v>
      </c>
      <c r="W128" t="n">
        <v>4.71</v>
      </c>
      <c r="X128" t="n">
        <v>0.48</v>
      </c>
      <c r="Y128" t="n">
        <v>1</v>
      </c>
      <c r="Z128" t="n">
        <v>10</v>
      </c>
    </row>
    <row r="129">
      <c r="A129" t="n">
        <v>16</v>
      </c>
      <c r="B129" t="n">
        <v>80</v>
      </c>
      <c r="C129" t="inlineStr">
        <is>
          <t xml:space="preserve">CONCLUIDO	</t>
        </is>
      </c>
      <c r="D129" t="n">
        <v>3.2822</v>
      </c>
      <c r="E129" t="n">
        <v>30.47</v>
      </c>
      <c r="F129" t="n">
        <v>27.72</v>
      </c>
      <c r="G129" t="n">
        <v>127.96</v>
      </c>
      <c r="H129" t="n">
        <v>1.65</v>
      </c>
      <c r="I129" t="n">
        <v>13</v>
      </c>
      <c r="J129" t="n">
        <v>182.45</v>
      </c>
      <c r="K129" t="n">
        <v>50.28</v>
      </c>
      <c r="L129" t="n">
        <v>17</v>
      </c>
      <c r="M129" t="n">
        <v>11</v>
      </c>
      <c r="N129" t="n">
        <v>35.17</v>
      </c>
      <c r="O129" t="n">
        <v>22735.98</v>
      </c>
      <c r="P129" t="n">
        <v>280.48</v>
      </c>
      <c r="Q129" t="n">
        <v>830.45</v>
      </c>
      <c r="R129" t="n">
        <v>103.52</v>
      </c>
      <c r="S129" t="n">
        <v>70.58</v>
      </c>
      <c r="T129" t="n">
        <v>7528.27</v>
      </c>
      <c r="U129" t="n">
        <v>0.68</v>
      </c>
      <c r="V129" t="n">
        <v>0.75</v>
      </c>
      <c r="W129" t="n">
        <v>4.7</v>
      </c>
      <c r="X129" t="n">
        <v>0.43</v>
      </c>
      <c r="Y129" t="n">
        <v>1</v>
      </c>
      <c r="Z129" t="n">
        <v>10</v>
      </c>
    </row>
    <row r="130">
      <c r="A130" t="n">
        <v>17</v>
      </c>
      <c r="B130" t="n">
        <v>80</v>
      </c>
      <c r="C130" t="inlineStr">
        <is>
          <t xml:space="preserve">CONCLUIDO	</t>
        </is>
      </c>
      <c r="D130" t="n">
        <v>3.2798</v>
      </c>
      <c r="E130" t="n">
        <v>30.49</v>
      </c>
      <c r="F130" t="n">
        <v>27.75</v>
      </c>
      <c r="G130" t="n">
        <v>128.06</v>
      </c>
      <c r="H130" t="n">
        <v>1.74</v>
      </c>
      <c r="I130" t="n">
        <v>13</v>
      </c>
      <c r="J130" t="n">
        <v>183.95</v>
      </c>
      <c r="K130" t="n">
        <v>50.28</v>
      </c>
      <c r="L130" t="n">
        <v>18</v>
      </c>
      <c r="M130" t="n">
        <v>9</v>
      </c>
      <c r="N130" t="n">
        <v>35.67</v>
      </c>
      <c r="O130" t="n">
        <v>22921.24</v>
      </c>
      <c r="P130" t="n">
        <v>277.06</v>
      </c>
      <c r="Q130" t="n">
        <v>830.4400000000001</v>
      </c>
      <c r="R130" t="n">
        <v>104.28</v>
      </c>
      <c r="S130" t="n">
        <v>70.58</v>
      </c>
      <c r="T130" t="n">
        <v>7910.15</v>
      </c>
      <c r="U130" t="n">
        <v>0.68</v>
      </c>
      <c r="V130" t="n">
        <v>0.75</v>
      </c>
      <c r="W130" t="n">
        <v>4.7</v>
      </c>
      <c r="X130" t="n">
        <v>0.45</v>
      </c>
      <c r="Y130" t="n">
        <v>1</v>
      </c>
      <c r="Z130" t="n">
        <v>10</v>
      </c>
    </row>
    <row r="131">
      <c r="A131" t="n">
        <v>18</v>
      </c>
      <c r="B131" t="n">
        <v>80</v>
      </c>
      <c r="C131" t="inlineStr">
        <is>
          <t xml:space="preserve">CONCLUIDO	</t>
        </is>
      </c>
      <c r="D131" t="n">
        <v>3.2876</v>
      </c>
      <c r="E131" t="n">
        <v>30.42</v>
      </c>
      <c r="F131" t="n">
        <v>27.71</v>
      </c>
      <c r="G131" t="n">
        <v>138.53</v>
      </c>
      <c r="H131" t="n">
        <v>1.82</v>
      </c>
      <c r="I131" t="n">
        <v>12</v>
      </c>
      <c r="J131" t="n">
        <v>185.46</v>
      </c>
      <c r="K131" t="n">
        <v>50.28</v>
      </c>
      <c r="L131" t="n">
        <v>19</v>
      </c>
      <c r="M131" t="n">
        <v>4</v>
      </c>
      <c r="N131" t="n">
        <v>36.18</v>
      </c>
      <c r="O131" t="n">
        <v>23107.19</v>
      </c>
      <c r="P131" t="n">
        <v>276.14</v>
      </c>
      <c r="Q131" t="n">
        <v>830.47</v>
      </c>
      <c r="R131" t="n">
        <v>102.75</v>
      </c>
      <c r="S131" t="n">
        <v>70.58</v>
      </c>
      <c r="T131" t="n">
        <v>7149.92</v>
      </c>
      <c r="U131" t="n">
        <v>0.6899999999999999</v>
      </c>
      <c r="V131" t="n">
        <v>0.75</v>
      </c>
      <c r="W131" t="n">
        <v>4.71</v>
      </c>
      <c r="X131" t="n">
        <v>0.41</v>
      </c>
      <c r="Y131" t="n">
        <v>1</v>
      </c>
      <c r="Z131" t="n">
        <v>10</v>
      </c>
    </row>
    <row r="132">
      <c r="A132" t="n">
        <v>19</v>
      </c>
      <c r="B132" t="n">
        <v>80</v>
      </c>
      <c r="C132" t="inlineStr">
        <is>
          <t xml:space="preserve">CONCLUIDO	</t>
        </is>
      </c>
      <c r="D132" t="n">
        <v>3.287</v>
      </c>
      <c r="E132" t="n">
        <v>30.42</v>
      </c>
      <c r="F132" t="n">
        <v>27.71</v>
      </c>
      <c r="G132" t="n">
        <v>138.56</v>
      </c>
      <c r="H132" t="n">
        <v>1.9</v>
      </c>
      <c r="I132" t="n">
        <v>12</v>
      </c>
      <c r="J132" t="n">
        <v>186.97</v>
      </c>
      <c r="K132" t="n">
        <v>50.28</v>
      </c>
      <c r="L132" t="n">
        <v>20</v>
      </c>
      <c r="M132" t="n">
        <v>1</v>
      </c>
      <c r="N132" t="n">
        <v>36.69</v>
      </c>
      <c r="O132" t="n">
        <v>23293.82</v>
      </c>
      <c r="P132" t="n">
        <v>277.44</v>
      </c>
      <c r="Q132" t="n">
        <v>830.49</v>
      </c>
      <c r="R132" t="n">
        <v>102.74</v>
      </c>
      <c r="S132" t="n">
        <v>70.58</v>
      </c>
      <c r="T132" t="n">
        <v>7144.19</v>
      </c>
      <c r="U132" t="n">
        <v>0.6899999999999999</v>
      </c>
      <c r="V132" t="n">
        <v>0.75</v>
      </c>
      <c r="W132" t="n">
        <v>4.71</v>
      </c>
      <c r="X132" t="n">
        <v>0.42</v>
      </c>
      <c r="Y132" t="n">
        <v>1</v>
      </c>
      <c r="Z132" t="n">
        <v>10</v>
      </c>
    </row>
    <row r="133">
      <c r="A133" t="n">
        <v>20</v>
      </c>
      <c r="B133" t="n">
        <v>80</v>
      </c>
      <c r="C133" t="inlineStr">
        <is>
          <t xml:space="preserve">CONCLUIDO	</t>
        </is>
      </c>
      <c r="D133" t="n">
        <v>3.2869</v>
      </c>
      <c r="E133" t="n">
        <v>30.42</v>
      </c>
      <c r="F133" t="n">
        <v>27.71</v>
      </c>
      <c r="G133" t="n">
        <v>138.56</v>
      </c>
      <c r="H133" t="n">
        <v>1.98</v>
      </c>
      <c r="I133" t="n">
        <v>12</v>
      </c>
      <c r="J133" t="n">
        <v>188.49</v>
      </c>
      <c r="K133" t="n">
        <v>50.28</v>
      </c>
      <c r="L133" t="n">
        <v>21</v>
      </c>
      <c r="M133" t="n">
        <v>0</v>
      </c>
      <c r="N133" t="n">
        <v>37.21</v>
      </c>
      <c r="O133" t="n">
        <v>23481.16</v>
      </c>
      <c r="P133" t="n">
        <v>279.48</v>
      </c>
      <c r="Q133" t="n">
        <v>830.48</v>
      </c>
      <c r="R133" t="n">
        <v>102.71</v>
      </c>
      <c r="S133" t="n">
        <v>70.58</v>
      </c>
      <c r="T133" t="n">
        <v>7127.77</v>
      </c>
      <c r="U133" t="n">
        <v>0.6899999999999999</v>
      </c>
      <c r="V133" t="n">
        <v>0.75</v>
      </c>
      <c r="W133" t="n">
        <v>4.72</v>
      </c>
      <c r="X133" t="n">
        <v>0.42</v>
      </c>
      <c r="Y133" t="n">
        <v>1</v>
      </c>
      <c r="Z133" t="n">
        <v>10</v>
      </c>
    </row>
    <row r="134">
      <c r="A134" t="n">
        <v>0</v>
      </c>
      <c r="B134" t="n">
        <v>35</v>
      </c>
      <c r="C134" t="inlineStr">
        <is>
          <t xml:space="preserve">CONCLUIDO	</t>
        </is>
      </c>
      <c r="D134" t="n">
        <v>2.5026</v>
      </c>
      <c r="E134" t="n">
        <v>39.96</v>
      </c>
      <c r="F134" t="n">
        <v>34.71</v>
      </c>
      <c r="G134" t="n">
        <v>10.68</v>
      </c>
      <c r="H134" t="n">
        <v>0.22</v>
      </c>
      <c r="I134" t="n">
        <v>195</v>
      </c>
      <c r="J134" t="n">
        <v>80.84</v>
      </c>
      <c r="K134" t="n">
        <v>35.1</v>
      </c>
      <c r="L134" t="n">
        <v>1</v>
      </c>
      <c r="M134" t="n">
        <v>193</v>
      </c>
      <c r="N134" t="n">
        <v>9.74</v>
      </c>
      <c r="O134" t="n">
        <v>10204.21</v>
      </c>
      <c r="P134" t="n">
        <v>267.58</v>
      </c>
      <c r="Q134" t="n">
        <v>830.77</v>
      </c>
      <c r="R134" t="n">
        <v>337.04</v>
      </c>
      <c r="S134" t="n">
        <v>70.58</v>
      </c>
      <c r="T134" t="n">
        <v>123377.91</v>
      </c>
      <c r="U134" t="n">
        <v>0.21</v>
      </c>
      <c r="V134" t="n">
        <v>0.6</v>
      </c>
      <c r="W134" t="n">
        <v>4.99</v>
      </c>
      <c r="X134" t="n">
        <v>7.41</v>
      </c>
      <c r="Y134" t="n">
        <v>1</v>
      </c>
      <c r="Z134" t="n">
        <v>10</v>
      </c>
    </row>
    <row r="135">
      <c r="A135" t="n">
        <v>1</v>
      </c>
      <c r="B135" t="n">
        <v>35</v>
      </c>
      <c r="C135" t="inlineStr">
        <is>
          <t xml:space="preserve">CONCLUIDO	</t>
        </is>
      </c>
      <c r="D135" t="n">
        <v>2.9739</v>
      </c>
      <c r="E135" t="n">
        <v>33.63</v>
      </c>
      <c r="F135" t="n">
        <v>30.32</v>
      </c>
      <c r="G135" t="n">
        <v>22.19</v>
      </c>
      <c r="H135" t="n">
        <v>0.43</v>
      </c>
      <c r="I135" t="n">
        <v>82</v>
      </c>
      <c r="J135" t="n">
        <v>82.04000000000001</v>
      </c>
      <c r="K135" t="n">
        <v>35.1</v>
      </c>
      <c r="L135" t="n">
        <v>2</v>
      </c>
      <c r="M135" t="n">
        <v>80</v>
      </c>
      <c r="N135" t="n">
        <v>9.94</v>
      </c>
      <c r="O135" t="n">
        <v>10352.53</v>
      </c>
      <c r="P135" t="n">
        <v>225.42</v>
      </c>
      <c r="Q135" t="n">
        <v>830.51</v>
      </c>
      <c r="R135" t="n">
        <v>190.19</v>
      </c>
      <c r="S135" t="n">
        <v>70.58</v>
      </c>
      <c r="T135" t="n">
        <v>50519.98</v>
      </c>
      <c r="U135" t="n">
        <v>0.37</v>
      </c>
      <c r="V135" t="n">
        <v>0.68</v>
      </c>
      <c r="W135" t="n">
        <v>4.82</v>
      </c>
      <c r="X135" t="n">
        <v>3.03</v>
      </c>
      <c r="Y135" t="n">
        <v>1</v>
      </c>
      <c r="Z135" t="n">
        <v>10</v>
      </c>
    </row>
    <row r="136">
      <c r="A136" t="n">
        <v>2</v>
      </c>
      <c r="B136" t="n">
        <v>35</v>
      </c>
      <c r="C136" t="inlineStr">
        <is>
          <t xml:space="preserve">CONCLUIDO	</t>
        </is>
      </c>
      <c r="D136" t="n">
        <v>3.133</v>
      </c>
      <c r="E136" t="n">
        <v>31.92</v>
      </c>
      <c r="F136" t="n">
        <v>29.15</v>
      </c>
      <c r="G136" t="n">
        <v>34.29</v>
      </c>
      <c r="H136" t="n">
        <v>0.63</v>
      </c>
      <c r="I136" t="n">
        <v>51</v>
      </c>
      <c r="J136" t="n">
        <v>83.25</v>
      </c>
      <c r="K136" t="n">
        <v>35.1</v>
      </c>
      <c r="L136" t="n">
        <v>3</v>
      </c>
      <c r="M136" t="n">
        <v>49</v>
      </c>
      <c r="N136" t="n">
        <v>10.15</v>
      </c>
      <c r="O136" t="n">
        <v>10501.19</v>
      </c>
      <c r="P136" t="n">
        <v>208.52</v>
      </c>
      <c r="Q136" t="n">
        <v>830.49</v>
      </c>
      <c r="R136" t="n">
        <v>151.21</v>
      </c>
      <c r="S136" t="n">
        <v>70.58</v>
      </c>
      <c r="T136" t="n">
        <v>31183.13</v>
      </c>
      <c r="U136" t="n">
        <v>0.47</v>
      </c>
      <c r="V136" t="n">
        <v>0.71</v>
      </c>
      <c r="W136" t="n">
        <v>4.76</v>
      </c>
      <c r="X136" t="n">
        <v>1.85</v>
      </c>
      <c r="Y136" t="n">
        <v>1</v>
      </c>
      <c r="Z136" t="n">
        <v>10</v>
      </c>
    </row>
    <row r="137">
      <c r="A137" t="n">
        <v>3</v>
      </c>
      <c r="B137" t="n">
        <v>35</v>
      </c>
      <c r="C137" t="inlineStr">
        <is>
          <t xml:space="preserve">CONCLUIDO	</t>
        </is>
      </c>
      <c r="D137" t="n">
        <v>3.2148</v>
      </c>
      <c r="E137" t="n">
        <v>31.11</v>
      </c>
      <c r="F137" t="n">
        <v>28.59</v>
      </c>
      <c r="G137" t="n">
        <v>47.66</v>
      </c>
      <c r="H137" t="n">
        <v>0.83</v>
      </c>
      <c r="I137" t="n">
        <v>36</v>
      </c>
      <c r="J137" t="n">
        <v>84.45999999999999</v>
      </c>
      <c r="K137" t="n">
        <v>35.1</v>
      </c>
      <c r="L137" t="n">
        <v>4</v>
      </c>
      <c r="M137" t="n">
        <v>34</v>
      </c>
      <c r="N137" t="n">
        <v>10.36</v>
      </c>
      <c r="O137" t="n">
        <v>10650.22</v>
      </c>
      <c r="P137" t="n">
        <v>194.9</v>
      </c>
      <c r="Q137" t="n">
        <v>830.46</v>
      </c>
      <c r="R137" t="n">
        <v>132.33</v>
      </c>
      <c r="S137" t="n">
        <v>70.58</v>
      </c>
      <c r="T137" t="n">
        <v>21818.33</v>
      </c>
      <c r="U137" t="n">
        <v>0.53</v>
      </c>
      <c r="V137" t="n">
        <v>0.73</v>
      </c>
      <c r="W137" t="n">
        <v>4.75</v>
      </c>
      <c r="X137" t="n">
        <v>1.3</v>
      </c>
      <c r="Y137" t="n">
        <v>1</v>
      </c>
      <c r="Z137" t="n">
        <v>10</v>
      </c>
    </row>
    <row r="138">
      <c r="A138" t="n">
        <v>4</v>
      </c>
      <c r="B138" t="n">
        <v>35</v>
      </c>
      <c r="C138" t="inlineStr">
        <is>
          <t xml:space="preserve">CONCLUIDO	</t>
        </is>
      </c>
      <c r="D138" t="n">
        <v>3.2614</v>
      </c>
      <c r="E138" t="n">
        <v>30.66</v>
      </c>
      <c r="F138" t="n">
        <v>28.29</v>
      </c>
      <c r="G138" t="n">
        <v>60.62</v>
      </c>
      <c r="H138" t="n">
        <v>1.02</v>
      </c>
      <c r="I138" t="n">
        <v>28</v>
      </c>
      <c r="J138" t="n">
        <v>85.67</v>
      </c>
      <c r="K138" t="n">
        <v>35.1</v>
      </c>
      <c r="L138" t="n">
        <v>5</v>
      </c>
      <c r="M138" t="n">
        <v>22</v>
      </c>
      <c r="N138" t="n">
        <v>10.57</v>
      </c>
      <c r="O138" t="n">
        <v>10799.59</v>
      </c>
      <c r="P138" t="n">
        <v>183.82</v>
      </c>
      <c r="Q138" t="n">
        <v>830.45</v>
      </c>
      <c r="R138" t="n">
        <v>122.3</v>
      </c>
      <c r="S138" t="n">
        <v>70.58</v>
      </c>
      <c r="T138" t="n">
        <v>16842.73</v>
      </c>
      <c r="U138" t="n">
        <v>0.58</v>
      </c>
      <c r="V138" t="n">
        <v>0.73</v>
      </c>
      <c r="W138" t="n">
        <v>4.73</v>
      </c>
      <c r="X138" t="n">
        <v>0.99</v>
      </c>
      <c r="Y138" t="n">
        <v>1</v>
      </c>
      <c r="Z138" t="n">
        <v>10</v>
      </c>
    </row>
    <row r="139">
      <c r="A139" t="n">
        <v>5</v>
      </c>
      <c r="B139" t="n">
        <v>35</v>
      </c>
      <c r="C139" t="inlineStr">
        <is>
          <t xml:space="preserve">CONCLUIDO	</t>
        </is>
      </c>
      <c r="D139" t="n">
        <v>3.2761</v>
      </c>
      <c r="E139" t="n">
        <v>30.52</v>
      </c>
      <c r="F139" t="n">
        <v>28.2</v>
      </c>
      <c r="G139" t="n">
        <v>67.68000000000001</v>
      </c>
      <c r="H139" t="n">
        <v>1.21</v>
      </c>
      <c r="I139" t="n">
        <v>25</v>
      </c>
      <c r="J139" t="n">
        <v>86.88</v>
      </c>
      <c r="K139" t="n">
        <v>35.1</v>
      </c>
      <c r="L139" t="n">
        <v>6</v>
      </c>
      <c r="M139" t="n">
        <v>1</v>
      </c>
      <c r="N139" t="n">
        <v>10.78</v>
      </c>
      <c r="O139" t="n">
        <v>10949.33</v>
      </c>
      <c r="P139" t="n">
        <v>179.88</v>
      </c>
      <c r="Q139" t="n">
        <v>830.47</v>
      </c>
      <c r="R139" t="n">
        <v>118.59</v>
      </c>
      <c r="S139" t="n">
        <v>70.58</v>
      </c>
      <c r="T139" t="n">
        <v>15005.18</v>
      </c>
      <c r="U139" t="n">
        <v>0.6</v>
      </c>
      <c r="V139" t="n">
        <v>0.74</v>
      </c>
      <c r="W139" t="n">
        <v>4.75</v>
      </c>
      <c r="X139" t="n">
        <v>0.91</v>
      </c>
      <c r="Y139" t="n">
        <v>1</v>
      </c>
      <c r="Z139" t="n">
        <v>10</v>
      </c>
    </row>
    <row r="140">
      <c r="A140" t="n">
        <v>6</v>
      </c>
      <c r="B140" t="n">
        <v>35</v>
      </c>
      <c r="C140" t="inlineStr">
        <is>
          <t xml:space="preserve">CONCLUIDO	</t>
        </is>
      </c>
      <c r="D140" t="n">
        <v>3.2765</v>
      </c>
      <c r="E140" t="n">
        <v>30.52</v>
      </c>
      <c r="F140" t="n">
        <v>28.2</v>
      </c>
      <c r="G140" t="n">
        <v>67.68000000000001</v>
      </c>
      <c r="H140" t="n">
        <v>1.39</v>
      </c>
      <c r="I140" t="n">
        <v>25</v>
      </c>
      <c r="J140" t="n">
        <v>88.09999999999999</v>
      </c>
      <c r="K140" t="n">
        <v>35.1</v>
      </c>
      <c r="L140" t="n">
        <v>7</v>
      </c>
      <c r="M140" t="n">
        <v>0</v>
      </c>
      <c r="N140" t="n">
        <v>11</v>
      </c>
      <c r="O140" t="n">
        <v>11099.43</v>
      </c>
      <c r="P140" t="n">
        <v>182.15</v>
      </c>
      <c r="Q140" t="n">
        <v>830.47</v>
      </c>
      <c r="R140" t="n">
        <v>118.51</v>
      </c>
      <c r="S140" t="n">
        <v>70.58</v>
      </c>
      <c r="T140" t="n">
        <v>14963.18</v>
      </c>
      <c r="U140" t="n">
        <v>0.6</v>
      </c>
      <c r="V140" t="n">
        <v>0.74</v>
      </c>
      <c r="W140" t="n">
        <v>4.75</v>
      </c>
      <c r="X140" t="n">
        <v>0.9</v>
      </c>
      <c r="Y140" t="n">
        <v>1</v>
      </c>
      <c r="Z140" t="n">
        <v>10</v>
      </c>
    </row>
    <row r="141">
      <c r="A141" t="n">
        <v>0</v>
      </c>
      <c r="B141" t="n">
        <v>50</v>
      </c>
      <c r="C141" t="inlineStr">
        <is>
          <t xml:space="preserve">CONCLUIDO	</t>
        </is>
      </c>
      <c r="D141" t="n">
        <v>2.2353</v>
      </c>
      <c r="E141" t="n">
        <v>44.74</v>
      </c>
      <c r="F141" t="n">
        <v>37.06</v>
      </c>
      <c r="G141" t="n">
        <v>8.75</v>
      </c>
      <c r="H141" t="n">
        <v>0.16</v>
      </c>
      <c r="I141" t="n">
        <v>254</v>
      </c>
      <c r="J141" t="n">
        <v>107.41</v>
      </c>
      <c r="K141" t="n">
        <v>41.65</v>
      </c>
      <c r="L141" t="n">
        <v>1</v>
      </c>
      <c r="M141" t="n">
        <v>252</v>
      </c>
      <c r="N141" t="n">
        <v>14.77</v>
      </c>
      <c r="O141" t="n">
        <v>13481.73</v>
      </c>
      <c r="P141" t="n">
        <v>349.45</v>
      </c>
      <c r="Q141" t="n">
        <v>830.75</v>
      </c>
      <c r="R141" t="n">
        <v>414.95</v>
      </c>
      <c r="S141" t="n">
        <v>70.58</v>
      </c>
      <c r="T141" t="n">
        <v>162038.67</v>
      </c>
      <c r="U141" t="n">
        <v>0.17</v>
      </c>
      <c r="V141" t="n">
        <v>0.5600000000000001</v>
      </c>
      <c r="W141" t="n">
        <v>5.11</v>
      </c>
      <c r="X141" t="n">
        <v>9.75</v>
      </c>
      <c r="Y141" t="n">
        <v>1</v>
      </c>
      <c r="Z141" t="n">
        <v>10</v>
      </c>
    </row>
    <row r="142">
      <c r="A142" t="n">
        <v>1</v>
      </c>
      <c r="B142" t="n">
        <v>50</v>
      </c>
      <c r="C142" t="inlineStr">
        <is>
          <t xml:space="preserve">CONCLUIDO	</t>
        </is>
      </c>
      <c r="D142" t="n">
        <v>2.8083</v>
      </c>
      <c r="E142" t="n">
        <v>35.61</v>
      </c>
      <c r="F142" t="n">
        <v>31.24</v>
      </c>
      <c r="G142" t="n">
        <v>17.85</v>
      </c>
      <c r="H142" t="n">
        <v>0.32</v>
      </c>
      <c r="I142" t="n">
        <v>105</v>
      </c>
      <c r="J142" t="n">
        <v>108.68</v>
      </c>
      <c r="K142" t="n">
        <v>41.65</v>
      </c>
      <c r="L142" t="n">
        <v>2</v>
      </c>
      <c r="M142" t="n">
        <v>103</v>
      </c>
      <c r="N142" t="n">
        <v>15.03</v>
      </c>
      <c r="O142" t="n">
        <v>13638.32</v>
      </c>
      <c r="P142" t="n">
        <v>288.84</v>
      </c>
      <c r="Q142" t="n">
        <v>830.6</v>
      </c>
      <c r="R142" t="n">
        <v>220.57</v>
      </c>
      <c r="S142" t="n">
        <v>70.58</v>
      </c>
      <c r="T142" t="n">
        <v>65592.08</v>
      </c>
      <c r="U142" t="n">
        <v>0.32</v>
      </c>
      <c r="V142" t="n">
        <v>0.66</v>
      </c>
      <c r="W142" t="n">
        <v>4.87</v>
      </c>
      <c r="X142" t="n">
        <v>3.94</v>
      </c>
      <c r="Y142" t="n">
        <v>1</v>
      </c>
      <c r="Z142" t="n">
        <v>10</v>
      </c>
    </row>
    <row r="143">
      <c r="A143" t="n">
        <v>2</v>
      </c>
      <c r="B143" t="n">
        <v>50</v>
      </c>
      <c r="C143" t="inlineStr">
        <is>
          <t xml:space="preserve">CONCLUIDO	</t>
        </is>
      </c>
      <c r="D143" t="n">
        <v>3.0084</v>
      </c>
      <c r="E143" t="n">
        <v>33.24</v>
      </c>
      <c r="F143" t="n">
        <v>29.74</v>
      </c>
      <c r="G143" t="n">
        <v>27.03</v>
      </c>
      <c r="H143" t="n">
        <v>0.48</v>
      </c>
      <c r="I143" t="n">
        <v>66</v>
      </c>
      <c r="J143" t="n">
        <v>109.96</v>
      </c>
      <c r="K143" t="n">
        <v>41.65</v>
      </c>
      <c r="L143" t="n">
        <v>3</v>
      </c>
      <c r="M143" t="n">
        <v>64</v>
      </c>
      <c r="N143" t="n">
        <v>15.31</v>
      </c>
      <c r="O143" t="n">
        <v>13795.21</v>
      </c>
      <c r="P143" t="n">
        <v>269.16</v>
      </c>
      <c r="Q143" t="n">
        <v>830.55</v>
      </c>
      <c r="R143" t="n">
        <v>170.45</v>
      </c>
      <c r="S143" t="n">
        <v>70.58</v>
      </c>
      <c r="T143" t="n">
        <v>40727.52</v>
      </c>
      <c r="U143" t="n">
        <v>0.41</v>
      </c>
      <c r="V143" t="n">
        <v>0.7</v>
      </c>
      <c r="W143" t="n">
        <v>4.8</v>
      </c>
      <c r="X143" t="n">
        <v>2.44</v>
      </c>
      <c r="Y143" t="n">
        <v>1</v>
      </c>
      <c r="Z143" t="n">
        <v>10</v>
      </c>
    </row>
    <row r="144">
      <c r="A144" t="n">
        <v>3</v>
      </c>
      <c r="B144" t="n">
        <v>50</v>
      </c>
      <c r="C144" t="inlineStr">
        <is>
          <t xml:space="preserve">CONCLUIDO	</t>
        </is>
      </c>
      <c r="D144" t="n">
        <v>3.115</v>
      </c>
      <c r="E144" t="n">
        <v>32.1</v>
      </c>
      <c r="F144" t="n">
        <v>29.02</v>
      </c>
      <c r="G144" t="n">
        <v>37.05</v>
      </c>
      <c r="H144" t="n">
        <v>0.63</v>
      </c>
      <c r="I144" t="n">
        <v>47</v>
      </c>
      <c r="J144" t="n">
        <v>111.23</v>
      </c>
      <c r="K144" t="n">
        <v>41.65</v>
      </c>
      <c r="L144" t="n">
        <v>4</v>
      </c>
      <c r="M144" t="n">
        <v>45</v>
      </c>
      <c r="N144" t="n">
        <v>15.58</v>
      </c>
      <c r="O144" t="n">
        <v>13952.52</v>
      </c>
      <c r="P144" t="n">
        <v>256.41</v>
      </c>
      <c r="Q144" t="n">
        <v>830.5599999999999</v>
      </c>
      <c r="R144" t="n">
        <v>146.78</v>
      </c>
      <c r="S144" t="n">
        <v>70.58</v>
      </c>
      <c r="T144" t="n">
        <v>28989.03</v>
      </c>
      <c r="U144" t="n">
        <v>0.48</v>
      </c>
      <c r="V144" t="n">
        <v>0.72</v>
      </c>
      <c r="W144" t="n">
        <v>4.76</v>
      </c>
      <c r="X144" t="n">
        <v>1.73</v>
      </c>
      <c r="Y144" t="n">
        <v>1</v>
      </c>
      <c r="Z144" t="n">
        <v>10</v>
      </c>
    </row>
    <row r="145">
      <c r="A145" t="n">
        <v>4</v>
      </c>
      <c r="B145" t="n">
        <v>50</v>
      </c>
      <c r="C145" t="inlineStr">
        <is>
          <t xml:space="preserve">CONCLUIDO	</t>
        </is>
      </c>
      <c r="D145" t="n">
        <v>3.175</v>
      </c>
      <c r="E145" t="n">
        <v>31.5</v>
      </c>
      <c r="F145" t="n">
        <v>28.64</v>
      </c>
      <c r="G145" t="n">
        <v>46.44</v>
      </c>
      <c r="H145" t="n">
        <v>0.78</v>
      </c>
      <c r="I145" t="n">
        <v>37</v>
      </c>
      <c r="J145" t="n">
        <v>112.51</v>
      </c>
      <c r="K145" t="n">
        <v>41.65</v>
      </c>
      <c r="L145" t="n">
        <v>5</v>
      </c>
      <c r="M145" t="n">
        <v>35</v>
      </c>
      <c r="N145" t="n">
        <v>15.86</v>
      </c>
      <c r="O145" t="n">
        <v>14110.24</v>
      </c>
      <c r="P145" t="n">
        <v>246.74</v>
      </c>
      <c r="Q145" t="n">
        <v>830.51</v>
      </c>
      <c r="R145" t="n">
        <v>134.13</v>
      </c>
      <c r="S145" t="n">
        <v>70.58</v>
      </c>
      <c r="T145" t="n">
        <v>22711.74</v>
      </c>
      <c r="U145" t="n">
        <v>0.53</v>
      </c>
      <c r="V145" t="n">
        <v>0.72</v>
      </c>
      <c r="W145" t="n">
        <v>4.74</v>
      </c>
      <c r="X145" t="n">
        <v>1.34</v>
      </c>
      <c r="Y145" t="n">
        <v>1</v>
      </c>
      <c r="Z145" t="n">
        <v>10</v>
      </c>
    </row>
    <row r="146">
      <c r="A146" t="n">
        <v>5</v>
      </c>
      <c r="B146" t="n">
        <v>50</v>
      </c>
      <c r="C146" t="inlineStr">
        <is>
          <t xml:space="preserve">CONCLUIDO	</t>
        </is>
      </c>
      <c r="D146" t="n">
        <v>3.218</v>
      </c>
      <c r="E146" t="n">
        <v>31.08</v>
      </c>
      <c r="F146" t="n">
        <v>28.37</v>
      </c>
      <c r="G146" t="n">
        <v>56.74</v>
      </c>
      <c r="H146" t="n">
        <v>0.93</v>
      </c>
      <c r="I146" t="n">
        <v>30</v>
      </c>
      <c r="J146" t="n">
        <v>113.79</v>
      </c>
      <c r="K146" t="n">
        <v>41.65</v>
      </c>
      <c r="L146" t="n">
        <v>6</v>
      </c>
      <c r="M146" t="n">
        <v>28</v>
      </c>
      <c r="N146" t="n">
        <v>16.14</v>
      </c>
      <c r="O146" t="n">
        <v>14268.39</v>
      </c>
      <c r="P146" t="n">
        <v>238.22</v>
      </c>
      <c r="Q146" t="n">
        <v>830.52</v>
      </c>
      <c r="R146" t="n">
        <v>125.01</v>
      </c>
      <c r="S146" t="n">
        <v>70.58</v>
      </c>
      <c r="T146" t="n">
        <v>18186.89</v>
      </c>
      <c r="U146" t="n">
        <v>0.5600000000000001</v>
      </c>
      <c r="V146" t="n">
        <v>0.73</v>
      </c>
      <c r="W146" t="n">
        <v>4.74</v>
      </c>
      <c r="X146" t="n">
        <v>1.08</v>
      </c>
      <c r="Y146" t="n">
        <v>1</v>
      </c>
      <c r="Z146" t="n">
        <v>10</v>
      </c>
    </row>
    <row r="147">
      <c r="A147" t="n">
        <v>6</v>
      </c>
      <c r="B147" t="n">
        <v>50</v>
      </c>
      <c r="C147" t="inlineStr">
        <is>
          <t xml:space="preserve">CONCLUIDO	</t>
        </is>
      </c>
      <c r="D147" t="n">
        <v>3.2498</v>
      </c>
      <c r="E147" t="n">
        <v>30.77</v>
      </c>
      <c r="F147" t="n">
        <v>28.18</v>
      </c>
      <c r="G147" t="n">
        <v>67.63</v>
      </c>
      <c r="H147" t="n">
        <v>1.07</v>
      </c>
      <c r="I147" t="n">
        <v>25</v>
      </c>
      <c r="J147" t="n">
        <v>115.08</v>
      </c>
      <c r="K147" t="n">
        <v>41.65</v>
      </c>
      <c r="L147" t="n">
        <v>7</v>
      </c>
      <c r="M147" t="n">
        <v>23</v>
      </c>
      <c r="N147" t="n">
        <v>16.43</v>
      </c>
      <c r="O147" t="n">
        <v>14426.96</v>
      </c>
      <c r="P147" t="n">
        <v>230</v>
      </c>
      <c r="Q147" t="n">
        <v>830.45</v>
      </c>
      <c r="R147" t="n">
        <v>118.73</v>
      </c>
      <c r="S147" t="n">
        <v>70.58</v>
      </c>
      <c r="T147" t="n">
        <v>15071.36</v>
      </c>
      <c r="U147" t="n">
        <v>0.59</v>
      </c>
      <c r="V147" t="n">
        <v>0.74</v>
      </c>
      <c r="W147" t="n">
        <v>4.72</v>
      </c>
      <c r="X147" t="n">
        <v>0.89</v>
      </c>
      <c r="Y147" t="n">
        <v>1</v>
      </c>
      <c r="Z147" t="n">
        <v>10</v>
      </c>
    </row>
    <row r="148">
      <c r="A148" t="n">
        <v>7</v>
      </c>
      <c r="B148" t="n">
        <v>50</v>
      </c>
      <c r="C148" t="inlineStr">
        <is>
          <t xml:space="preserve">CONCLUIDO	</t>
        </is>
      </c>
      <c r="D148" t="n">
        <v>3.275</v>
      </c>
      <c r="E148" t="n">
        <v>30.53</v>
      </c>
      <c r="F148" t="n">
        <v>28.03</v>
      </c>
      <c r="G148" t="n">
        <v>80.09</v>
      </c>
      <c r="H148" t="n">
        <v>1.21</v>
      </c>
      <c r="I148" t="n">
        <v>21</v>
      </c>
      <c r="J148" t="n">
        <v>116.37</v>
      </c>
      <c r="K148" t="n">
        <v>41.65</v>
      </c>
      <c r="L148" t="n">
        <v>8</v>
      </c>
      <c r="M148" t="n">
        <v>19</v>
      </c>
      <c r="N148" t="n">
        <v>16.72</v>
      </c>
      <c r="O148" t="n">
        <v>14585.96</v>
      </c>
      <c r="P148" t="n">
        <v>221.42</v>
      </c>
      <c r="Q148" t="n">
        <v>830.4400000000001</v>
      </c>
      <c r="R148" t="n">
        <v>113.68</v>
      </c>
      <c r="S148" t="n">
        <v>70.58</v>
      </c>
      <c r="T148" t="n">
        <v>12566.39</v>
      </c>
      <c r="U148" t="n">
        <v>0.62</v>
      </c>
      <c r="V148" t="n">
        <v>0.74</v>
      </c>
      <c r="W148" t="n">
        <v>4.72</v>
      </c>
      <c r="X148" t="n">
        <v>0.74</v>
      </c>
      <c r="Y148" t="n">
        <v>1</v>
      </c>
      <c r="Z148" t="n">
        <v>10</v>
      </c>
    </row>
    <row r="149">
      <c r="A149" t="n">
        <v>8</v>
      </c>
      <c r="B149" t="n">
        <v>50</v>
      </c>
      <c r="C149" t="inlineStr">
        <is>
          <t xml:space="preserve">CONCLUIDO	</t>
        </is>
      </c>
      <c r="D149" t="n">
        <v>3.2845</v>
      </c>
      <c r="E149" t="n">
        <v>30.45</v>
      </c>
      <c r="F149" t="n">
        <v>27.99</v>
      </c>
      <c r="G149" t="n">
        <v>88.38</v>
      </c>
      <c r="H149" t="n">
        <v>1.35</v>
      </c>
      <c r="I149" t="n">
        <v>19</v>
      </c>
      <c r="J149" t="n">
        <v>117.66</v>
      </c>
      <c r="K149" t="n">
        <v>41.65</v>
      </c>
      <c r="L149" t="n">
        <v>9</v>
      </c>
      <c r="M149" t="n">
        <v>10</v>
      </c>
      <c r="N149" t="n">
        <v>17.01</v>
      </c>
      <c r="O149" t="n">
        <v>14745.39</v>
      </c>
      <c r="P149" t="n">
        <v>215.55</v>
      </c>
      <c r="Q149" t="n">
        <v>830.45</v>
      </c>
      <c r="R149" t="n">
        <v>111.99</v>
      </c>
      <c r="S149" t="n">
        <v>70.58</v>
      </c>
      <c r="T149" t="n">
        <v>11734.26</v>
      </c>
      <c r="U149" t="n">
        <v>0.63</v>
      </c>
      <c r="V149" t="n">
        <v>0.74</v>
      </c>
      <c r="W149" t="n">
        <v>4.72</v>
      </c>
      <c r="X149" t="n">
        <v>0.6899999999999999</v>
      </c>
      <c r="Y149" t="n">
        <v>1</v>
      </c>
      <c r="Z149" t="n">
        <v>10</v>
      </c>
    </row>
    <row r="150">
      <c r="A150" t="n">
        <v>9</v>
      </c>
      <c r="B150" t="n">
        <v>50</v>
      </c>
      <c r="C150" t="inlineStr">
        <is>
          <t xml:space="preserve">CONCLUIDO	</t>
        </is>
      </c>
      <c r="D150" t="n">
        <v>3.2911</v>
      </c>
      <c r="E150" t="n">
        <v>30.38</v>
      </c>
      <c r="F150" t="n">
        <v>27.95</v>
      </c>
      <c r="G150" t="n">
        <v>93.16</v>
      </c>
      <c r="H150" t="n">
        <v>1.48</v>
      </c>
      <c r="I150" t="n">
        <v>18</v>
      </c>
      <c r="J150" t="n">
        <v>118.96</v>
      </c>
      <c r="K150" t="n">
        <v>41.65</v>
      </c>
      <c r="L150" t="n">
        <v>10</v>
      </c>
      <c r="M150" t="n">
        <v>1</v>
      </c>
      <c r="N150" t="n">
        <v>17.31</v>
      </c>
      <c r="O150" t="n">
        <v>14905.25</v>
      </c>
      <c r="P150" t="n">
        <v>215.27</v>
      </c>
      <c r="Q150" t="n">
        <v>830.4400000000001</v>
      </c>
      <c r="R150" t="n">
        <v>110.4</v>
      </c>
      <c r="S150" t="n">
        <v>70.58</v>
      </c>
      <c r="T150" t="n">
        <v>10943.52</v>
      </c>
      <c r="U150" t="n">
        <v>0.64</v>
      </c>
      <c r="V150" t="n">
        <v>0.74</v>
      </c>
      <c r="W150" t="n">
        <v>4.73</v>
      </c>
      <c r="X150" t="n">
        <v>0.66</v>
      </c>
      <c r="Y150" t="n">
        <v>1</v>
      </c>
      <c r="Z150" t="n">
        <v>10</v>
      </c>
    </row>
    <row r="151">
      <c r="A151" t="n">
        <v>10</v>
      </c>
      <c r="B151" t="n">
        <v>50</v>
      </c>
      <c r="C151" t="inlineStr">
        <is>
          <t xml:space="preserve">CONCLUIDO	</t>
        </is>
      </c>
      <c r="D151" t="n">
        <v>3.2913</v>
      </c>
      <c r="E151" t="n">
        <v>30.38</v>
      </c>
      <c r="F151" t="n">
        <v>27.95</v>
      </c>
      <c r="G151" t="n">
        <v>93.16</v>
      </c>
      <c r="H151" t="n">
        <v>1.61</v>
      </c>
      <c r="I151" t="n">
        <v>18</v>
      </c>
      <c r="J151" t="n">
        <v>120.26</v>
      </c>
      <c r="K151" t="n">
        <v>41.65</v>
      </c>
      <c r="L151" t="n">
        <v>11</v>
      </c>
      <c r="M151" t="n">
        <v>0</v>
      </c>
      <c r="N151" t="n">
        <v>17.61</v>
      </c>
      <c r="O151" t="n">
        <v>15065.56</v>
      </c>
      <c r="P151" t="n">
        <v>217.37</v>
      </c>
      <c r="Q151" t="n">
        <v>830.4400000000001</v>
      </c>
      <c r="R151" t="n">
        <v>110.3</v>
      </c>
      <c r="S151" t="n">
        <v>70.58</v>
      </c>
      <c r="T151" t="n">
        <v>10892.64</v>
      </c>
      <c r="U151" t="n">
        <v>0.64</v>
      </c>
      <c r="V151" t="n">
        <v>0.74</v>
      </c>
      <c r="W151" t="n">
        <v>4.73</v>
      </c>
      <c r="X151" t="n">
        <v>0.65</v>
      </c>
      <c r="Y151" t="n">
        <v>1</v>
      </c>
      <c r="Z151" t="n">
        <v>10</v>
      </c>
    </row>
    <row r="152">
      <c r="A152" t="n">
        <v>0</v>
      </c>
      <c r="B152" t="n">
        <v>25</v>
      </c>
      <c r="C152" t="inlineStr">
        <is>
          <t xml:space="preserve">CONCLUIDO	</t>
        </is>
      </c>
      <c r="D152" t="n">
        <v>2.7113</v>
      </c>
      <c r="E152" t="n">
        <v>36.88</v>
      </c>
      <c r="F152" t="n">
        <v>32.99</v>
      </c>
      <c r="G152" t="n">
        <v>13.11</v>
      </c>
      <c r="H152" t="n">
        <v>0.28</v>
      </c>
      <c r="I152" t="n">
        <v>151</v>
      </c>
      <c r="J152" t="n">
        <v>61.76</v>
      </c>
      <c r="K152" t="n">
        <v>28.92</v>
      </c>
      <c r="L152" t="n">
        <v>1</v>
      </c>
      <c r="M152" t="n">
        <v>149</v>
      </c>
      <c r="N152" t="n">
        <v>6.84</v>
      </c>
      <c r="O152" t="n">
        <v>7851.41</v>
      </c>
      <c r="P152" t="n">
        <v>207.23</v>
      </c>
      <c r="Q152" t="n">
        <v>830.63</v>
      </c>
      <c r="R152" t="n">
        <v>278.88</v>
      </c>
      <c r="S152" t="n">
        <v>70.58</v>
      </c>
      <c r="T152" t="n">
        <v>94516.42</v>
      </c>
      <c r="U152" t="n">
        <v>0.25</v>
      </c>
      <c r="V152" t="n">
        <v>0.63</v>
      </c>
      <c r="W152" t="n">
        <v>4.94</v>
      </c>
      <c r="X152" t="n">
        <v>5.69</v>
      </c>
      <c r="Y152" t="n">
        <v>1</v>
      </c>
      <c r="Z152" t="n">
        <v>10</v>
      </c>
    </row>
    <row r="153">
      <c r="A153" t="n">
        <v>1</v>
      </c>
      <c r="B153" t="n">
        <v>25</v>
      </c>
      <c r="C153" t="inlineStr">
        <is>
          <t xml:space="preserve">CONCLUIDO	</t>
        </is>
      </c>
      <c r="D153" t="n">
        <v>3.0901</v>
      </c>
      <c r="E153" t="n">
        <v>32.36</v>
      </c>
      <c r="F153" t="n">
        <v>29.68</v>
      </c>
      <c r="G153" t="n">
        <v>27.82</v>
      </c>
      <c r="H153" t="n">
        <v>0.55</v>
      </c>
      <c r="I153" t="n">
        <v>64</v>
      </c>
      <c r="J153" t="n">
        <v>62.92</v>
      </c>
      <c r="K153" t="n">
        <v>28.92</v>
      </c>
      <c r="L153" t="n">
        <v>2</v>
      </c>
      <c r="M153" t="n">
        <v>62</v>
      </c>
      <c r="N153" t="n">
        <v>7</v>
      </c>
      <c r="O153" t="n">
        <v>7994.37</v>
      </c>
      <c r="P153" t="n">
        <v>175.15</v>
      </c>
      <c r="Q153" t="n">
        <v>830.46</v>
      </c>
      <c r="R153" t="n">
        <v>168.45</v>
      </c>
      <c r="S153" t="n">
        <v>70.58</v>
      </c>
      <c r="T153" t="n">
        <v>39737.92</v>
      </c>
      <c r="U153" t="n">
        <v>0.42</v>
      </c>
      <c r="V153" t="n">
        <v>0.7</v>
      </c>
      <c r="W153" t="n">
        <v>4.79</v>
      </c>
      <c r="X153" t="n">
        <v>2.38</v>
      </c>
      <c r="Y153" t="n">
        <v>1</v>
      </c>
      <c r="Z153" t="n">
        <v>10</v>
      </c>
    </row>
    <row r="154">
      <c r="A154" t="n">
        <v>2</v>
      </c>
      <c r="B154" t="n">
        <v>25</v>
      </c>
      <c r="C154" t="inlineStr">
        <is>
          <t xml:space="preserve">CONCLUIDO	</t>
        </is>
      </c>
      <c r="D154" t="n">
        <v>3.2199</v>
      </c>
      <c r="E154" t="n">
        <v>31.06</v>
      </c>
      <c r="F154" t="n">
        <v>28.72</v>
      </c>
      <c r="G154" t="n">
        <v>44.18</v>
      </c>
      <c r="H154" t="n">
        <v>0.8100000000000001</v>
      </c>
      <c r="I154" t="n">
        <v>39</v>
      </c>
      <c r="J154" t="n">
        <v>64.08</v>
      </c>
      <c r="K154" t="n">
        <v>28.92</v>
      </c>
      <c r="L154" t="n">
        <v>3</v>
      </c>
      <c r="M154" t="n">
        <v>31</v>
      </c>
      <c r="N154" t="n">
        <v>7.16</v>
      </c>
      <c r="O154" t="n">
        <v>8137.65</v>
      </c>
      <c r="P154" t="n">
        <v>156.74</v>
      </c>
      <c r="Q154" t="n">
        <v>830.5599999999999</v>
      </c>
      <c r="R154" t="n">
        <v>136.2</v>
      </c>
      <c r="S154" t="n">
        <v>70.58</v>
      </c>
      <c r="T154" t="n">
        <v>23739.4</v>
      </c>
      <c r="U154" t="n">
        <v>0.52</v>
      </c>
      <c r="V154" t="n">
        <v>0.72</v>
      </c>
      <c r="W154" t="n">
        <v>4.76</v>
      </c>
      <c r="X154" t="n">
        <v>1.43</v>
      </c>
      <c r="Y154" t="n">
        <v>1</v>
      </c>
      <c r="Z154" t="n">
        <v>10</v>
      </c>
    </row>
    <row r="155">
      <c r="A155" t="n">
        <v>3</v>
      </c>
      <c r="B155" t="n">
        <v>25</v>
      </c>
      <c r="C155" t="inlineStr">
        <is>
          <t xml:space="preserve">CONCLUIDO	</t>
        </is>
      </c>
      <c r="D155" t="n">
        <v>3.2369</v>
      </c>
      <c r="E155" t="n">
        <v>30.89</v>
      </c>
      <c r="F155" t="n">
        <v>28.61</v>
      </c>
      <c r="G155" t="n">
        <v>49.05</v>
      </c>
      <c r="H155" t="n">
        <v>1.07</v>
      </c>
      <c r="I155" t="n">
        <v>35</v>
      </c>
      <c r="J155" t="n">
        <v>65.25</v>
      </c>
      <c r="K155" t="n">
        <v>28.92</v>
      </c>
      <c r="L155" t="n">
        <v>4</v>
      </c>
      <c r="M155" t="n">
        <v>1</v>
      </c>
      <c r="N155" t="n">
        <v>7.33</v>
      </c>
      <c r="O155" t="n">
        <v>8281.25</v>
      </c>
      <c r="P155" t="n">
        <v>154.08</v>
      </c>
      <c r="Q155" t="n">
        <v>830.5</v>
      </c>
      <c r="R155" t="n">
        <v>131.5</v>
      </c>
      <c r="S155" t="n">
        <v>70.58</v>
      </c>
      <c r="T155" t="n">
        <v>21409.56</v>
      </c>
      <c r="U155" t="n">
        <v>0.54</v>
      </c>
      <c r="V155" t="n">
        <v>0.73</v>
      </c>
      <c r="W155" t="n">
        <v>4.79</v>
      </c>
      <c r="X155" t="n">
        <v>1.32</v>
      </c>
      <c r="Y155" t="n">
        <v>1</v>
      </c>
      <c r="Z155" t="n">
        <v>10</v>
      </c>
    </row>
    <row r="156">
      <c r="A156" t="n">
        <v>4</v>
      </c>
      <c r="B156" t="n">
        <v>25</v>
      </c>
      <c r="C156" t="inlineStr">
        <is>
          <t xml:space="preserve">CONCLUIDO	</t>
        </is>
      </c>
      <c r="D156" t="n">
        <v>3.2365</v>
      </c>
      <c r="E156" t="n">
        <v>30.9</v>
      </c>
      <c r="F156" t="n">
        <v>28.62</v>
      </c>
      <c r="G156" t="n">
        <v>49.06</v>
      </c>
      <c r="H156" t="n">
        <v>1.31</v>
      </c>
      <c r="I156" t="n">
        <v>35</v>
      </c>
      <c r="J156" t="n">
        <v>66.42</v>
      </c>
      <c r="K156" t="n">
        <v>28.92</v>
      </c>
      <c r="L156" t="n">
        <v>5</v>
      </c>
      <c r="M156" t="n">
        <v>0</v>
      </c>
      <c r="N156" t="n">
        <v>7.49</v>
      </c>
      <c r="O156" t="n">
        <v>8425.16</v>
      </c>
      <c r="P156" t="n">
        <v>156.64</v>
      </c>
      <c r="Q156" t="n">
        <v>830.49</v>
      </c>
      <c r="R156" t="n">
        <v>131.53</v>
      </c>
      <c r="S156" t="n">
        <v>70.58</v>
      </c>
      <c r="T156" t="n">
        <v>21422.6</v>
      </c>
      <c r="U156" t="n">
        <v>0.54</v>
      </c>
      <c r="V156" t="n">
        <v>0.73</v>
      </c>
      <c r="W156" t="n">
        <v>4.79</v>
      </c>
      <c r="X156" t="n">
        <v>1.32</v>
      </c>
      <c r="Y156" t="n">
        <v>1</v>
      </c>
      <c r="Z156" t="n">
        <v>10</v>
      </c>
    </row>
    <row r="157">
      <c r="A157" t="n">
        <v>0</v>
      </c>
      <c r="B157" t="n">
        <v>85</v>
      </c>
      <c r="C157" t="inlineStr">
        <is>
          <t xml:space="preserve">CONCLUIDO	</t>
        </is>
      </c>
      <c r="D157" t="n">
        <v>1.6947</v>
      </c>
      <c r="E157" t="n">
        <v>59.01</v>
      </c>
      <c r="F157" t="n">
        <v>43.08</v>
      </c>
      <c r="G157" t="n">
        <v>6.46</v>
      </c>
      <c r="H157" t="n">
        <v>0.11</v>
      </c>
      <c r="I157" t="n">
        <v>400</v>
      </c>
      <c r="J157" t="n">
        <v>167.88</v>
      </c>
      <c r="K157" t="n">
        <v>51.39</v>
      </c>
      <c r="L157" t="n">
        <v>1</v>
      </c>
      <c r="M157" t="n">
        <v>398</v>
      </c>
      <c r="N157" t="n">
        <v>30.49</v>
      </c>
      <c r="O157" t="n">
        <v>20939.59</v>
      </c>
      <c r="P157" t="n">
        <v>547.5</v>
      </c>
      <c r="Q157" t="n">
        <v>830.88</v>
      </c>
      <c r="R157" t="n">
        <v>617.37</v>
      </c>
      <c r="S157" t="n">
        <v>70.58</v>
      </c>
      <c r="T157" t="n">
        <v>262518.3</v>
      </c>
      <c r="U157" t="n">
        <v>0.11</v>
      </c>
      <c r="V157" t="n">
        <v>0.48</v>
      </c>
      <c r="W157" t="n">
        <v>5.34</v>
      </c>
      <c r="X157" t="n">
        <v>15.77</v>
      </c>
      <c r="Y157" t="n">
        <v>1</v>
      </c>
      <c r="Z157" t="n">
        <v>10</v>
      </c>
    </row>
    <row r="158">
      <c r="A158" t="n">
        <v>1</v>
      </c>
      <c r="B158" t="n">
        <v>85</v>
      </c>
      <c r="C158" t="inlineStr">
        <is>
          <t xml:space="preserve">CONCLUIDO	</t>
        </is>
      </c>
      <c r="D158" t="n">
        <v>2.4701</v>
      </c>
      <c r="E158" t="n">
        <v>40.48</v>
      </c>
      <c r="F158" t="n">
        <v>32.99</v>
      </c>
      <c r="G158" t="n">
        <v>13.11</v>
      </c>
      <c r="H158" t="n">
        <v>0.21</v>
      </c>
      <c r="I158" t="n">
        <v>151</v>
      </c>
      <c r="J158" t="n">
        <v>169.33</v>
      </c>
      <c r="K158" t="n">
        <v>51.39</v>
      </c>
      <c r="L158" t="n">
        <v>2</v>
      </c>
      <c r="M158" t="n">
        <v>149</v>
      </c>
      <c r="N158" t="n">
        <v>30.94</v>
      </c>
      <c r="O158" t="n">
        <v>21118.46</v>
      </c>
      <c r="P158" t="n">
        <v>415.92</v>
      </c>
      <c r="Q158" t="n">
        <v>830.6799999999999</v>
      </c>
      <c r="R158" t="n">
        <v>279.37</v>
      </c>
      <c r="S158" t="n">
        <v>70.58</v>
      </c>
      <c r="T158" t="n">
        <v>94763.78</v>
      </c>
      <c r="U158" t="n">
        <v>0.25</v>
      </c>
      <c r="V158" t="n">
        <v>0.63</v>
      </c>
      <c r="W158" t="n">
        <v>4.93</v>
      </c>
      <c r="X158" t="n">
        <v>5.7</v>
      </c>
      <c r="Y158" t="n">
        <v>1</v>
      </c>
      <c r="Z158" t="n">
        <v>10</v>
      </c>
    </row>
    <row r="159">
      <c r="A159" t="n">
        <v>2</v>
      </c>
      <c r="B159" t="n">
        <v>85</v>
      </c>
      <c r="C159" t="inlineStr">
        <is>
          <t xml:space="preserve">CONCLUIDO	</t>
        </is>
      </c>
      <c r="D159" t="n">
        <v>2.7499</v>
      </c>
      <c r="E159" t="n">
        <v>36.36</v>
      </c>
      <c r="F159" t="n">
        <v>30.81</v>
      </c>
      <c r="G159" t="n">
        <v>19.66</v>
      </c>
      <c r="H159" t="n">
        <v>0.31</v>
      </c>
      <c r="I159" t="n">
        <v>94</v>
      </c>
      <c r="J159" t="n">
        <v>170.79</v>
      </c>
      <c r="K159" t="n">
        <v>51.39</v>
      </c>
      <c r="L159" t="n">
        <v>3</v>
      </c>
      <c r="M159" t="n">
        <v>92</v>
      </c>
      <c r="N159" t="n">
        <v>31.4</v>
      </c>
      <c r="O159" t="n">
        <v>21297.94</v>
      </c>
      <c r="P159" t="n">
        <v>385.11</v>
      </c>
      <c r="Q159" t="n">
        <v>830.51</v>
      </c>
      <c r="R159" t="n">
        <v>206.16</v>
      </c>
      <c r="S159" t="n">
        <v>70.58</v>
      </c>
      <c r="T159" t="n">
        <v>58442.99</v>
      </c>
      <c r="U159" t="n">
        <v>0.34</v>
      </c>
      <c r="V159" t="n">
        <v>0.67</v>
      </c>
      <c r="W159" t="n">
        <v>4.84</v>
      </c>
      <c r="X159" t="n">
        <v>3.51</v>
      </c>
      <c r="Y159" t="n">
        <v>1</v>
      </c>
      <c r="Z159" t="n">
        <v>10</v>
      </c>
    </row>
    <row r="160">
      <c r="A160" t="n">
        <v>3</v>
      </c>
      <c r="B160" t="n">
        <v>85</v>
      </c>
      <c r="C160" t="inlineStr">
        <is>
          <t xml:space="preserve">CONCLUIDO	</t>
        </is>
      </c>
      <c r="D160" t="n">
        <v>2.8989</v>
      </c>
      <c r="E160" t="n">
        <v>34.5</v>
      </c>
      <c r="F160" t="n">
        <v>29.82</v>
      </c>
      <c r="G160" t="n">
        <v>26.31</v>
      </c>
      <c r="H160" t="n">
        <v>0.41</v>
      </c>
      <c r="I160" t="n">
        <v>68</v>
      </c>
      <c r="J160" t="n">
        <v>172.25</v>
      </c>
      <c r="K160" t="n">
        <v>51.39</v>
      </c>
      <c r="L160" t="n">
        <v>4</v>
      </c>
      <c r="M160" t="n">
        <v>66</v>
      </c>
      <c r="N160" t="n">
        <v>31.86</v>
      </c>
      <c r="O160" t="n">
        <v>21478.05</v>
      </c>
      <c r="P160" t="n">
        <v>369.2</v>
      </c>
      <c r="Q160" t="n">
        <v>830.48</v>
      </c>
      <c r="R160" t="n">
        <v>173.43</v>
      </c>
      <c r="S160" t="n">
        <v>70.58</v>
      </c>
      <c r="T160" t="n">
        <v>42206.33</v>
      </c>
      <c r="U160" t="n">
        <v>0.41</v>
      </c>
      <c r="V160" t="n">
        <v>0.7</v>
      </c>
      <c r="W160" t="n">
        <v>4.79</v>
      </c>
      <c r="X160" t="n">
        <v>2.52</v>
      </c>
      <c r="Y160" t="n">
        <v>1</v>
      </c>
      <c r="Z160" t="n">
        <v>10</v>
      </c>
    </row>
    <row r="161">
      <c r="A161" t="n">
        <v>4</v>
      </c>
      <c r="B161" t="n">
        <v>85</v>
      </c>
      <c r="C161" t="inlineStr">
        <is>
          <t xml:space="preserve">CONCLUIDO	</t>
        </is>
      </c>
      <c r="D161" t="n">
        <v>2.9941</v>
      </c>
      <c r="E161" t="n">
        <v>33.4</v>
      </c>
      <c r="F161" t="n">
        <v>29.23</v>
      </c>
      <c r="G161" t="n">
        <v>33.09</v>
      </c>
      <c r="H161" t="n">
        <v>0.51</v>
      </c>
      <c r="I161" t="n">
        <v>53</v>
      </c>
      <c r="J161" t="n">
        <v>173.71</v>
      </c>
      <c r="K161" t="n">
        <v>51.39</v>
      </c>
      <c r="L161" t="n">
        <v>5</v>
      </c>
      <c r="M161" t="n">
        <v>51</v>
      </c>
      <c r="N161" t="n">
        <v>32.32</v>
      </c>
      <c r="O161" t="n">
        <v>21658.78</v>
      </c>
      <c r="P161" t="n">
        <v>359.09</v>
      </c>
      <c r="Q161" t="n">
        <v>830.51</v>
      </c>
      <c r="R161" t="n">
        <v>153.72</v>
      </c>
      <c r="S161" t="n">
        <v>70.58</v>
      </c>
      <c r="T161" t="n">
        <v>32427.43</v>
      </c>
      <c r="U161" t="n">
        <v>0.46</v>
      </c>
      <c r="V161" t="n">
        <v>0.71</v>
      </c>
      <c r="W161" t="n">
        <v>4.77</v>
      </c>
      <c r="X161" t="n">
        <v>1.94</v>
      </c>
      <c r="Y161" t="n">
        <v>1</v>
      </c>
      <c r="Z161" t="n">
        <v>10</v>
      </c>
    </row>
    <row r="162">
      <c r="A162" t="n">
        <v>5</v>
      </c>
      <c r="B162" t="n">
        <v>85</v>
      </c>
      <c r="C162" t="inlineStr">
        <is>
          <t xml:space="preserve">CONCLUIDO	</t>
        </is>
      </c>
      <c r="D162" t="n">
        <v>3.0601</v>
      </c>
      <c r="E162" t="n">
        <v>32.68</v>
      </c>
      <c r="F162" t="n">
        <v>28.85</v>
      </c>
      <c r="G162" t="n">
        <v>40.26</v>
      </c>
      <c r="H162" t="n">
        <v>0.61</v>
      </c>
      <c r="I162" t="n">
        <v>43</v>
      </c>
      <c r="J162" t="n">
        <v>175.18</v>
      </c>
      <c r="K162" t="n">
        <v>51.39</v>
      </c>
      <c r="L162" t="n">
        <v>6</v>
      </c>
      <c r="M162" t="n">
        <v>41</v>
      </c>
      <c r="N162" t="n">
        <v>32.79</v>
      </c>
      <c r="O162" t="n">
        <v>21840.16</v>
      </c>
      <c r="P162" t="n">
        <v>350.78</v>
      </c>
      <c r="Q162" t="n">
        <v>830.47</v>
      </c>
      <c r="R162" t="n">
        <v>141.02</v>
      </c>
      <c r="S162" t="n">
        <v>70.58</v>
      </c>
      <c r="T162" t="n">
        <v>26127.15</v>
      </c>
      <c r="U162" t="n">
        <v>0.5</v>
      </c>
      <c r="V162" t="n">
        <v>0.72</v>
      </c>
      <c r="W162" t="n">
        <v>4.75</v>
      </c>
      <c r="X162" t="n">
        <v>1.56</v>
      </c>
      <c r="Y162" t="n">
        <v>1</v>
      </c>
      <c r="Z162" t="n">
        <v>10</v>
      </c>
    </row>
    <row r="163">
      <c r="A163" t="n">
        <v>6</v>
      </c>
      <c r="B163" t="n">
        <v>85</v>
      </c>
      <c r="C163" t="inlineStr">
        <is>
          <t xml:space="preserve">CONCLUIDO	</t>
        </is>
      </c>
      <c r="D163" t="n">
        <v>3.0996</v>
      </c>
      <c r="E163" t="n">
        <v>32.26</v>
      </c>
      <c r="F163" t="n">
        <v>28.64</v>
      </c>
      <c r="G163" t="n">
        <v>46.44</v>
      </c>
      <c r="H163" t="n">
        <v>0.7</v>
      </c>
      <c r="I163" t="n">
        <v>37</v>
      </c>
      <c r="J163" t="n">
        <v>176.66</v>
      </c>
      <c r="K163" t="n">
        <v>51.39</v>
      </c>
      <c r="L163" t="n">
        <v>7</v>
      </c>
      <c r="M163" t="n">
        <v>35</v>
      </c>
      <c r="N163" t="n">
        <v>33.27</v>
      </c>
      <c r="O163" t="n">
        <v>22022.17</v>
      </c>
      <c r="P163" t="n">
        <v>345.1</v>
      </c>
      <c r="Q163" t="n">
        <v>830.45</v>
      </c>
      <c r="R163" t="n">
        <v>134.09</v>
      </c>
      <c r="S163" t="n">
        <v>70.58</v>
      </c>
      <c r="T163" t="n">
        <v>22692.63</v>
      </c>
      <c r="U163" t="n">
        <v>0.53</v>
      </c>
      <c r="V163" t="n">
        <v>0.72</v>
      </c>
      <c r="W163" t="n">
        <v>4.74</v>
      </c>
      <c r="X163" t="n">
        <v>1.34</v>
      </c>
      <c r="Y163" t="n">
        <v>1</v>
      </c>
      <c r="Z163" t="n">
        <v>10</v>
      </c>
    </row>
    <row r="164">
      <c r="A164" t="n">
        <v>7</v>
      </c>
      <c r="B164" t="n">
        <v>85</v>
      </c>
      <c r="C164" t="inlineStr">
        <is>
          <t xml:space="preserve">CONCLUIDO	</t>
        </is>
      </c>
      <c r="D164" t="n">
        <v>3.133</v>
      </c>
      <c r="E164" t="n">
        <v>31.92</v>
      </c>
      <c r="F164" t="n">
        <v>28.46</v>
      </c>
      <c r="G164" t="n">
        <v>53.36</v>
      </c>
      <c r="H164" t="n">
        <v>0.8</v>
      </c>
      <c r="I164" t="n">
        <v>32</v>
      </c>
      <c r="J164" t="n">
        <v>178.14</v>
      </c>
      <c r="K164" t="n">
        <v>51.39</v>
      </c>
      <c r="L164" t="n">
        <v>8</v>
      </c>
      <c r="M164" t="n">
        <v>30</v>
      </c>
      <c r="N164" t="n">
        <v>33.75</v>
      </c>
      <c r="O164" t="n">
        <v>22204.83</v>
      </c>
      <c r="P164" t="n">
        <v>339.98</v>
      </c>
      <c r="Q164" t="n">
        <v>830.47</v>
      </c>
      <c r="R164" t="n">
        <v>128.27</v>
      </c>
      <c r="S164" t="n">
        <v>70.58</v>
      </c>
      <c r="T164" t="n">
        <v>19807.73</v>
      </c>
      <c r="U164" t="n">
        <v>0.55</v>
      </c>
      <c r="V164" t="n">
        <v>0.73</v>
      </c>
      <c r="W164" t="n">
        <v>4.73</v>
      </c>
      <c r="X164" t="n">
        <v>1.17</v>
      </c>
      <c r="Y164" t="n">
        <v>1</v>
      </c>
      <c r="Z164" t="n">
        <v>10</v>
      </c>
    </row>
    <row r="165">
      <c r="A165" t="n">
        <v>8</v>
      </c>
      <c r="B165" t="n">
        <v>85</v>
      </c>
      <c r="C165" t="inlineStr">
        <is>
          <t xml:space="preserve">CONCLUIDO	</t>
        </is>
      </c>
      <c r="D165" t="n">
        <v>3.1626</v>
      </c>
      <c r="E165" t="n">
        <v>31.62</v>
      </c>
      <c r="F165" t="n">
        <v>28.3</v>
      </c>
      <c r="G165" t="n">
        <v>60.64</v>
      </c>
      <c r="H165" t="n">
        <v>0.89</v>
      </c>
      <c r="I165" t="n">
        <v>28</v>
      </c>
      <c r="J165" t="n">
        <v>179.63</v>
      </c>
      <c r="K165" t="n">
        <v>51.39</v>
      </c>
      <c r="L165" t="n">
        <v>9</v>
      </c>
      <c r="M165" t="n">
        <v>26</v>
      </c>
      <c r="N165" t="n">
        <v>34.24</v>
      </c>
      <c r="O165" t="n">
        <v>22388.15</v>
      </c>
      <c r="P165" t="n">
        <v>334.51</v>
      </c>
      <c r="Q165" t="n">
        <v>830.46</v>
      </c>
      <c r="R165" t="n">
        <v>122.82</v>
      </c>
      <c r="S165" t="n">
        <v>70.58</v>
      </c>
      <c r="T165" t="n">
        <v>17104.58</v>
      </c>
      <c r="U165" t="n">
        <v>0.57</v>
      </c>
      <c r="V165" t="n">
        <v>0.73</v>
      </c>
      <c r="W165" t="n">
        <v>4.72</v>
      </c>
      <c r="X165" t="n">
        <v>1</v>
      </c>
      <c r="Y165" t="n">
        <v>1</v>
      </c>
      <c r="Z165" t="n">
        <v>10</v>
      </c>
    </row>
    <row r="166">
      <c r="A166" t="n">
        <v>9</v>
      </c>
      <c r="B166" t="n">
        <v>85</v>
      </c>
      <c r="C166" t="inlineStr">
        <is>
          <t xml:space="preserve">CONCLUIDO	</t>
        </is>
      </c>
      <c r="D166" t="n">
        <v>3.1849</v>
      </c>
      <c r="E166" t="n">
        <v>31.4</v>
      </c>
      <c r="F166" t="n">
        <v>28.18</v>
      </c>
      <c r="G166" t="n">
        <v>67.63</v>
      </c>
      <c r="H166" t="n">
        <v>0.98</v>
      </c>
      <c r="I166" t="n">
        <v>25</v>
      </c>
      <c r="J166" t="n">
        <v>181.12</v>
      </c>
      <c r="K166" t="n">
        <v>51.39</v>
      </c>
      <c r="L166" t="n">
        <v>10</v>
      </c>
      <c r="M166" t="n">
        <v>23</v>
      </c>
      <c r="N166" t="n">
        <v>34.73</v>
      </c>
      <c r="O166" t="n">
        <v>22572.13</v>
      </c>
      <c r="P166" t="n">
        <v>330.19</v>
      </c>
      <c r="Q166" t="n">
        <v>830.47</v>
      </c>
      <c r="R166" t="n">
        <v>118.72</v>
      </c>
      <c r="S166" t="n">
        <v>70.58</v>
      </c>
      <c r="T166" t="n">
        <v>15069.21</v>
      </c>
      <c r="U166" t="n">
        <v>0.59</v>
      </c>
      <c r="V166" t="n">
        <v>0.74</v>
      </c>
      <c r="W166" t="n">
        <v>4.72</v>
      </c>
      <c r="X166" t="n">
        <v>0.88</v>
      </c>
      <c r="Y166" t="n">
        <v>1</v>
      </c>
      <c r="Z166" t="n">
        <v>10</v>
      </c>
    </row>
    <row r="167">
      <c r="A167" t="n">
        <v>10</v>
      </c>
      <c r="B167" t="n">
        <v>85</v>
      </c>
      <c r="C167" t="inlineStr">
        <is>
          <t xml:space="preserve">CONCLUIDO	</t>
        </is>
      </c>
      <c r="D167" t="n">
        <v>3.1983</v>
      </c>
      <c r="E167" t="n">
        <v>31.27</v>
      </c>
      <c r="F167" t="n">
        <v>28.11</v>
      </c>
      <c r="G167" t="n">
        <v>73.34</v>
      </c>
      <c r="H167" t="n">
        <v>1.07</v>
      </c>
      <c r="I167" t="n">
        <v>23</v>
      </c>
      <c r="J167" t="n">
        <v>182.62</v>
      </c>
      <c r="K167" t="n">
        <v>51.39</v>
      </c>
      <c r="L167" t="n">
        <v>11</v>
      </c>
      <c r="M167" t="n">
        <v>21</v>
      </c>
      <c r="N167" t="n">
        <v>35.22</v>
      </c>
      <c r="O167" t="n">
        <v>22756.91</v>
      </c>
      <c r="P167" t="n">
        <v>326.26</v>
      </c>
      <c r="Q167" t="n">
        <v>830.4400000000001</v>
      </c>
      <c r="R167" t="n">
        <v>116.63</v>
      </c>
      <c r="S167" t="n">
        <v>70.58</v>
      </c>
      <c r="T167" t="n">
        <v>14033.01</v>
      </c>
      <c r="U167" t="n">
        <v>0.61</v>
      </c>
      <c r="V167" t="n">
        <v>0.74</v>
      </c>
      <c r="W167" t="n">
        <v>4.72</v>
      </c>
      <c r="X167" t="n">
        <v>0.82</v>
      </c>
      <c r="Y167" t="n">
        <v>1</v>
      </c>
      <c r="Z167" t="n">
        <v>10</v>
      </c>
    </row>
    <row r="168">
      <c r="A168" t="n">
        <v>11</v>
      </c>
      <c r="B168" t="n">
        <v>85</v>
      </c>
      <c r="C168" t="inlineStr">
        <is>
          <t xml:space="preserve">CONCLUIDO	</t>
        </is>
      </c>
      <c r="D168" t="n">
        <v>3.2111</v>
      </c>
      <c r="E168" t="n">
        <v>31.14</v>
      </c>
      <c r="F168" t="n">
        <v>28.06</v>
      </c>
      <c r="G168" t="n">
        <v>80.17</v>
      </c>
      <c r="H168" t="n">
        <v>1.16</v>
      </c>
      <c r="I168" t="n">
        <v>21</v>
      </c>
      <c r="J168" t="n">
        <v>184.12</v>
      </c>
      <c r="K168" t="n">
        <v>51.39</v>
      </c>
      <c r="L168" t="n">
        <v>12</v>
      </c>
      <c r="M168" t="n">
        <v>19</v>
      </c>
      <c r="N168" t="n">
        <v>35.73</v>
      </c>
      <c r="O168" t="n">
        <v>22942.24</v>
      </c>
      <c r="P168" t="n">
        <v>321.94</v>
      </c>
      <c r="Q168" t="n">
        <v>830.47</v>
      </c>
      <c r="R168" t="n">
        <v>114.43</v>
      </c>
      <c r="S168" t="n">
        <v>70.58</v>
      </c>
      <c r="T168" t="n">
        <v>12943.22</v>
      </c>
      <c r="U168" t="n">
        <v>0.62</v>
      </c>
      <c r="V168" t="n">
        <v>0.74</v>
      </c>
      <c r="W168" t="n">
        <v>4.72</v>
      </c>
      <c r="X168" t="n">
        <v>0.76</v>
      </c>
      <c r="Y168" t="n">
        <v>1</v>
      </c>
      <c r="Z168" t="n">
        <v>10</v>
      </c>
    </row>
    <row r="169">
      <c r="A169" t="n">
        <v>12</v>
      </c>
      <c r="B169" t="n">
        <v>85</v>
      </c>
      <c r="C169" t="inlineStr">
        <is>
          <t xml:space="preserve">CONCLUIDO	</t>
        </is>
      </c>
      <c r="D169" t="n">
        <v>3.2288</v>
      </c>
      <c r="E169" t="n">
        <v>30.97</v>
      </c>
      <c r="F169" t="n">
        <v>27.95</v>
      </c>
      <c r="G169" t="n">
        <v>88.28</v>
      </c>
      <c r="H169" t="n">
        <v>1.24</v>
      </c>
      <c r="I169" t="n">
        <v>19</v>
      </c>
      <c r="J169" t="n">
        <v>185.63</v>
      </c>
      <c r="K169" t="n">
        <v>51.39</v>
      </c>
      <c r="L169" t="n">
        <v>13</v>
      </c>
      <c r="M169" t="n">
        <v>17</v>
      </c>
      <c r="N169" t="n">
        <v>36.24</v>
      </c>
      <c r="O169" t="n">
        <v>23128.27</v>
      </c>
      <c r="P169" t="n">
        <v>316.86</v>
      </c>
      <c r="Q169" t="n">
        <v>830.4400000000001</v>
      </c>
      <c r="R169" t="n">
        <v>111.31</v>
      </c>
      <c r="S169" t="n">
        <v>70.58</v>
      </c>
      <c r="T169" t="n">
        <v>11393.29</v>
      </c>
      <c r="U169" t="n">
        <v>0.63</v>
      </c>
      <c r="V169" t="n">
        <v>0.74</v>
      </c>
      <c r="W169" t="n">
        <v>4.71</v>
      </c>
      <c r="X169" t="n">
        <v>0.66</v>
      </c>
      <c r="Y169" t="n">
        <v>1</v>
      </c>
      <c r="Z169" t="n">
        <v>10</v>
      </c>
    </row>
    <row r="170">
      <c r="A170" t="n">
        <v>13</v>
      </c>
      <c r="B170" t="n">
        <v>85</v>
      </c>
      <c r="C170" t="inlineStr">
        <is>
          <t xml:space="preserve">CONCLUIDO	</t>
        </is>
      </c>
      <c r="D170" t="n">
        <v>3.2416</v>
      </c>
      <c r="E170" t="n">
        <v>30.85</v>
      </c>
      <c r="F170" t="n">
        <v>27.9</v>
      </c>
      <c r="G170" t="n">
        <v>98.47</v>
      </c>
      <c r="H170" t="n">
        <v>1.33</v>
      </c>
      <c r="I170" t="n">
        <v>17</v>
      </c>
      <c r="J170" t="n">
        <v>187.14</v>
      </c>
      <c r="K170" t="n">
        <v>51.39</v>
      </c>
      <c r="L170" t="n">
        <v>14</v>
      </c>
      <c r="M170" t="n">
        <v>15</v>
      </c>
      <c r="N170" t="n">
        <v>36.75</v>
      </c>
      <c r="O170" t="n">
        <v>23314.98</v>
      </c>
      <c r="P170" t="n">
        <v>311.6</v>
      </c>
      <c r="Q170" t="n">
        <v>830.45</v>
      </c>
      <c r="R170" t="n">
        <v>109.63</v>
      </c>
      <c r="S170" t="n">
        <v>70.58</v>
      </c>
      <c r="T170" t="n">
        <v>10563.29</v>
      </c>
      <c r="U170" t="n">
        <v>0.64</v>
      </c>
      <c r="V170" t="n">
        <v>0.74</v>
      </c>
      <c r="W170" t="n">
        <v>4.71</v>
      </c>
      <c r="X170" t="n">
        <v>0.61</v>
      </c>
      <c r="Y170" t="n">
        <v>1</v>
      </c>
      <c r="Z170" t="n">
        <v>10</v>
      </c>
    </row>
    <row r="171">
      <c r="A171" t="n">
        <v>14</v>
      </c>
      <c r="B171" t="n">
        <v>85</v>
      </c>
      <c r="C171" t="inlineStr">
        <is>
          <t xml:space="preserve">CONCLUIDO	</t>
        </is>
      </c>
      <c r="D171" t="n">
        <v>3.2517</v>
      </c>
      <c r="E171" t="n">
        <v>30.75</v>
      </c>
      <c r="F171" t="n">
        <v>27.84</v>
      </c>
      <c r="G171" t="n">
        <v>104.4</v>
      </c>
      <c r="H171" t="n">
        <v>1.41</v>
      </c>
      <c r="I171" t="n">
        <v>16</v>
      </c>
      <c r="J171" t="n">
        <v>188.66</v>
      </c>
      <c r="K171" t="n">
        <v>51.39</v>
      </c>
      <c r="L171" t="n">
        <v>15</v>
      </c>
      <c r="M171" t="n">
        <v>14</v>
      </c>
      <c r="N171" t="n">
        <v>37.27</v>
      </c>
      <c r="O171" t="n">
        <v>23502.4</v>
      </c>
      <c r="P171" t="n">
        <v>307.38</v>
      </c>
      <c r="Q171" t="n">
        <v>830.4400000000001</v>
      </c>
      <c r="R171" t="n">
        <v>107.51</v>
      </c>
      <c r="S171" t="n">
        <v>70.58</v>
      </c>
      <c r="T171" t="n">
        <v>9510.41</v>
      </c>
      <c r="U171" t="n">
        <v>0.66</v>
      </c>
      <c r="V171" t="n">
        <v>0.75</v>
      </c>
      <c r="W171" t="n">
        <v>4.71</v>
      </c>
      <c r="X171" t="n">
        <v>0.55</v>
      </c>
      <c r="Y171" t="n">
        <v>1</v>
      </c>
      <c r="Z171" t="n">
        <v>10</v>
      </c>
    </row>
    <row r="172">
      <c r="A172" t="n">
        <v>15</v>
      </c>
      <c r="B172" t="n">
        <v>85</v>
      </c>
      <c r="C172" t="inlineStr">
        <is>
          <t xml:space="preserve">CONCLUIDO	</t>
        </is>
      </c>
      <c r="D172" t="n">
        <v>3.2572</v>
      </c>
      <c r="E172" t="n">
        <v>30.7</v>
      </c>
      <c r="F172" t="n">
        <v>27.82</v>
      </c>
      <c r="G172" t="n">
        <v>111.28</v>
      </c>
      <c r="H172" t="n">
        <v>1.49</v>
      </c>
      <c r="I172" t="n">
        <v>15</v>
      </c>
      <c r="J172" t="n">
        <v>190.19</v>
      </c>
      <c r="K172" t="n">
        <v>51.39</v>
      </c>
      <c r="L172" t="n">
        <v>16</v>
      </c>
      <c r="M172" t="n">
        <v>13</v>
      </c>
      <c r="N172" t="n">
        <v>37.79</v>
      </c>
      <c r="O172" t="n">
        <v>23690.52</v>
      </c>
      <c r="P172" t="n">
        <v>304.47</v>
      </c>
      <c r="Q172" t="n">
        <v>830.4400000000001</v>
      </c>
      <c r="R172" t="n">
        <v>106.71</v>
      </c>
      <c r="S172" t="n">
        <v>70.58</v>
      </c>
      <c r="T172" t="n">
        <v>9111.209999999999</v>
      </c>
      <c r="U172" t="n">
        <v>0.66</v>
      </c>
      <c r="V172" t="n">
        <v>0.75</v>
      </c>
      <c r="W172" t="n">
        <v>4.71</v>
      </c>
      <c r="X172" t="n">
        <v>0.53</v>
      </c>
      <c r="Y172" t="n">
        <v>1</v>
      </c>
      <c r="Z172" t="n">
        <v>10</v>
      </c>
    </row>
    <row r="173">
      <c r="A173" t="n">
        <v>16</v>
      </c>
      <c r="B173" t="n">
        <v>85</v>
      </c>
      <c r="C173" t="inlineStr">
        <is>
          <t xml:space="preserve">CONCLUIDO	</t>
        </is>
      </c>
      <c r="D173" t="n">
        <v>3.2674</v>
      </c>
      <c r="E173" t="n">
        <v>30.61</v>
      </c>
      <c r="F173" t="n">
        <v>27.76</v>
      </c>
      <c r="G173" t="n">
        <v>118.97</v>
      </c>
      <c r="H173" t="n">
        <v>1.57</v>
      </c>
      <c r="I173" t="n">
        <v>14</v>
      </c>
      <c r="J173" t="n">
        <v>191.72</v>
      </c>
      <c r="K173" t="n">
        <v>51.39</v>
      </c>
      <c r="L173" t="n">
        <v>17</v>
      </c>
      <c r="M173" t="n">
        <v>12</v>
      </c>
      <c r="N173" t="n">
        <v>38.33</v>
      </c>
      <c r="O173" t="n">
        <v>23879.37</v>
      </c>
      <c r="P173" t="n">
        <v>300.18</v>
      </c>
      <c r="Q173" t="n">
        <v>830.4400000000001</v>
      </c>
      <c r="R173" t="n">
        <v>104.82</v>
      </c>
      <c r="S173" t="n">
        <v>70.58</v>
      </c>
      <c r="T173" t="n">
        <v>8174.88</v>
      </c>
      <c r="U173" t="n">
        <v>0.67</v>
      </c>
      <c r="V173" t="n">
        <v>0.75</v>
      </c>
      <c r="W173" t="n">
        <v>4.7</v>
      </c>
      <c r="X173" t="n">
        <v>0.47</v>
      </c>
      <c r="Y173" t="n">
        <v>1</v>
      </c>
      <c r="Z173" t="n">
        <v>10</v>
      </c>
    </row>
    <row r="174">
      <c r="A174" t="n">
        <v>17</v>
      </c>
      <c r="B174" t="n">
        <v>85</v>
      </c>
      <c r="C174" t="inlineStr">
        <is>
          <t xml:space="preserve">CONCLUIDO	</t>
        </is>
      </c>
      <c r="D174" t="n">
        <v>3.2739</v>
      </c>
      <c r="E174" t="n">
        <v>30.54</v>
      </c>
      <c r="F174" t="n">
        <v>27.73</v>
      </c>
      <c r="G174" t="n">
        <v>127.99</v>
      </c>
      <c r="H174" t="n">
        <v>1.65</v>
      </c>
      <c r="I174" t="n">
        <v>13</v>
      </c>
      <c r="J174" t="n">
        <v>193.26</v>
      </c>
      <c r="K174" t="n">
        <v>51.39</v>
      </c>
      <c r="L174" t="n">
        <v>18</v>
      </c>
      <c r="M174" t="n">
        <v>11</v>
      </c>
      <c r="N174" t="n">
        <v>38.86</v>
      </c>
      <c r="O174" t="n">
        <v>24068.93</v>
      </c>
      <c r="P174" t="n">
        <v>295.79</v>
      </c>
      <c r="Q174" t="n">
        <v>830.4400000000001</v>
      </c>
      <c r="R174" t="n">
        <v>103.91</v>
      </c>
      <c r="S174" t="n">
        <v>70.58</v>
      </c>
      <c r="T174" t="n">
        <v>7724.58</v>
      </c>
      <c r="U174" t="n">
        <v>0.68</v>
      </c>
      <c r="V174" t="n">
        <v>0.75</v>
      </c>
      <c r="W174" t="n">
        <v>4.7</v>
      </c>
      <c r="X174" t="n">
        <v>0.44</v>
      </c>
      <c r="Y174" t="n">
        <v>1</v>
      </c>
      <c r="Z174" t="n">
        <v>10</v>
      </c>
    </row>
    <row r="175">
      <c r="A175" t="n">
        <v>18</v>
      </c>
      <c r="B175" t="n">
        <v>85</v>
      </c>
      <c r="C175" t="inlineStr">
        <is>
          <t xml:space="preserve">CONCLUIDO	</t>
        </is>
      </c>
      <c r="D175" t="n">
        <v>3.2805</v>
      </c>
      <c r="E175" t="n">
        <v>30.48</v>
      </c>
      <c r="F175" t="n">
        <v>27.7</v>
      </c>
      <c r="G175" t="n">
        <v>138.52</v>
      </c>
      <c r="H175" t="n">
        <v>1.73</v>
      </c>
      <c r="I175" t="n">
        <v>12</v>
      </c>
      <c r="J175" t="n">
        <v>194.8</v>
      </c>
      <c r="K175" t="n">
        <v>51.39</v>
      </c>
      <c r="L175" t="n">
        <v>19</v>
      </c>
      <c r="M175" t="n">
        <v>10</v>
      </c>
      <c r="N175" t="n">
        <v>39.41</v>
      </c>
      <c r="O175" t="n">
        <v>24259.23</v>
      </c>
      <c r="P175" t="n">
        <v>289.82</v>
      </c>
      <c r="Q175" t="n">
        <v>830.45</v>
      </c>
      <c r="R175" t="n">
        <v>102.86</v>
      </c>
      <c r="S175" t="n">
        <v>70.58</v>
      </c>
      <c r="T175" t="n">
        <v>7204.6</v>
      </c>
      <c r="U175" t="n">
        <v>0.6899999999999999</v>
      </c>
      <c r="V175" t="n">
        <v>0.75</v>
      </c>
      <c r="W175" t="n">
        <v>4.7</v>
      </c>
      <c r="X175" t="n">
        <v>0.41</v>
      </c>
      <c r="Y175" t="n">
        <v>1</v>
      </c>
      <c r="Z175" t="n">
        <v>10</v>
      </c>
    </row>
    <row r="176">
      <c r="A176" t="n">
        <v>19</v>
      </c>
      <c r="B176" t="n">
        <v>85</v>
      </c>
      <c r="C176" t="inlineStr">
        <is>
          <t xml:space="preserve">CONCLUIDO	</t>
        </is>
      </c>
      <c r="D176" t="n">
        <v>3.2798</v>
      </c>
      <c r="E176" t="n">
        <v>30.49</v>
      </c>
      <c r="F176" t="n">
        <v>27.71</v>
      </c>
      <c r="G176" t="n">
        <v>138.55</v>
      </c>
      <c r="H176" t="n">
        <v>1.81</v>
      </c>
      <c r="I176" t="n">
        <v>12</v>
      </c>
      <c r="J176" t="n">
        <v>196.35</v>
      </c>
      <c r="K176" t="n">
        <v>51.39</v>
      </c>
      <c r="L176" t="n">
        <v>20</v>
      </c>
      <c r="M176" t="n">
        <v>8</v>
      </c>
      <c r="N176" t="n">
        <v>39.96</v>
      </c>
      <c r="O176" t="n">
        <v>24450.27</v>
      </c>
      <c r="P176" t="n">
        <v>289.82</v>
      </c>
      <c r="Q176" t="n">
        <v>830.47</v>
      </c>
      <c r="R176" t="n">
        <v>103.08</v>
      </c>
      <c r="S176" t="n">
        <v>70.58</v>
      </c>
      <c r="T176" t="n">
        <v>7313.04</v>
      </c>
      <c r="U176" t="n">
        <v>0.68</v>
      </c>
      <c r="V176" t="n">
        <v>0.75</v>
      </c>
      <c r="W176" t="n">
        <v>4.7</v>
      </c>
      <c r="X176" t="n">
        <v>0.42</v>
      </c>
      <c r="Y176" t="n">
        <v>1</v>
      </c>
      <c r="Z176" t="n">
        <v>10</v>
      </c>
    </row>
    <row r="177">
      <c r="A177" t="n">
        <v>20</v>
      </c>
      <c r="B177" t="n">
        <v>85</v>
      </c>
      <c r="C177" t="inlineStr">
        <is>
          <t xml:space="preserve">CONCLUIDO	</t>
        </is>
      </c>
      <c r="D177" t="n">
        <v>3.2876</v>
      </c>
      <c r="E177" t="n">
        <v>30.42</v>
      </c>
      <c r="F177" t="n">
        <v>27.67</v>
      </c>
      <c r="G177" t="n">
        <v>150.94</v>
      </c>
      <c r="H177" t="n">
        <v>1.88</v>
      </c>
      <c r="I177" t="n">
        <v>11</v>
      </c>
      <c r="J177" t="n">
        <v>197.9</v>
      </c>
      <c r="K177" t="n">
        <v>51.39</v>
      </c>
      <c r="L177" t="n">
        <v>21</v>
      </c>
      <c r="M177" t="n">
        <v>3</v>
      </c>
      <c r="N177" t="n">
        <v>40.51</v>
      </c>
      <c r="O177" t="n">
        <v>24642.07</v>
      </c>
      <c r="P177" t="n">
        <v>285.09</v>
      </c>
      <c r="Q177" t="n">
        <v>830.49</v>
      </c>
      <c r="R177" t="n">
        <v>101.5</v>
      </c>
      <c r="S177" t="n">
        <v>70.58</v>
      </c>
      <c r="T177" t="n">
        <v>6526.46</v>
      </c>
      <c r="U177" t="n">
        <v>0.7</v>
      </c>
      <c r="V177" t="n">
        <v>0.75</v>
      </c>
      <c r="W177" t="n">
        <v>4.71</v>
      </c>
      <c r="X177" t="n">
        <v>0.38</v>
      </c>
      <c r="Y177" t="n">
        <v>1</v>
      </c>
      <c r="Z177" t="n">
        <v>10</v>
      </c>
    </row>
    <row r="178">
      <c r="A178" t="n">
        <v>21</v>
      </c>
      <c r="B178" t="n">
        <v>85</v>
      </c>
      <c r="C178" t="inlineStr">
        <is>
          <t xml:space="preserve">CONCLUIDO	</t>
        </is>
      </c>
      <c r="D178" t="n">
        <v>3.2885</v>
      </c>
      <c r="E178" t="n">
        <v>30.41</v>
      </c>
      <c r="F178" t="n">
        <v>27.66</v>
      </c>
      <c r="G178" t="n">
        <v>150.89</v>
      </c>
      <c r="H178" t="n">
        <v>1.96</v>
      </c>
      <c r="I178" t="n">
        <v>11</v>
      </c>
      <c r="J178" t="n">
        <v>199.46</v>
      </c>
      <c r="K178" t="n">
        <v>51.39</v>
      </c>
      <c r="L178" t="n">
        <v>22</v>
      </c>
      <c r="M178" t="n">
        <v>1</v>
      </c>
      <c r="N178" t="n">
        <v>41.07</v>
      </c>
      <c r="O178" t="n">
        <v>24834.62</v>
      </c>
      <c r="P178" t="n">
        <v>286.27</v>
      </c>
      <c r="Q178" t="n">
        <v>830.47</v>
      </c>
      <c r="R178" t="n">
        <v>101.3</v>
      </c>
      <c r="S178" t="n">
        <v>70.58</v>
      </c>
      <c r="T178" t="n">
        <v>6430.49</v>
      </c>
      <c r="U178" t="n">
        <v>0.7</v>
      </c>
      <c r="V178" t="n">
        <v>0.75</v>
      </c>
      <c r="W178" t="n">
        <v>4.71</v>
      </c>
      <c r="X178" t="n">
        <v>0.37</v>
      </c>
      <c r="Y178" t="n">
        <v>1</v>
      </c>
      <c r="Z178" t="n">
        <v>10</v>
      </c>
    </row>
    <row r="179">
      <c r="A179" t="n">
        <v>22</v>
      </c>
      <c r="B179" t="n">
        <v>85</v>
      </c>
      <c r="C179" t="inlineStr">
        <is>
          <t xml:space="preserve">CONCLUIDO	</t>
        </is>
      </c>
      <c r="D179" t="n">
        <v>3.2866</v>
      </c>
      <c r="E179" t="n">
        <v>30.43</v>
      </c>
      <c r="F179" t="n">
        <v>27.68</v>
      </c>
      <c r="G179" t="n">
        <v>150.99</v>
      </c>
      <c r="H179" t="n">
        <v>2.03</v>
      </c>
      <c r="I179" t="n">
        <v>11</v>
      </c>
      <c r="J179" t="n">
        <v>201.03</v>
      </c>
      <c r="K179" t="n">
        <v>51.39</v>
      </c>
      <c r="L179" t="n">
        <v>23</v>
      </c>
      <c r="M179" t="n">
        <v>0</v>
      </c>
      <c r="N179" t="n">
        <v>41.64</v>
      </c>
      <c r="O179" t="n">
        <v>25027.94</v>
      </c>
      <c r="P179" t="n">
        <v>288.21</v>
      </c>
      <c r="Q179" t="n">
        <v>830.4400000000001</v>
      </c>
      <c r="R179" t="n">
        <v>101.7</v>
      </c>
      <c r="S179" t="n">
        <v>70.58</v>
      </c>
      <c r="T179" t="n">
        <v>6629.93</v>
      </c>
      <c r="U179" t="n">
        <v>0.6899999999999999</v>
      </c>
      <c r="V179" t="n">
        <v>0.75</v>
      </c>
      <c r="W179" t="n">
        <v>4.71</v>
      </c>
      <c r="X179" t="n">
        <v>0.39</v>
      </c>
      <c r="Y179" t="n">
        <v>1</v>
      </c>
      <c r="Z179" t="n">
        <v>10</v>
      </c>
    </row>
    <row r="180">
      <c r="A180" t="n">
        <v>0</v>
      </c>
      <c r="B180" t="n">
        <v>20</v>
      </c>
      <c r="C180" t="inlineStr">
        <is>
          <t xml:space="preserve">CONCLUIDO	</t>
        </is>
      </c>
      <c r="D180" t="n">
        <v>2.8316</v>
      </c>
      <c r="E180" t="n">
        <v>35.32</v>
      </c>
      <c r="F180" t="n">
        <v>32.03</v>
      </c>
      <c r="G180" t="n">
        <v>15.25</v>
      </c>
      <c r="H180" t="n">
        <v>0.34</v>
      </c>
      <c r="I180" t="n">
        <v>126</v>
      </c>
      <c r="J180" t="n">
        <v>51.33</v>
      </c>
      <c r="K180" t="n">
        <v>24.83</v>
      </c>
      <c r="L180" t="n">
        <v>1</v>
      </c>
      <c r="M180" t="n">
        <v>124</v>
      </c>
      <c r="N180" t="n">
        <v>5.51</v>
      </c>
      <c r="O180" t="n">
        <v>6564.78</v>
      </c>
      <c r="P180" t="n">
        <v>173.07</v>
      </c>
      <c r="Q180" t="n">
        <v>830.64</v>
      </c>
      <c r="R180" t="n">
        <v>246.89</v>
      </c>
      <c r="S180" t="n">
        <v>70.58</v>
      </c>
      <c r="T180" t="n">
        <v>78647.14</v>
      </c>
      <c r="U180" t="n">
        <v>0.29</v>
      </c>
      <c r="V180" t="n">
        <v>0.65</v>
      </c>
      <c r="W180" t="n">
        <v>4.89</v>
      </c>
      <c r="X180" t="n">
        <v>4.73</v>
      </c>
      <c r="Y180" t="n">
        <v>1</v>
      </c>
      <c r="Z180" t="n">
        <v>10</v>
      </c>
    </row>
    <row r="181">
      <c r="A181" t="n">
        <v>1</v>
      </c>
      <c r="B181" t="n">
        <v>20</v>
      </c>
      <c r="C181" t="inlineStr">
        <is>
          <t xml:space="preserve">CONCLUIDO	</t>
        </is>
      </c>
      <c r="D181" t="n">
        <v>3.1602</v>
      </c>
      <c r="E181" t="n">
        <v>31.64</v>
      </c>
      <c r="F181" t="n">
        <v>29.25</v>
      </c>
      <c r="G181" t="n">
        <v>33.11</v>
      </c>
      <c r="H181" t="n">
        <v>0.66</v>
      </c>
      <c r="I181" t="n">
        <v>53</v>
      </c>
      <c r="J181" t="n">
        <v>52.47</v>
      </c>
      <c r="K181" t="n">
        <v>24.83</v>
      </c>
      <c r="L181" t="n">
        <v>2</v>
      </c>
      <c r="M181" t="n">
        <v>48</v>
      </c>
      <c r="N181" t="n">
        <v>5.64</v>
      </c>
      <c r="O181" t="n">
        <v>6705.1</v>
      </c>
      <c r="P181" t="n">
        <v>142.9</v>
      </c>
      <c r="Q181" t="n">
        <v>830.51</v>
      </c>
      <c r="R181" t="n">
        <v>154.13</v>
      </c>
      <c r="S181" t="n">
        <v>70.58</v>
      </c>
      <c r="T181" t="n">
        <v>32633.81</v>
      </c>
      <c r="U181" t="n">
        <v>0.46</v>
      </c>
      <c r="V181" t="n">
        <v>0.71</v>
      </c>
      <c r="W181" t="n">
        <v>4.78</v>
      </c>
      <c r="X181" t="n">
        <v>1.95</v>
      </c>
      <c r="Y181" t="n">
        <v>1</v>
      </c>
      <c r="Z181" t="n">
        <v>10</v>
      </c>
    </row>
    <row r="182">
      <c r="A182" t="n">
        <v>2</v>
      </c>
      <c r="B182" t="n">
        <v>20</v>
      </c>
      <c r="C182" t="inlineStr">
        <is>
          <t xml:space="preserve">CONCLUIDO	</t>
        </is>
      </c>
      <c r="D182" t="n">
        <v>3.2062</v>
      </c>
      <c r="E182" t="n">
        <v>31.19</v>
      </c>
      <c r="F182" t="n">
        <v>28.92</v>
      </c>
      <c r="G182" t="n">
        <v>40.35</v>
      </c>
      <c r="H182" t="n">
        <v>0.97</v>
      </c>
      <c r="I182" t="n">
        <v>43</v>
      </c>
      <c r="J182" t="n">
        <v>53.61</v>
      </c>
      <c r="K182" t="n">
        <v>24.83</v>
      </c>
      <c r="L182" t="n">
        <v>3</v>
      </c>
      <c r="M182" t="n">
        <v>0</v>
      </c>
      <c r="N182" t="n">
        <v>5.78</v>
      </c>
      <c r="O182" t="n">
        <v>6845.59</v>
      </c>
      <c r="P182" t="n">
        <v>137.72</v>
      </c>
      <c r="Q182" t="n">
        <v>830.61</v>
      </c>
      <c r="R182" t="n">
        <v>141.24</v>
      </c>
      <c r="S182" t="n">
        <v>70.58</v>
      </c>
      <c r="T182" t="n">
        <v>26236.21</v>
      </c>
      <c r="U182" t="n">
        <v>0.5</v>
      </c>
      <c r="V182" t="n">
        <v>0.72</v>
      </c>
      <c r="W182" t="n">
        <v>4.81</v>
      </c>
      <c r="X182" t="n">
        <v>1.62</v>
      </c>
      <c r="Y182" t="n">
        <v>1</v>
      </c>
      <c r="Z182" t="n">
        <v>10</v>
      </c>
    </row>
    <row r="183">
      <c r="A183" t="n">
        <v>0</v>
      </c>
      <c r="B183" t="n">
        <v>65</v>
      </c>
      <c r="C183" t="inlineStr">
        <is>
          <t xml:space="preserve">CONCLUIDO	</t>
        </is>
      </c>
      <c r="D183" t="n">
        <v>1.9902</v>
      </c>
      <c r="E183" t="n">
        <v>50.25</v>
      </c>
      <c r="F183" t="n">
        <v>39.52</v>
      </c>
      <c r="G183" t="n">
        <v>7.55</v>
      </c>
      <c r="H183" t="n">
        <v>0.13</v>
      </c>
      <c r="I183" t="n">
        <v>314</v>
      </c>
      <c r="J183" t="n">
        <v>133.21</v>
      </c>
      <c r="K183" t="n">
        <v>46.47</v>
      </c>
      <c r="L183" t="n">
        <v>1</v>
      </c>
      <c r="M183" t="n">
        <v>312</v>
      </c>
      <c r="N183" t="n">
        <v>20.75</v>
      </c>
      <c r="O183" t="n">
        <v>16663.42</v>
      </c>
      <c r="P183" t="n">
        <v>431.16</v>
      </c>
      <c r="Q183" t="n">
        <v>830.86</v>
      </c>
      <c r="R183" t="n">
        <v>497.81</v>
      </c>
      <c r="S183" t="n">
        <v>70.58</v>
      </c>
      <c r="T183" t="n">
        <v>203168.02</v>
      </c>
      <c r="U183" t="n">
        <v>0.14</v>
      </c>
      <c r="V183" t="n">
        <v>0.53</v>
      </c>
      <c r="W183" t="n">
        <v>5.2</v>
      </c>
      <c r="X183" t="n">
        <v>12.21</v>
      </c>
      <c r="Y183" t="n">
        <v>1</v>
      </c>
      <c r="Z183" t="n">
        <v>10</v>
      </c>
    </row>
    <row r="184">
      <c r="A184" t="n">
        <v>1</v>
      </c>
      <c r="B184" t="n">
        <v>65</v>
      </c>
      <c r="C184" t="inlineStr">
        <is>
          <t xml:space="preserve">CONCLUIDO	</t>
        </is>
      </c>
      <c r="D184" t="n">
        <v>2.6635</v>
      </c>
      <c r="E184" t="n">
        <v>37.54</v>
      </c>
      <c r="F184" t="n">
        <v>31.96</v>
      </c>
      <c r="G184" t="n">
        <v>15.34</v>
      </c>
      <c r="H184" t="n">
        <v>0.26</v>
      </c>
      <c r="I184" t="n">
        <v>125</v>
      </c>
      <c r="J184" t="n">
        <v>134.55</v>
      </c>
      <c r="K184" t="n">
        <v>46.47</v>
      </c>
      <c r="L184" t="n">
        <v>2</v>
      </c>
      <c r="M184" t="n">
        <v>123</v>
      </c>
      <c r="N184" t="n">
        <v>21.09</v>
      </c>
      <c r="O184" t="n">
        <v>16828.84</v>
      </c>
      <c r="P184" t="n">
        <v>344.26</v>
      </c>
      <c r="Q184" t="n">
        <v>830.48</v>
      </c>
      <c r="R184" t="n">
        <v>245.01</v>
      </c>
      <c r="S184" t="n">
        <v>70.58</v>
      </c>
      <c r="T184" t="n">
        <v>77713.25</v>
      </c>
      <c r="U184" t="n">
        <v>0.29</v>
      </c>
      <c r="V184" t="n">
        <v>0.65</v>
      </c>
      <c r="W184" t="n">
        <v>4.88</v>
      </c>
      <c r="X184" t="n">
        <v>4.67</v>
      </c>
      <c r="Y184" t="n">
        <v>1</v>
      </c>
      <c r="Z184" t="n">
        <v>10</v>
      </c>
    </row>
    <row r="185">
      <c r="A185" t="n">
        <v>2</v>
      </c>
      <c r="B185" t="n">
        <v>65</v>
      </c>
      <c r="C185" t="inlineStr">
        <is>
          <t xml:space="preserve">CONCLUIDO	</t>
        </is>
      </c>
      <c r="D185" t="n">
        <v>2.9012</v>
      </c>
      <c r="E185" t="n">
        <v>34.47</v>
      </c>
      <c r="F185" t="n">
        <v>30.16</v>
      </c>
      <c r="G185" t="n">
        <v>23.2</v>
      </c>
      <c r="H185" t="n">
        <v>0.39</v>
      </c>
      <c r="I185" t="n">
        <v>78</v>
      </c>
      <c r="J185" t="n">
        <v>135.9</v>
      </c>
      <c r="K185" t="n">
        <v>46.47</v>
      </c>
      <c r="L185" t="n">
        <v>3</v>
      </c>
      <c r="M185" t="n">
        <v>76</v>
      </c>
      <c r="N185" t="n">
        <v>21.43</v>
      </c>
      <c r="O185" t="n">
        <v>16994.64</v>
      </c>
      <c r="P185" t="n">
        <v>320.4</v>
      </c>
      <c r="Q185" t="n">
        <v>830.5</v>
      </c>
      <c r="R185" t="n">
        <v>184.75</v>
      </c>
      <c r="S185" t="n">
        <v>70.58</v>
      </c>
      <c r="T185" t="n">
        <v>47816.42</v>
      </c>
      <c r="U185" t="n">
        <v>0.38</v>
      </c>
      <c r="V185" t="n">
        <v>0.6899999999999999</v>
      </c>
      <c r="W185" t="n">
        <v>4.81</v>
      </c>
      <c r="X185" t="n">
        <v>2.87</v>
      </c>
      <c r="Y185" t="n">
        <v>1</v>
      </c>
      <c r="Z185" t="n">
        <v>10</v>
      </c>
    </row>
    <row r="186">
      <c r="A186" t="n">
        <v>3</v>
      </c>
      <c r="B186" t="n">
        <v>65</v>
      </c>
      <c r="C186" t="inlineStr">
        <is>
          <t xml:space="preserve">CONCLUIDO	</t>
        </is>
      </c>
      <c r="D186" t="n">
        <v>3.0178</v>
      </c>
      <c r="E186" t="n">
        <v>33.14</v>
      </c>
      <c r="F186" t="n">
        <v>29.41</v>
      </c>
      <c r="G186" t="n">
        <v>30.95</v>
      </c>
      <c r="H186" t="n">
        <v>0.52</v>
      </c>
      <c r="I186" t="n">
        <v>57</v>
      </c>
      <c r="J186" t="n">
        <v>137.25</v>
      </c>
      <c r="K186" t="n">
        <v>46.47</v>
      </c>
      <c r="L186" t="n">
        <v>4</v>
      </c>
      <c r="M186" t="n">
        <v>55</v>
      </c>
      <c r="N186" t="n">
        <v>21.78</v>
      </c>
      <c r="O186" t="n">
        <v>17160.92</v>
      </c>
      <c r="P186" t="n">
        <v>308.06</v>
      </c>
      <c r="Q186" t="n">
        <v>830.46</v>
      </c>
      <c r="R186" t="n">
        <v>159.43</v>
      </c>
      <c r="S186" t="n">
        <v>70.58</v>
      </c>
      <c r="T186" t="n">
        <v>35263.16</v>
      </c>
      <c r="U186" t="n">
        <v>0.44</v>
      </c>
      <c r="V186" t="n">
        <v>0.71</v>
      </c>
      <c r="W186" t="n">
        <v>4.78</v>
      </c>
      <c r="X186" t="n">
        <v>2.11</v>
      </c>
      <c r="Y186" t="n">
        <v>1</v>
      </c>
      <c r="Z186" t="n">
        <v>10</v>
      </c>
    </row>
    <row r="187">
      <c r="A187" t="n">
        <v>4</v>
      </c>
      <c r="B187" t="n">
        <v>65</v>
      </c>
      <c r="C187" t="inlineStr">
        <is>
          <t xml:space="preserve">CONCLUIDO	</t>
        </is>
      </c>
      <c r="D187" t="n">
        <v>3.0966</v>
      </c>
      <c r="E187" t="n">
        <v>32.29</v>
      </c>
      <c r="F187" t="n">
        <v>28.92</v>
      </c>
      <c r="G187" t="n">
        <v>39.43</v>
      </c>
      <c r="H187" t="n">
        <v>0.64</v>
      </c>
      <c r="I187" t="n">
        <v>44</v>
      </c>
      <c r="J187" t="n">
        <v>138.6</v>
      </c>
      <c r="K187" t="n">
        <v>46.47</v>
      </c>
      <c r="L187" t="n">
        <v>5</v>
      </c>
      <c r="M187" t="n">
        <v>42</v>
      </c>
      <c r="N187" t="n">
        <v>22.13</v>
      </c>
      <c r="O187" t="n">
        <v>17327.69</v>
      </c>
      <c r="P187" t="n">
        <v>298.32</v>
      </c>
      <c r="Q187" t="n">
        <v>830.54</v>
      </c>
      <c r="R187" t="n">
        <v>143.16</v>
      </c>
      <c r="S187" t="n">
        <v>70.58</v>
      </c>
      <c r="T187" t="n">
        <v>27194.78</v>
      </c>
      <c r="U187" t="n">
        <v>0.49</v>
      </c>
      <c r="V187" t="n">
        <v>0.72</v>
      </c>
      <c r="W187" t="n">
        <v>4.76</v>
      </c>
      <c r="X187" t="n">
        <v>1.62</v>
      </c>
      <c r="Y187" t="n">
        <v>1</v>
      </c>
      <c r="Z187" t="n">
        <v>10</v>
      </c>
    </row>
    <row r="188">
      <c r="A188" t="n">
        <v>5</v>
      </c>
      <c r="B188" t="n">
        <v>65</v>
      </c>
      <c r="C188" t="inlineStr">
        <is>
          <t xml:space="preserve">CONCLUIDO	</t>
        </is>
      </c>
      <c r="D188" t="n">
        <v>3.1489</v>
      </c>
      <c r="E188" t="n">
        <v>31.76</v>
      </c>
      <c r="F188" t="n">
        <v>28.6</v>
      </c>
      <c r="G188" t="n">
        <v>47.66</v>
      </c>
      <c r="H188" t="n">
        <v>0.76</v>
      </c>
      <c r="I188" t="n">
        <v>36</v>
      </c>
      <c r="J188" t="n">
        <v>139.95</v>
      </c>
      <c r="K188" t="n">
        <v>46.47</v>
      </c>
      <c r="L188" t="n">
        <v>6</v>
      </c>
      <c r="M188" t="n">
        <v>34</v>
      </c>
      <c r="N188" t="n">
        <v>22.49</v>
      </c>
      <c r="O188" t="n">
        <v>17494.97</v>
      </c>
      <c r="P188" t="n">
        <v>290.64</v>
      </c>
      <c r="Q188" t="n">
        <v>830.4400000000001</v>
      </c>
      <c r="R188" t="n">
        <v>132.49</v>
      </c>
      <c r="S188" t="n">
        <v>70.58</v>
      </c>
      <c r="T188" t="n">
        <v>21897.59</v>
      </c>
      <c r="U188" t="n">
        <v>0.53</v>
      </c>
      <c r="V188" t="n">
        <v>0.73</v>
      </c>
      <c r="W188" t="n">
        <v>4.75</v>
      </c>
      <c r="X188" t="n">
        <v>1.3</v>
      </c>
      <c r="Y188" t="n">
        <v>1</v>
      </c>
      <c r="Z188" t="n">
        <v>10</v>
      </c>
    </row>
    <row r="189">
      <c r="A189" t="n">
        <v>6</v>
      </c>
      <c r="B189" t="n">
        <v>65</v>
      </c>
      <c r="C189" t="inlineStr">
        <is>
          <t xml:space="preserve">CONCLUIDO	</t>
        </is>
      </c>
      <c r="D189" t="n">
        <v>3.1887</v>
      </c>
      <c r="E189" t="n">
        <v>31.36</v>
      </c>
      <c r="F189" t="n">
        <v>28.36</v>
      </c>
      <c r="G189" t="n">
        <v>56.73</v>
      </c>
      <c r="H189" t="n">
        <v>0.88</v>
      </c>
      <c r="I189" t="n">
        <v>30</v>
      </c>
      <c r="J189" t="n">
        <v>141.31</v>
      </c>
      <c r="K189" t="n">
        <v>46.47</v>
      </c>
      <c r="L189" t="n">
        <v>7</v>
      </c>
      <c r="M189" t="n">
        <v>28</v>
      </c>
      <c r="N189" t="n">
        <v>22.85</v>
      </c>
      <c r="O189" t="n">
        <v>17662.75</v>
      </c>
      <c r="P189" t="n">
        <v>283.08</v>
      </c>
      <c r="Q189" t="n">
        <v>830.45</v>
      </c>
      <c r="R189" t="n">
        <v>124.77</v>
      </c>
      <c r="S189" t="n">
        <v>70.58</v>
      </c>
      <c r="T189" t="n">
        <v>18066.5</v>
      </c>
      <c r="U189" t="n">
        <v>0.57</v>
      </c>
      <c r="V189" t="n">
        <v>0.73</v>
      </c>
      <c r="W189" t="n">
        <v>4.73</v>
      </c>
      <c r="X189" t="n">
        <v>1.07</v>
      </c>
      <c r="Y189" t="n">
        <v>1</v>
      </c>
      <c r="Z189" t="n">
        <v>10</v>
      </c>
    </row>
    <row r="190">
      <c r="A190" t="n">
        <v>7</v>
      </c>
      <c r="B190" t="n">
        <v>65</v>
      </c>
      <c r="C190" t="inlineStr">
        <is>
          <t xml:space="preserve">CONCLUIDO	</t>
        </is>
      </c>
      <c r="D190" t="n">
        <v>3.2167</v>
      </c>
      <c r="E190" t="n">
        <v>31.09</v>
      </c>
      <c r="F190" t="n">
        <v>28.2</v>
      </c>
      <c r="G190" t="n">
        <v>65.08</v>
      </c>
      <c r="H190" t="n">
        <v>0.99</v>
      </c>
      <c r="I190" t="n">
        <v>26</v>
      </c>
      <c r="J190" t="n">
        <v>142.68</v>
      </c>
      <c r="K190" t="n">
        <v>46.47</v>
      </c>
      <c r="L190" t="n">
        <v>8</v>
      </c>
      <c r="M190" t="n">
        <v>24</v>
      </c>
      <c r="N190" t="n">
        <v>23.21</v>
      </c>
      <c r="O190" t="n">
        <v>17831.04</v>
      </c>
      <c r="P190" t="n">
        <v>276.24</v>
      </c>
      <c r="Q190" t="n">
        <v>830.45</v>
      </c>
      <c r="R190" t="n">
        <v>119.39</v>
      </c>
      <c r="S190" t="n">
        <v>70.58</v>
      </c>
      <c r="T190" t="n">
        <v>15397.84</v>
      </c>
      <c r="U190" t="n">
        <v>0.59</v>
      </c>
      <c r="V190" t="n">
        <v>0.74</v>
      </c>
      <c r="W190" t="n">
        <v>4.72</v>
      </c>
      <c r="X190" t="n">
        <v>0.91</v>
      </c>
      <c r="Y190" t="n">
        <v>1</v>
      </c>
      <c r="Z190" t="n">
        <v>10</v>
      </c>
    </row>
    <row r="191">
      <c r="A191" t="n">
        <v>8</v>
      </c>
      <c r="B191" t="n">
        <v>65</v>
      </c>
      <c r="C191" t="inlineStr">
        <is>
          <t xml:space="preserve">CONCLUIDO	</t>
        </is>
      </c>
      <c r="D191" t="n">
        <v>3.2339</v>
      </c>
      <c r="E191" t="n">
        <v>30.92</v>
      </c>
      <c r="F191" t="n">
        <v>28.12</v>
      </c>
      <c r="G191" t="n">
        <v>73.34999999999999</v>
      </c>
      <c r="H191" t="n">
        <v>1.11</v>
      </c>
      <c r="I191" t="n">
        <v>23</v>
      </c>
      <c r="J191" t="n">
        <v>144.05</v>
      </c>
      <c r="K191" t="n">
        <v>46.47</v>
      </c>
      <c r="L191" t="n">
        <v>9</v>
      </c>
      <c r="M191" t="n">
        <v>21</v>
      </c>
      <c r="N191" t="n">
        <v>23.58</v>
      </c>
      <c r="O191" t="n">
        <v>17999.83</v>
      </c>
      <c r="P191" t="n">
        <v>271.2</v>
      </c>
      <c r="Q191" t="n">
        <v>830.45</v>
      </c>
      <c r="R191" t="n">
        <v>116.43</v>
      </c>
      <c r="S191" t="n">
        <v>70.58</v>
      </c>
      <c r="T191" t="n">
        <v>13933.19</v>
      </c>
      <c r="U191" t="n">
        <v>0.61</v>
      </c>
      <c r="V191" t="n">
        <v>0.74</v>
      </c>
      <c r="W191" t="n">
        <v>4.73</v>
      </c>
      <c r="X191" t="n">
        <v>0.82</v>
      </c>
      <c r="Y191" t="n">
        <v>1</v>
      </c>
      <c r="Z191" t="n">
        <v>10</v>
      </c>
    </row>
    <row r="192">
      <c r="A192" t="n">
        <v>9</v>
      </c>
      <c r="B192" t="n">
        <v>65</v>
      </c>
      <c r="C192" t="inlineStr">
        <is>
          <t xml:space="preserve">CONCLUIDO	</t>
        </is>
      </c>
      <c r="D192" t="n">
        <v>3.2543</v>
      </c>
      <c r="E192" t="n">
        <v>30.73</v>
      </c>
      <c r="F192" t="n">
        <v>28</v>
      </c>
      <c r="G192" t="n">
        <v>84.01000000000001</v>
      </c>
      <c r="H192" t="n">
        <v>1.22</v>
      </c>
      <c r="I192" t="n">
        <v>20</v>
      </c>
      <c r="J192" t="n">
        <v>145.42</v>
      </c>
      <c r="K192" t="n">
        <v>46.47</v>
      </c>
      <c r="L192" t="n">
        <v>10</v>
      </c>
      <c r="M192" t="n">
        <v>18</v>
      </c>
      <c r="N192" t="n">
        <v>23.95</v>
      </c>
      <c r="O192" t="n">
        <v>18169.15</v>
      </c>
      <c r="P192" t="n">
        <v>264.14</v>
      </c>
      <c r="Q192" t="n">
        <v>830.46</v>
      </c>
      <c r="R192" t="n">
        <v>112.81</v>
      </c>
      <c r="S192" t="n">
        <v>70.58</v>
      </c>
      <c r="T192" t="n">
        <v>12137.73</v>
      </c>
      <c r="U192" t="n">
        <v>0.63</v>
      </c>
      <c r="V192" t="n">
        <v>0.74</v>
      </c>
      <c r="W192" t="n">
        <v>4.72</v>
      </c>
      <c r="X192" t="n">
        <v>0.71</v>
      </c>
      <c r="Y192" t="n">
        <v>1</v>
      </c>
      <c r="Z192" t="n">
        <v>10</v>
      </c>
    </row>
    <row r="193">
      <c r="A193" t="n">
        <v>10</v>
      </c>
      <c r="B193" t="n">
        <v>65</v>
      </c>
      <c r="C193" t="inlineStr">
        <is>
          <t xml:space="preserve">CONCLUIDO	</t>
        </is>
      </c>
      <c r="D193" t="n">
        <v>3.2686</v>
      </c>
      <c r="E193" t="n">
        <v>30.59</v>
      </c>
      <c r="F193" t="n">
        <v>27.92</v>
      </c>
      <c r="G193" t="n">
        <v>93.08</v>
      </c>
      <c r="H193" t="n">
        <v>1.33</v>
      </c>
      <c r="I193" t="n">
        <v>18</v>
      </c>
      <c r="J193" t="n">
        <v>146.8</v>
      </c>
      <c r="K193" t="n">
        <v>46.47</v>
      </c>
      <c r="L193" t="n">
        <v>11</v>
      </c>
      <c r="M193" t="n">
        <v>16</v>
      </c>
      <c r="N193" t="n">
        <v>24.33</v>
      </c>
      <c r="O193" t="n">
        <v>18338.99</v>
      </c>
      <c r="P193" t="n">
        <v>257.84</v>
      </c>
      <c r="Q193" t="n">
        <v>830.45</v>
      </c>
      <c r="R193" t="n">
        <v>110.24</v>
      </c>
      <c r="S193" t="n">
        <v>70.58</v>
      </c>
      <c r="T193" t="n">
        <v>10863.56</v>
      </c>
      <c r="U193" t="n">
        <v>0.64</v>
      </c>
      <c r="V193" t="n">
        <v>0.74</v>
      </c>
      <c r="W193" t="n">
        <v>4.71</v>
      </c>
      <c r="X193" t="n">
        <v>0.63</v>
      </c>
      <c r="Y193" t="n">
        <v>1</v>
      </c>
      <c r="Z193" t="n">
        <v>10</v>
      </c>
    </row>
    <row r="194">
      <c r="A194" t="n">
        <v>11</v>
      </c>
      <c r="B194" t="n">
        <v>65</v>
      </c>
      <c r="C194" t="inlineStr">
        <is>
          <t xml:space="preserve">CONCLUIDO	</t>
        </is>
      </c>
      <c r="D194" t="n">
        <v>3.284</v>
      </c>
      <c r="E194" t="n">
        <v>30.45</v>
      </c>
      <c r="F194" t="n">
        <v>27.84</v>
      </c>
      <c r="G194" t="n">
        <v>104.38</v>
      </c>
      <c r="H194" t="n">
        <v>1.43</v>
      </c>
      <c r="I194" t="n">
        <v>16</v>
      </c>
      <c r="J194" t="n">
        <v>148.18</v>
      </c>
      <c r="K194" t="n">
        <v>46.47</v>
      </c>
      <c r="L194" t="n">
        <v>12</v>
      </c>
      <c r="M194" t="n">
        <v>14</v>
      </c>
      <c r="N194" t="n">
        <v>24.71</v>
      </c>
      <c r="O194" t="n">
        <v>18509.36</v>
      </c>
      <c r="P194" t="n">
        <v>250.37</v>
      </c>
      <c r="Q194" t="n">
        <v>830.46</v>
      </c>
      <c r="R194" t="n">
        <v>107.34</v>
      </c>
      <c r="S194" t="n">
        <v>70.58</v>
      </c>
      <c r="T194" t="n">
        <v>9424.73</v>
      </c>
      <c r="U194" t="n">
        <v>0.66</v>
      </c>
      <c r="V194" t="n">
        <v>0.75</v>
      </c>
      <c r="W194" t="n">
        <v>4.7</v>
      </c>
      <c r="X194" t="n">
        <v>0.54</v>
      </c>
      <c r="Y194" t="n">
        <v>1</v>
      </c>
      <c r="Z194" t="n">
        <v>10</v>
      </c>
    </row>
    <row r="195">
      <c r="A195" t="n">
        <v>12</v>
      </c>
      <c r="B195" t="n">
        <v>65</v>
      </c>
      <c r="C195" t="inlineStr">
        <is>
          <t xml:space="preserve">CONCLUIDO	</t>
        </is>
      </c>
      <c r="D195" t="n">
        <v>3.2877</v>
      </c>
      <c r="E195" t="n">
        <v>30.42</v>
      </c>
      <c r="F195" t="n">
        <v>27.83</v>
      </c>
      <c r="G195" t="n">
        <v>111.31</v>
      </c>
      <c r="H195" t="n">
        <v>1.54</v>
      </c>
      <c r="I195" t="n">
        <v>15</v>
      </c>
      <c r="J195" t="n">
        <v>149.56</v>
      </c>
      <c r="K195" t="n">
        <v>46.47</v>
      </c>
      <c r="L195" t="n">
        <v>13</v>
      </c>
      <c r="M195" t="n">
        <v>9</v>
      </c>
      <c r="N195" t="n">
        <v>25.1</v>
      </c>
      <c r="O195" t="n">
        <v>18680.25</v>
      </c>
      <c r="P195" t="n">
        <v>246.72</v>
      </c>
      <c r="Q195" t="n">
        <v>830.48</v>
      </c>
      <c r="R195" t="n">
        <v>106.65</v>
      </c>
      <c r="S195" t="n">
        <v>70.58</v>
      </c>
      <c r="T195" t="n">
        <v>9084.559999999999</v>
      </c>
      <c r="U195" t="n">
        <v>0.66</v>
      </c>
      <c r="V195" t="n">
        <v>0.75</v>
      </c>
      <c r="W195" t="n">
        <v>4.72</v>
      </c>
      <c r="X195" t="n">
        <v>0.54</v>
      </c>
      <c r="Y195" t="n">
        <v>1</v>
      </c>
      <c r="Z195" t="n">
        <v>10</v>
      </c>
    </row>
    <row r="196">
      <c r="A196" t="n">
        <v>13</v>
      </c>
      <c r="B196" t="n">
        <v>65</v>
      </c>
      <c r="C196" t="inlineStr">
        <is>
          <t xml:space="preserve">CONCLUIDO	</t>
        </is>
      </c>
      <c r="D196" t="n">
        <v>3.2959</v>
      </c>
      <c r="E196" t="n">
        <v>30.34</v>
      </c>
      <c r="F196" t="n">
        <v>27.78</v>
      </c>
      <c r="G196" t="n">
        <v>119.05</v>
      </c>
      <c r="H196" t="n">
        <v>1.64</v>
      </c>
      <c r="I196" t="n">
        <v>14</v>
      </c>
      <c r="J196" t="n">
        <v>150.95</v>
      </c>
      <c r="K196" t="n">
        <v>46.47</v>
      </c>
      <c r="L196" t="n">
        <v>14</v>
      </c>
      <c r="M196" t="n">
        <v>2</v>
      </c>
      <c r="N196" t="n">
        <v>25.49</v>
      </c>
      <c r="O196" t="n">
        <v>18851.69</v>
      </c>
      <c r="P196" t="n">
        <v>243.54</v>
      </c>
      <c r="Q196" t="n">
        <v>830.49</v>
      </c>
      <c r="R196" t="n">
        <v>104.92</v>
      </c>
      <c r="S196" t="n">
        <v>70.58</v>
      </c>
      <c r="T196" t="n">
        <v>8224.32</v>
      </c>
      <c r="U196" t="n">
        <v>0.67</v>
      </c>
      <c r="V196" t="n">
        <v>0.75</v>
      </c>
      <c r="W196" t="n">
        <v>4.72</v>
      </c>
      <c r="X196" t="n">
        <v>0.49</v>
      </c>
      <c r="Y196" t="n">
        <v>1</v>
      </c>
      <c r="Z196" t="n">
        <v>10</v>
      </c>
    </row>
    <row r="197">
      <c r="A197" t="n">
        <v>14</v>
      </c>
      <c r="B197" t="n">
        <v>65</v>
      </c>
      <c r="C197" t="inlineStr">
        <is>
          <t xml:space="preserve">CONCLUIDO	</t>
        </is>
      </c>
      <c r="D197" t="n">
        <v>3.2962</v>
      </c>
      <c r="E197" t="n">
        <v>30.34</v>
      </c>
      <c r="F197" t="n">
        <v>27.78</v>
      </c>
      <c r="G197" t="n">
        <v>119.04</v>
      </c>
      <c r="H197" t="n">
        <v>1.74</v>
      </c>
      <c r="I197" t="n">
        <v>14</v>
      </c>
      <c r="J197" t="n">
        <v>152.35</v>
      </c>
      <c r="K197" t="n">
        <v>46.47</v>
      </c>
      <c r="L197" t="n">
        <v>15</v>
      </c>
      <c r="M197" t="n">
        <v>0</v>
      </c>
      <c r="N197" t="n">
        <v>25.88</v>
      </c>
      <c r="O197" t="n">
        <v>19023.66</v>
      </c>
      <c r="P197" t="n">
        <v>246</v>
      </c>
      <c r="Q197" t="n">
        <v>830.48</v>
      </c>
      <c r="R197" t="n">
        <v>104.76</v>
      </c>
      <c r="S197" t="n">
        <v>70.58</v>
      </c>
      <c r="T197" t="n">
        <v>8144.36</v>
      </c>
      <c r="U197" t="n">
        <v>0.67</v>
      </c>
      <c r="V197" t="n">
        <v>0.75</v>
      </c>
      <c r="W197" t="n">
        <v>4.72</v>
      </c>
      <c r="X197" t="n">
        <v>0.48</v>
      </c>
      <c r="Y197" t="n">
        <v>1</v>
      </c>
      <c r="Z197" t="n">
        <v>10</v>
      </c>
    </row>
    <row r="198">
      <c r="A198" t="n">
        <v>0</v>
      </c>
      <c r="B198" t="n">
        <v>75</v>
      </c>
      <c r="C198" t="inlineStr">
        <is>
          <t xml:space="preserve">CONCLUIDO	</t>
        </is>
      </c>
      <c r="D198" t="n">
        <v>1.8386</v>
      </c>
      <c r="E198" t="n">
        <v>54.39</v>
      </c>
      <c r="F198" t="n">
        <v>41.23</v>
      </c>
      <c r="G198" t="n">
        <v>6.95</v>
      </c>
      <c r="H198" t="n">
        <v>0.12</v>
      </c>
      <c r="I198" t="n">
        <v>356</v>
      </c>
      <c r="J198" t="n">
        <v>150.44</v>
      </c>
      <c r="K198" t="n">
        <v>49.1</v>
      </c>
      <c r="L198" t="n">
        <v>1</v>
      </c>
      <c r="M198" t="n">
        <v>354</v>
      </c>
      <c r="N198" t="n">
        <v>25.34</v>
      </c>
      <c r="O198" t="n">
        <v>18787.76</v>
      </c>
      <c r="P198" t="n">
        <v>487.74</v>
      </c>
      <c r="Q198" t="n">
        <v>830.8099999999999</v>
      </c>
      <c r="R198" t="n">
        <v>555.8</v>
      </c>
      <c r="S198" t="n">
        <v>70.58</v>
      </c>
      <c r="T198" t="n">
        <v>231951.98</v>
      </c>
      <c r="U198" t="n">
        <v>0.13</v>
      </c>
      <c r="V198" t="n">
        <v>0.5</v>
      </c>
      <c r="W198" t="n">
        <v>5.26</v>
      </c>
      <c r="X198" t="n">
        <v>13.93</v>
      </c>
      <c r="Y198" t="n">
        <v>1</v>
      </c>
      <c r="Z198" t="n">
        <v>10</v>
      </c>
    </row>
    <row r="199">
      <c r="A199" t="n">
        <v>1</v>
      </c>
      <c r="B199" t="n">
        <v>75</v>
      </c>
      <c r="C199" t="inlineStr">
        <is>
          <t xml:space="preserve">CONCLUIDO	</t>
        </is>
      </c>
      <c r="D199" t="n">
        <v>2.5597</v>
      </c>
      <c r="E199" t="n">
        <v>39.07</v>
      </c>
      <c r="F199" t="n">
        <v>32.54</v>
      </c>
      <c r="G199" t="n">
        <v>14.05</v>
      </c>
      <c r="H199" t="n">
        <v>0.23</v>
      </c>
      <c r="I199" t="n">
        <v>139</v>
      </c>
      <c r="J199" t="n">
        <v>151.83</v>
      </c>
      <c r="K199" t="n">
        <v>49.1</v>
      </c>
      <c r="L199" t="n">
        <v>2</v>
      </c>
      <c r="M199" t="n">
        <v>137</v>
      </c>
      <c r="N199" t="n">
        <v>25.73</v>
      </c>
      <c r="O199" t="n">
        <v>18959.54</v>
      </c>
      <c r="P199" t="n">
        <v>381.01</v>
      </c>
      <c r="Q199" t="n">
        <v>830.59</v>
      </c>
      <c r="R199" t="n">
        <v>264.21</v>
      </c>
      <c r="S199" t="n">
        <v>70.58</v>
      </c>
      <c r="T199" t="n">
        <v>87243.08</v>
      </c>
      <c r="U199" t="n">
        <v>0.27</v>
      </c>
      <c r="V199" t="n">
        <v>0.64</v>
      </c>
      <c r="W199" t="n">
        <v>4.91</v>
      </c>
      <c r="X199" t="n">
        <v>5.25</v>
      </c>
      <c r="Y199" t="n">
        <v>1</v>
      </c>
      <c r="Z199" t="n">
        <v>10</v>
      </c>
    </row>
    <row r="200">
      <c r="A200" t="n">
        <v>2</v>
      </c>
      <c r="B200" t="n">
        <v>75</v>
      </c>
      <c r="C200" t="inlineStr">
        <is>
          <t xml:space="preserve">CONCLUIDO	</t>
        </is>
      </c>
      <c r="D200" t="n">
        <v>2.8251</v>
      </c>
      <c r="E200" t="n">
        <v>35.4</v>
      </c>
      <c r="F200" t="n">
        <v>30.49</v>
      </c>
      <c r="G200" t="n">
        <v>21.27</v>
      </c>
      <c r="H200" t="n">
        <v>0.35</v>
      </c>
      <c r="I200" t="n">
        <v>86</v>
      </c>
      <c r="J200" t="n">
        <v>153.23</v>
      </c>
      <c r="K200" t="n">
        <v>49.1</v>
      </c>
      <c r="L200" t="n">
        <v>3</v>
      </c>
      <c r="M200" t="n">
        <v>84</v>
      </c>
      <c r="N200" t="n">
        <v>26.13</v>
      </c>
      <c r="O200" t="n">
        <v>19131.85</v>
      </c>
      <c r="P200" t="n">
        <v>353.41</v>
      </c>
      <c r="Q200" t="n">
        <v>830.52</v>
      </c>
      <c r="R200" t="n">
        <v>196.01</v>
      </c>
      <c r="S200" t="n">
        <v>70.58</v>
      </c>
      <c r="T200" t="n">
        <v>53409.47</v>
      </c>
      <c r="U200" t="n">
        <v>0.36</v>
      </c>
      <c r="V200" t="n">
        <v>0.68</v>
      </c>
      <c r="W200" t="n">
        <v>4.82</v>
      </c>
      <c r="X200" t="n">
        <v>3.2</v>
      </c>
      <c r="Y200" t="n">
        <v>1</v>
      </c>
      <c r="Z200" t="n">
        <v>10</v>
      </c>
    </row>
    <row r="201">
      <c r="A201" t="n">
        <v>3</v>
      </c>
      <c r="B201" t="n">
        <v>75</v>
      </c>
      <c r="C201" t="inlineStr">
        <is>
          <t xml:space="preserve">CONCLUIDO	</t>
        </is>
      </c>
      <c r="D201" t="n">
        <v>2.9639</v>
      </c>
      <c r="E201" t="n">
        <v>33.74</v>
      </c>
      <c r="F201" t="n">
        <v>29.57</v>
      </c>
      <c r="G201" t="n">
        <v>28.61</v>
      </c>
      <c r="H201" t="n">
        <v>0.46</v>
      </c>
      <c r="I201" t="n">
        <v>62</v>
      </c>
      <c r="J201" t="n">
        <v>154.63</v>
      </c>
      <c r="K201" t="n">
        <v>49.1</v>
      </c>
      <c r="L201" t="n">
        <v>4</v>
      </c>
      <c r="M201" t="n">
        <v>60</v>
      </c>
      <c r="N201" t="n">
        <v>26.53</v>
      </c>
      <c r="O201" t="n">
        <v>19304.72</v>
      </c>
      <c r="P201" t="n">
        <v>338.69</v>
      </c>
      <c r="Q201" t="n">
        <v>830.51</v>
      </c>
      <c r="R201" t="n">
        <v>165.02</v>
      </c>
      <c r="S201" t="n">
        <v>70.58</v>
      </c>
      <c r="T201" t="n">
        <v>38032.94</v>
      </c>
      <c r="U201" t="n">
        <v>0.43</v>
      </c>
      <c r="V201" t="n">
        <v>0.7</v>
      </c>
      <c r="W201" t="n">
        <v>4.78</v>
      </c>
      <c r="X201" t="n">
        <v>2.27</v>
      </c>
      <c r="Y201" t="n">
        <v>1</v>
      </c>
      <c r="Z201" t="n">
        <v>10</v>
      </c>
    </row>
    <row r="202">
      <c r="A202" t="n">
        <v>4</v>
      </c>
      <c r="B202" t="n">
        <v>75</v>
      </c>
      <c r="C202" t="inlineStr">
        <is>
          <t xml:space="preserve">CONCLUIDO	</t>
        </is>
      </c>
      <c r="D202" t="n">
        <v>3.0425</v>
      </c>
      <c r="E202" t="n">
        <v>32.87</v>
      </c>
      <c r="F202" t="n">
        <v>29.09</v>
      </c>
      <c r="G202" t="n">
        <v>35.63</v>
      </c>
      <c r="H202" t="n">
        <v>0.57</v>
      </c>
      <c r="I202" t="n">
        <v>49</v>
      </c>
      <c r="J202" t="n">
        <v>156.03</v>
      </c>
      <c r="K202" t="n">
        <v>49.1</v>
      </c>
      <c r="L202" t="n">
        <v>5</v>
      </c>
      <c r="M202" t="n">
        <v>47</v>
      </c>
      <c r="N202" t="n">
        <v>26.94</v>
      </c>
      <c r="O202" t="n">
        <v>19478.15</v>
      </c>
      <c r="P202" t="n">
        <v>329.62</v>
      </c>
      <c r="Q202" t="n">
        <v>830.51</v>
      </c>
      <c r="R202" t="n">
        <v>148.91</v>
      </c>
      <c r="S202" t="n">
        <v>70.58</v>
      </c>
      <c r="T202" t="n">
        <v>30041.82</v>
      </c>
      <c r="U202" t="n">
        <v>0.47</v>
      </c>
      <c r="V202" t="n">
        <v>0.71</v>
      </c>
      <c r="W202" t="n">
        <v>4.77</v>
      </c>
      <c r="X202" t="n">
        <v>1.8</v>
      </c>
      <c r="Y202" t="n">
        <v>1</v>
      </c>
      <c r="Z202" t="n">
        <v>10</v>
      </c>
    </row>
    <row r="203">
      <c r="A203" t="n">
        <v>5</v>
      </c>
      <c r="B203" t="n">
        <v>75</v>
      </c>
      <c r="C203" t="inlineStr">
        <is>
          <t xml:space="preserve">CONCLUIDO	</t>
        </is>
      </c>
      <c r="D203" t="n">
        <v>3.101</v>
      </c>
      <c r="E203" t="n">
        <v>32.25</v>
      </c>
      <c r="F203" t="n">
        <v>28.75</v>
      </c>
      <c r="G203" t="n">
        <v>43.12</v>
      </c>
      <c r="H203" t="n">
        <v>0.67</v>
      </c>
      <c r="I203" t="n">
        <v>40</v>
      </c>
      <c r="J203" t="n">
        <v>157.44</v>
      </c>
      <c r="K203" t="n">
        <v>49.1</v>
      </c>
      <c r="L203" t="n">
        <v>6</v>
      </c>
      <c r="M203" t="n">
        <v>38</v>
      </c>
      <c r="N203" t="n">
        <v>27.35</v>
      </c>
      <c r="O203" t="n">
        <v>19652.13</v>
      </c>
      <c r="P203" t="n">
        <v>321.81</v>
      </c>
      <c r="Q203" t="n">
        <v>830.48</v>
      </c>
      <c r="R203" t="n">
        <v>137.66</v>
      </c>
      <c r="S203" t="n">
        <v>70.58</v>
      </c>
      <c r="T203" t="n">
        <v>24462.34</v>
      </c>
      <c r="U203" t="n">
        <v>0.51</v>
      </c>
      <c r="V203" t="n">
        <v>0.72</v>
      </c>
      <c r="W203" t="n">
        <v>4.75</v>
      </c>
      <c r="X203" t="n">
        <v>1.45</v>
      </c>
      <c r="Y203" t="n">
        <v>1</v>
      </c>
      <c r="Z203" t="n">
        <v>10</v>
      </c>
    </row>
    <row r="204">
      <c r="A204" t="n">
        <v>6</v>
      </c>
      <c r="B204" t="n">
        <v>75</v>
      </c>
      <c r="C204" t="inlineStr">
        <is>
          <t xml:space="preserve">CONCLUIDO	</t>
        </is>
      </c>
      <c r="D204" t="n">
        <v>3.1408</v>
      </c>
      <c r="E204" t="n">
        <v>31.84</v>
      </c>
      <c r="F204" t="n">
        <v>28.52</v>
      </c>
      <c r="G204" t="n">
        <v>50.34</v>
      </c>
      <c r="H204" t="n">
        <v>0.78</v>
      </c>
      <c r="I204" t="n">
        <v>34</v>
      </c>
      <c r="J204" t="n">
        <v>158.86</v>
      </c>
      <c r="K204" t="n">
        <v>49.1</v>
      </c>
      <c r="L204" t="n">
        <v>7</v>
      </c>
      <c r="M204" t="n">
        <v>32</v>
      </c>
      <c r="N204" t="n">
        <v>27.77</v>
      </c>
      <c r="O204" t="n">
        <v>19826.68</v>
      </c>
      <c r="P204" t="n">
        <v>314.92</v>
      </c>
      <c r="Q204" t="n">
        <v>830.4400000000001</v>
      </c>
      <c r="R204" t="n">
        <v>130.13</v>
      </c>
      <c r="S204" t="n">
        <v>70.58</v>
      </c>
      <c r="T204" t="n">
        <v>20729.33</v>
      </c>
      <c r="U204" t="n">
        <v>0.54</v>
      </c>
      <c r="V204" t="n">
        <v>0.73</v>
      </c>
      <c r="W204" t="n">
        <v>4.74</v>
      </c>
      <c r="X204" t="n">
        <v>1.23</v>
      </c>
      <c r="Y204" t="n">
        <v>1</v>
      </c>
      <c r="Z204" t="n">
        <v>10</v>
      </c>
    </row>
    <row r="205">
      <c r="A205" t="n">
        <v>7</v>
      </c>
      <c r="B205" t="n">
        <v>75</v>
      </c>
      <c r="C205" t="inlineStr">
        <is>
          <t xml:space="preserve">CONCLUIDO	</t>
        </is>
      </c>
      <c r="D205" t="n">
        <v>3.1746</v>
      </c>
      <c r="E205" t="n">
        <v>31.5</v>
      </c>
      <c r="F205" t="n">
        <v>28.34</v>
      </c>
      <c r="G205" t="n">
        <v>58.63</v>
      </c>
      <c r="H205" t="n">
        <v>0.88</v>
      </c>
      <c r="I205" t="n">
        <v>29</v>
      </c>
      <c r="J205" t="n">
        <v>160.28</v>
      </c>
      <c r="K205" t="n">
        <v>49.1</v>
      </c>
      <c r="L205" t="n">
        <v>8</v>
      </c>
      <c r="M205" t="n">
        <v>27</v>
      </c>
      <c r="N205" t="n">
        <v>28.19</v>
      </c>
      <c r="O205" t="n">
        <v>20001.93</v>
      </c>
      <c r="P205" t="n">
        <v>309.21</v>
      </c>
      <c r="Q205" t="n">
        <v>830.48</v>
      </c>
      <c r="R205" t="n">
        <v>124.2</v>
      </c>
      <c r="S205" t="n">
        <v>70.58</v>
      </c>
      <c r="T205" t="n">
        <v>17786.8</v>
      </c>
      <c r="U205" t="n">
        <v>0.57</v>
      </c>
      <c r="V205" t="n">
        <v>0.73</v>
      </c>
      <c r="W205" t="n">
        <v>4.72</v>
      </c>
      <c r="X205" t="n">
        <v>1.04</v>
      </c>
      <c r="Y205" t="n">
        <v>1</v>
      </c>
      <c r="Z205" t="n">
        <v>10</v>
      </c>
    </row>
    <row r="206">
      <c r="A206" t="n">
        <v>8</v>
      </c>
      <c r="B206" t="n">
        <v>75</v>
      </c>
      <c r="C206" t="inlineStr">
        <is>
          <t xml:space="preserve">CONCLUIDO	</t>
        </is>
      </c>
      <c r="D206" t="n">
        <v>3.195</v>
      </c>
      <c r="E206" t="n">
        <v>31.3</v>
      </c>
      <c r="F206" t="n">
        <v>28.23</v>
      </c>
      <c r="G206" t="n">
        <v>65.14</v>
      </c>
      <c r="H206" t="n">
        <v>0.99</v>
      </c>
      <c r="I206" t="n">
        <v>26</v>
      </c>
      <c r="J206" t="n">
        <v>161.71</v>
      </c>
      <c r="K206" t="n">
        <v>49.1</v>
      </c>
      <c r="L206" t="n">
        <v>9</v>
      </c>
      <c r="M206" t="n">
        <v>24</v>
      </c>
      <c r="N206" t="n">
        <v>28.61</v>
      </c>
      <c r="O206" t="n">
        <v>20177.64</v>
      </c>
      <c r="P206" t="n">
        <v>303.76</v>
      </c>
      <c r="Q206" t="n">
        <v>830.5</v>
      </c>
      <c r="R206" t="n">
        <v>120.24</v>
      </c>
      <c r="S206" t="n">
        <v>70.58</v>
      </c>
      <c r="T206" t="n">
        <v>15822.8</v>
      </c>
      <c r="U206" t="n">
        <v>0.59</v>
      </c>
      <c r="V206" t="n">
        <v>0.74</v>
      </c>
      <c r="W206" t="n">
        <v>4.73</v>
      </c>
      <c r="X206" t="n">
        <v>0.93</v>
      </c>
      <c r="Y206" t="n">
        <v>1</v>
      </c>
      <c r="Z206" t="n">
        <v>10</v>
      </c>
    </row>
    <row r="207">
      <c r="A207" t="n">
        <v>9</v>
      </c>
      <c r="B207" t="n">
        <v>75</v>
      </c>
      <c r="C207" t="inlineStr">
        <is>
          <t xml:space="preserve">CONCLUIDO	</t>
        </is>
      </c>
      <c r="D207" t="n">
        <v>3.2151</v>
      </c>
      <c r="E207" t="n">
        <v>31.1</v>
      </c>
      <c r="F207" t="n">
        <v>28.12</v>
      </c>
      <c r="G207" t="n">
        <v>73.37</v>
      </c>
      <c r="H207" t="n">
        <v>1.09</v>
      </c>
      <c r="I207" t="n">
        <v>23</v>
      </c>
      <c r="J207" t="n">
        <v>163.13</v>
      </c>
      <c r="K207" t="n">
        <v>49.1</v>
      </c>
      <c r="L207" t="n">
        <v>10</v>
      </c>
      <c r="M207" t="n">
        <v>21</v>
      </c>
      <c r="N207" t="n">
        <v>29.04</v>
      </c>
      <c r="O207" t="n">
        <v>20353.94</v>
      </c>
      <c r="P207" t="n">
        <v>299.05</v>
      </c>
      <c r="Q207" t="n">
        <v>830.47</v>
      </c>
      <c r="R207" t="n">
        <v>116.81</v>
      </c>
      <c r="S207" t="n">
        <v>70.58</v>
      </c>
      <c r="T207" t="n">
        <v>14121.47</v>
      </c>
      <c r="U207" t="n">
        <v>0.6</v>
      </c>
      <c r="V207" t="n">
        <v>0.74</v>
      </c>
      <c r="W207" t="n">
        <v>4.72</v>
      </c>
      <c r="X207" t="n">
        <v>0.83</v>
      </c>
      <c r="Y207" t="n">
        <v>1</v>
      </c>
      <c r="Z207" t="n">
        <v>10</v>
      </c>
    </row>
    <row r="208">
      <c r="A208" t="n">
        <v>10</v>
      </c>
      <c r="B208" t="n">
        <v>75</v>
      </c>
      <c r="C208" t="inlineStr">
        <is>
          <t xml:space="preserve">CONCLUIDO	</t>
        </is>
      </c>
      <c r="D208" t="n">
        <v>3.2297</v>
      </c>
      <c r="E208" t="n">
        <v>30.96</v>
      </c>
      <c r="F208" t="n">
        <v>28.04</v>
      </c>
      <c r="G208" t="n">
        <v>80.13</v>
      </c>
      <c r="H208" t="n">
        <v>1.18</v>
      </c>
      <c r="I208" t="n">
        <v>21</v>
      </c>
      <c r="J208" t="n">
        <v>164.57</v>
      </c>
      <c r="K208" t="n">
        <v>49.1</v>
      </c>
      <c r="L208" t="n">
        <v>11</v>
      </c>
      <c r="M208" t="n">
        <v>19</v>
      </c>
      <c r="N208" t="n">
        <v>29.47</v>
      </c>
      <c r="O208" t="n">
        <v>20530.82</v>
      </c>
      <c r="P208" t="n">
        <v>294.25</v>
      </c>
      <c r="Q208" t="n">
        <v>830.5</v>
      </c>
      <c r="R208" t="n">
        <v>114.4</v>
      </c>
      <c r="S208" t="n">
        <v>70.58</v>
      </c>
      <c r="T208" t="n">
        <v>12926.76</v>
      </c>
      <c r="U208" t="n">
        <v>0.62</v>
      </c>
      <c r="V208" t="n">
        <v>0.74</v>
      </c>
      <c r="W208" t="n">
        <v>4.71</v>
      </c>
      <c r="X208" t="n">
        <v>0.75</v>
      </c>
      <c r="Y208" t="n">
        <v>1</v>
      </c>
      <c r="Z208" t="n">
        <v>10</v>
      </c>
    </row>
    <row r="209">
      <c r="A209" t="n">
        <v>11</v>
      </c>
      <c r="B209" t="n">
        <v>75</v>
      </c>
      <c r="C209" t="inlineStr">
        <is>
          <t xml:space="preserve">CONCLUIDO	</t>
        </is>
      </c>
      <c r="D209" t="n">
        <v>3.2456</v>
      </c>
      <c r="E209" t="n">
        <v>30.81</v>
      </c>
      <c r="F209" t="n">
        <v>27.95</v>
      </c>
      <c r="G209" t="n">
        <v>88.28</v>
      </c>
      <c r="H209" t="n">
        <v>1.28</v>
      </c>
      <c r="I209" t="n">
        <v>19</v>
      </c>
      <c r="J209" t="n">
        <v>166.01</v>
      </c>
      <c r="K209" t="n">
        <v>49.1</v>
      </c>
      <c r="L209" t="n">
        <v>12</v>
      </c>
      <c r="M209" t="n">
        <v>17</v>
      </c>
      <c r="N209" t="n">
        <v>29.91</v>
      </c>
      <c r="O209" t="n">
        <v>20708.3</v>
      </c>
      <c r="P209" t="n">
        <v>287.6</v>
      </c>
      <c r="Q209" t="n">
        <v>830.51</v>
      </c>
      <c r="R209" t="n">
        <v>111.17</v>
      </c>
      <c r="S209" t="n">
        <v>70.58</v>
      </c>
      <c r="T209" t="n">
        <v>11323.73</v>
      </c>
      <c r="U209" t="n">
        <v>0.63</v>
      </c>
      <c r="V209" t="n">
        <v>0.74</v>
      </c>
      <c r="W209" t="n">
        <v>4.71</v>
      </c>
      <c r="X209" t="n">
        <v>0.66</v>
      </c>
      <c r="Y209" t="n">
        <v>1</v>
      </c>
      <c r="Z209" t="n">
        <v>10</v>
      </c>
    </row>
    <row r="210">
      <c r="A210" t="n">
        <v>12</v>
      </c>
      <c r="B210" t="n">
        <v>75</v>
      </c>
      <c r="C210" t="inlineStr">
        <is>
          <t xml:space="preserve">CONCLUIDO	</t>
        </is>
      </c>
      <c r="D210" t="n">
        <v>3.2593</v>
      </c>
      <c r="E210" t="n">
        <v>30.68</v>
      </c>
      <c r="F210" t="n">
        <v>27.89</v>
      </c>
      <c r="G210" t="n">
        <v>98.42</v>
      </c>
      <c r="H210" t="n">
        <v>1.38</v>
      </c>
      <c r="I210" t="n">
        <v>17</v>
      </c>
      <c r="J210" t="n">
        <v>167.45</v>
      </c>
      <c r="K210" t="n">
        <v>49.1</v>
      </c>
      <c r="L210" t="n">
        <v>13</v>
      </c>
      <c r="M210" t="n">
        <v>15</v>
      </c>
      <c r="N210" t="n">
        <v>30.36</v>
      </c>
      <c r="O210" t="n">
        <v>20886.38</v>
      </c>
      <c r="P210" t="n">
        <v>283.61</v>
      </c>
      <c r="Q210" t="n">
        <v>830.4400000000001</v>
      </c>
      <c r="R210" t="n">
        <v>108.86</v>
      </c>
      <c r="S210" t="n">
        <v>70.58</v>
      </c>
      <c r="T210" t="n">
        <v>10176.04</v>
      </c>
      <c r="U210" t="n">
        <v>0.65</v>
      </c>
      <c r="V210" t="n">
        <v>0.74</v>
      </c>
      <c r="W210" t="n">
        <v>4.71</v>
      </c>
      <c r="X210" t="n">
        <v>0.59</v>
      </c>
      <c r="Y210" t="n">
        <v>1</v>
      </c>
      <c r="Z210" t="n">
        <v>10</v>
      </c>
    </row>
    <row r="211">
      <c r="A211" t="n">
        <v>13</v>
      </c>
      <c r="B211" t="n">
        <v>75</v>
      </c>
      <c r="C211" t="inlineStr">
        <is>
          <t xml:space="preserve">CONCLUIDO	</t>
        </is>
      </c>
      <c r="D211" t="n">
        <v>3.2665</v>
      </c>
      <c r="E211" t="n">
        <v>30.61</v>
      </c>
      <c r="F211" t="n">
        <v>27.85</v>
      </c>
      <c r="G211" t="n">
        <v>104.43</v>
      </c>
      <c r="H211" t="n">
        <v>1.47</v>
      </c>
      <c r="I211" t="n">
        <v>16</v>
      </c>
      <c r="J211" t="n">
        <v>168.9</v>
      </c>
      <c r="K211" t="n">
        <v>49.1</v>
      </c>
      <c r="L211" t="n">
        <v>14</v>
      </c>
      <c r="M211" t="n">
        <v>14</v>
      </c>
      <c r="N211" t="n">
        <v>30.81</v>
      </c>
      <c r="O211" t="n">
        <v>21065.06</v>
      </c>
      <c r="P211" t="n">
        <v>277.92</v>
      </c>
      <c r="Q211" t="n">
        <v>830.48</v>
      </c>
      <c r="R211" t="n">
        <v>107.68</v>
      </c>
      <c r="S211" t="n">
        <v>70.58</v>
      </c>
      <c r="T211" t="n">
        <v>9592.450000000001</v>
      </c>
      <c r="U211" t="n">
        <v>0.66</v>
      </c>
      <c r="V211" t="n">
        <v>0.75</v>
      </c>
      <c r="W211" t="n">
        <v>4.71</v>
      </c>
      <c r="X211" t="n">
        <v>0.5600000000000001</v>
      </c>
      <c r="Y211" t="n">
        <v>1</v>
      </c>
      <c r="Z211" t="n">
        <v>10</v>
      </c>
    </row>
    <row r="212">
      <c r="A212" t="n">
        <v>14</v>
      </c>
      <c r="B212" t="n">
        <v>75</v>
      </c>
      <c r="C212" t="inlineStr">
        <is>
          <t xml:space="preserve">CONCLUIDO	</t>
        </is>
      </c>
      <c r="D212" t="n">
        <v>3.2816</v>
      </c>
      <c r="E212" t="n">
        <v>30.47</v>
      </c>
      <c r="F212" t="n">
        <v>27.77</v>
      </c>
      <c r="G212" t="n">
        <v>119.01</v>
      </c>
      <c r="H212" t="n">
        <v>1.56</v>
      </c>
      <c r="I212" t="n">
        <v>14</v>
      </c>
      <c r="J212" t="n">
        <v>170.35</v>
      </c>
      <c r="K212" t="n">
        <v>49.1</v>
      </c>
      <c r="L212" t="n">
        <v>15</v>
      </c>
      <c r="M212" t="n">
        <v>12</v>
      </c>
      <c r="N212" t="n">
        <v>31.26</v>
      </c>
      <c r="O212" t="n">
        <v>21244.37</v>
      </c>
      <c r="P212" t="n">
        <v>271.78</v>
      </c>
      <c r="Q212" t="n">
        <v>830.5</v>
      </c>
      <c r="R212" t="n">
        <v>105.13</v>
      </c>
      <c r="S212" t="n">
        <v>70.58</v>
      </c>
      <c r="T212" t="n">
        <v>8330.25</v>
      </c>
      <c r="U212" t="n">
        <v>0.67</v>
      </c>
      <c r="V212" t="n">
        <v>0.75</v>
      </c>
      <c r="W212" t="n">
        <v>4.7</v>
      </c>
      <c r="X212" t="n">
        <v>0.48</v>
      </c>
      <c r="Y212" t="n">
        <v>1</v>
      </c>
      <c r="Z212" t="n">
        <v>10</v>
      </c>
    </row>
    <row r="213">
      <c r="A213" t="n">
        <v>15</v>
      </c>
      <c r="B213" t="n">
        <v>75</v>
      </c>
      <c r="C213" t="inlineStr">
        <is>
          <t xml:space="preserve">CONCLUIDO	</t>
        </is>
      </c>
      <c r="D213" t="n">
        <v>3.289</v>
      </c>
      <c r="E213" t="n">
        <v>30.4</v>
      </c>
      <c r="F213" t="n">
        <v>27.73</v>
      </c>
      <c r="G213" t="n">
        <v>127.99</v>
      </c>
      <c r="H213" t="n">
        <v>1.65</v>
      </c>
      <c r="I213" t="n">
        <v>13</v>
      </c>
      <c r="J213" t="n">
        <v>171.81</v>
      </c>
      <c r="K213" t="n">
        <v>49.1</v>
      </c>
      <c r="L213" t="n">
        <v>16</v>
      </c>
      <c r="M213" t="n">
        <v>9</v>
      </c>
      <c r="N213" t="n">
        <v>31.72</v>
      </c>
      <c r="O213" t="n">
        <v>21424.29</v>
      </c>
      <c r="P213" t="n">
        <v>266.06</v>
      </c>
      <c r="Q213" t="n">
        <v>830.4400000000001</v>
      </c>
      <c r="R213" t="n">
        <v>103.64</v>
      </c>
      <c r="S213" t="n">
        <v>70.58</v>
      </c>
      <c r="T213" t="n">
        <v>7590.75</v>
      </c>
      <c r="U213" t="n">
        <v>0.68</v>
      </c>
      <c r="V213" t="n">
        <v>0.75</v>
      </c>
      <c r="W213" t="n">
        <v>4.71</v>
      </c>
      <c r="X213" t="n">
        <v>0.44</v>
      </c>
      <c r="Y213" t="n">
        <v>1</v>
      </c>
      <c r="Z213" t="n">
        <v>10</v>
      </c>
    </row>
    <row r="214">
      <c r="A214" t="n">
        <v>16</v>
      </c>
      <c r="B214" t="n">
        <v>75</v>
      </c>
      <c r="C214" t="inlineStr">
        <is>
          <t xml:space="preserve">CONCLUIDO	</t>
        </is>
      </c>
      <c r="D214" t="n">
        <v>3.2866</v>
      </c>
      <c r="E214" t="n">
        <v>30.43</v>
      </c>
      <c r="F214" t="n">
        <v>27.75</v>
      </c>
      <c r="G214" t="n">
        <v>128.09</v>
      </c>
      <c r="H214" t="n">
        <v>1.74</v>
      </c>
      <c r="I214" t="n">
        <v>13</v>
      </c>
      <c r="J214" t="n">
        <v>173.28</v>
      </c>
      <c r="K214" t="n">
        <v>49.1</v>
      </c>
      <c r="L214" t="n">
        <v>17</v>
      </c>
      <c r="M214" t="n">
        <v>6</v>
      </c>
      <c r="N214" t="n">
        <v>32.18</v>
      </c>
      <c r="O214" t="n">
        <v>21604.83</v>
      </c>
      <c r="P214" t="n">
        <v>267.68</v>
      </c>
      <c r="Q214" t="n">
        <v>830.49</v>
      </c>
      <c r="R214" t="n">
        <v>104.31</v>
      </c>
      <c r="S214" t="n">
        <v>70.58</v>
      </c>
      <c r="T214" t="n">
        <v>7921.72</v>
      </c>
      <c r="U214" t="n">
        <v>0.68</v>
      </c>
      <c r="V214" t="n">
        <v>0.75</v>
      </c>
      <c r="W214" t="n">
        <v>4.71</v>
      </c>
      <c r="X214" t="n">
        <v>0.46</v>
      </c>
      <c r="Y214" t="n">
        <v>1</v>
      </c>
      <c r="Z214" t="n">
        <v>10</v>
      </c>
    </row>
    <row r="215">
      <c r="A215" t="n">
        <v>17</v>
      </c>
      <c r="B215" t="n">
        <v>75</v>
      </c>
      <c r="C215" t="inlineStr">
        <is>
          <t xml:space="preserve">CONCLUIDO	</t>
        </is>
      </c>
      <c r="D215" t="n">
        <v>3.2865</v>
      </c>
      <c r="E215" t="n">
        <v>30.43</v>
      </c>
      <c r="F215" t="n">
        <v>27.75</v>
      </c>
      <c r="G215" t="n">
        <v>128.09</v>
      </c>
      <c r="H215" t="n">
        <v>1.83</v>
      </c>
      <c r="I215" t="n">
        <v>13</v>
      </c>
      <c r="J215" t="n">
        <v>174.75</v>
      </c>
      <c r="K215" t="n">
        <v>49.1</v>
      </c>
      <c r="L215" t="n">
        <v>18</v>
      </c>
      <c r="M215" t="n">
        <v>3</v>
      </c>
      <c r="N215" t="n">
        <v>32.65</v>
      </c>
      <c r="O215" t="n">
        <v>21786.02</v>
      </c>
      <c r="P215" t="n">
        <v>266.46</v>
      </c>
      <c r="Q215" t="n">
        <v>830.4400000000001</v>
      </c>
      <c r="R215" t="n">
        <v>104.2</v>
      </c>
      <c r="S215" t="n">
        <v>70.58</v>
      </c>
      <c r="T215" t="n">
        <v>7869.01</v>
      </c>
      <c r="U215" t="n">
        <v>0.68</v>
      </c>
      <c r="V215" t="n">
        <v>0.75</v>
      </c>
      <c r="W215" t="n">
        <v>4.71</v>
      </c>
      <c r="X215" t="n">
        <v>0.46</v>
      </c>
      <c r="Y215" t="n">
        <v>1</v>
      </c>
      <c r="Z215" t="n">
        <v>10</v>
      </c>
    </row>
    <row r="216">
      <c r="A216" t="n">
        <v>18</v>
      </c>
      <c r="B216" t="n">
        <v>75</v>
      </c>
      <c r="C216" t="inlineStr">
        <is>
          <t xml:space="preserve">CONCLUIDO	</t>
        </is>
      </c>
      <c r="D216" t="n">
        <v>3.2866</v>
      </c>
      <c r="E216" t="n">
        <v>30.43</v>
      </c>
      <c r="F216" t="n">
        <v>27.75</v>
      </c>
      <c r="G216" t="n">
        <v>128.09</v>
      </c>
      <c r="H216" t="n">
        <v>1.91</v>
      </c>
      <c r="I216" t="n">
        <v>13</v>
      </c>
      <c r="J216" t="n">
        <v>176.22</v>
      </c>
      <c r="K216" t="n">
        <v>49.1</v>
      </c>
      <c r="L216" t="n">
        <v>19</v>
      </c>
      <c r="M216" t="n">
        <v>1</v>
      </c>
      <c r="N216" t="n">
        <v>33.13</v>
      </c>
      <c r="O216" t="n">
        <v>21967.84</v>
      </c>
      <c r="P216" t="n">
        <v>267.25</v>
      </c>
      <c r="Q216" t="n">
        <v>830.47</v>
      </c>
      <c r="R216" t="n">
        <v>104.12</v>
      </c>
      <c r="S216" t="n">
        <v>70.58</v>
      </c>
      <c r="T216" t="n">
        <v>7828.51</v>
      </c>
      <c r="U216" t="n">
        <v>0.68</v>
      </c>
      <c r="V216" t="n">
        <v>0.75</v>
      </c>
      <c r="W216" t="n">
        <v>4.72</v>
      </c>
      <c r="X216" t="n">
        <v>0.46</v>
      </c>
      <c r="Y216" t="n">
        <v>1</v>
      </c>
      <c r="Z216" t="n">
        <v>10</v>
      </c>
    </row>
    <row r="217">
      <c r="A217" t="n">
        <v>19</v>
      </c>
      <c r="B217" t="n">
        <v>75</v>
      </c>
      <c r="C217" t="inlineStr">
        <is>
          <t xml:space="preserve">CONCLUIDO	</t>
        </is>
      </c>
      <c r="D217" t="n">
        <v>3.2862</v>
      </c>
      <c r="E217" t="n">
        <v>30.43</v>
      </c>
      <c r="F217" t="n">
        <v>27.76</v>
      </c>
      <c r="G217" t="n">
        <v>128.11</v>
      </c>
      <c r="H217" t="n">
        <v>2</v>
      </c>
      <c r="I217" t="n">
        <v>13</v>
      </c>
      <c r="J217" t="n">
        <v>177.7</v>
      </c>
      <c r="K217" t="n">
        <v>49.1</v>
      </c>
      <c r="L217" t="n">
        <v>20</v>
      </c>
      <c r="M217" t="n">
        <v>0</v>
      </c>
      <c r="N217" t="n">
        <v>33.61</v>
      </c>
      <c r="O217" t="n">
        <v>22150.3</v>
      </c>
      <c r="P217" t="n">
        <v>268.92</v>
      </c>
      <c r="Q217" t="n">
        <v>830.47</v>
      </c>
      <c r="R217" t="n">
        <v>104.2</v>
      </c>
      <c r="S217" t="n">
        <v>70.58</v>
      </c>
      <c r="T217" t="n">
        <v>7866.48</v>
      </c>
      <c r="U217" t="n">
        <v>0.68</v>
      </c>
      <c r="V217" t="n">
        <v>0.75</v>
      </c>
      <c r="W217" t="n">
        <v>4.72</v>
      </c>
      <c r="X217" t="n">
        <v>0.46</v>
      </c>
      <c r="Y217" t="n">
        <v>1</v>
      </c>
      <c r="Z217" t="n">
        <v>10</v>
      </c>
    </row>
    <row r="218">
      <c r="A218" t="n">
        <v>0</v>
      </c>
      <c r="B218" t="n">
        <v>95</v>
      </c>
      <c r="C218" t="inlineStr">
        <is>
          <t xml:space="preserve">CONCLUIDO	</t>
        </is>
      </c>
      <c r="D218" t="n">
        <v>1.5608</v>
      </c>
      <c r="E218" t="n">
        <v>64.06999999999999</v>
      </c>
      <c r="F218" t="n">
        <v>45</v>
      </c>
      <c r="G218" t="n">
        <v>6.05</v>
      </c>
      <c r="H218" t="n">
        <v>0.1</v>
      </c>
      <c r="I218" t="n">
        <v>446</v>
      </c>
      <c r="J218" t="n">
        <v>185.69</v>
      </c>
      <c r="K218" t="n">
        <v>53.44</v>
      </c>
      <c r="L218" t="n">
        <v>1</v>
      </c>
      <c r="M218" t="n">
        <v>444</v>
      </c>
      <c r="N218" t="n">
        <v>36.26</v>
      </c>
      <c r="O218" t="n">
        <v>23136.14</v>
      </c>
      <c r="P218" t="n">
        <v>610.42</v>
      </c>
      <c r="Q218" t="n">
        <v>830.9</v>
      </c>
      <c r="R218" t="n">
        <v>681.65</v>
      </c>
      <c r="S218" t="n">
        <v>70.58</v>
      </c>
      <c r="T218" t="n">
        <v>294429.8</v>
      </c>
      <c r="U218" t="n">
        <v>0.1</v>
      </c>
      <c r="V218" t="n">
        <v>0.46</v>
      </c>
      <c r="W218" t="n">
        <v>5.43</v>
      </c>
      <c r="X218" t="n">
        <v>17.69</v>
      </c>
      <c r="Y218" t="n">
        <v>1</v>
      </c>
      <c r="Z218" t="n">
        <v>10</v>
      </c>
    </row>
    <row r="219">
      <c r="A219" t="n">
        <v>1</v>
      </c>
      <c r="B219" t="n">
        <v>95</v>
      </c>
      <c r="C219" t="inlineStr">
        <is>
          <t xml:space="preserve">CONCLUIDO	</t>
        </is>
      </c>
      <c r="D219" t="n">
        <v>2.3761</v>
      </c>
      <c r="E219" t="n">
        <v>42.09</v>
      </c>
      <c r="F219" t="n">
        <v>33.51</v>
      </c>
      <c r="G219" t="n">
        <v>12.26</v>
      </c>
      <c r="H219" t="n">
        <v>0.19</v>
      </c>
      <c r="I219" t="n">
        <v>164</v>
      </c>
      <c r="J219" t="n">
        <v>187.21</v>
      </c>
      <c r="K219" t="n">
        <v>53.44</v>
      </c>
      <c r="L219" t="n">
        <v>2</v>
      </c>
      <c r="M219" t="n">
        <v>162</v>
      </c>
      <c r="N219" t="n">
        <v>36.77</v>
      </c>
      <c r="O219" t="n">
        <v>23322.88</v>
      </c>
      <c r="P219" t="n">
        <v>451.67</v>
      </c>
      <c r="Q219" t="n">
        <v>830.6</v>
      </c>
      <c r="R219" t="n">
        <v>296.86</v>
      </c>
      <c r="S219" t="n">
        <v>70.58</v>
      </c>
      <c r="T219" t="n">
        <v>103443.12</v>
      </c>
      <c r="U219" t="n">
        <v>0.24</v>
      </c>
      <c r="V219" t="n">
        <v>0.62</v>
      </c>
      <c r="W219" t="n">
        <v>4.95</v>
      </c>
      <c r="X219" t="n">
        <v>6.22</v>
      </c>
      <c r="Y219" t="n">
        <v>1</v>
      </c>
      <c r="Z219" t="n">
        <v>10</v>
      </c>
    </row>
    <row r="220">
      <c r="A220" t="n">
        <v>2</v>
      </c>
      <c r="B220" t="n">
        <v>95</v>
      </c>
      <c r="C220" t="inlineStr">
        <is>
          <t xml:space="preserve">CONCLUIDO	</t>
        </is>
      </c>
      <c r="D220" t="n">
        <v>2.6813</v>
      </c>
      <c r="E220" t="n">
        <v>37.3</v>
      </c>
      <c r="F220" t="n">
        <v>31.07</v>
      </c>
      <c r="G220" t="n">
        <v>18.46</v>
      </c>
      <c r="H220" t="n">
        <v>0.28</v>
      </c>
      <c r="I220" t="n">
        <v>101</v>
      </c>
      <c r="J220" t="n">
        <v>188.73</v>
      </c>
      <c r="K220" t="n">
        <v>53.44</v>
      </c>
      <c r="L220" t="n">
        <v>3</v>
      </c>
      <c r="M220" t="n">
        <v>99</v>
      </c>
      <c r="N220" t="n">
        <v>37.29</v>
      </c>
      <c r="O220" t="n">
        <v>23510.33</v>
      </c>
      <c r="P220" t="n">
        <v>415.85</v>
      </c>
      <c r="Q220" t="n">
        <v>830.51</v>
      </c>
      <c r="R220" t="n">
        <v>215.15</v>
      </c>
      <c r="S220" t="n">
        <v>70.58</v>
      </c>
      <c r="T220" t="n">
        <v>62904</v>
      </c>
      <c r="U220" t="n">
        <v>0.33</v>
      </c>
      <c r="V220" t="n">
        <v>0.67</v>
      </c>
      <c r="W220" t="n">
        <v>4.84</v>
      </c>
      <c r="X220" t="n">
        <v>3.77</v>
      </c>
      <c r="Y220" t="n">
        <v>1</v>
      </c>
      <c r="Z220" t="n">
        <v>10</v>
      </c>
    </row>
    <row r="221">
      <c r="A221" t="n">
        <v>3</v>
      </c>
      <c r="B221" t="n">
        <v>95</v>
      </c>
      <c r="C221" t="inlineStr">
        <is>
          <t xml:space="preserve">CONCLUIDO	</t>
        </is>
      </c>
      <c r="D221" t="n">
        <v>2.8421</v>
      </c>
      <c r="E221" t="n">
        <v>35.18</v>
      </c>
      <c r="F221" t="n">
        <v>30</v>
      </c>
      <c r="G221" t="n">
        <v>24.66</v>
      </c>
      <c r="H221" t="n">
        <v>0.37</v>
      </c>
      <c r="I221" t="n">
        <v>73</v>
      </c>
      <c r="J221" t="n">
        <v>190.25</v>
      </c>
      <c r="K221" t="n">
        <v>53.44</v>
      </c>
      <c r="L221" t="n">
        <v>4</v>
      </c>
      <c r="M221" t="n">
        <v>71</v>
      </c>
      <c r="N221" t="n">
        <v>37.82</v>
      </c>
      <c r="O221" t="n">
        <v>23698.48</v>
      </c>
      <c r="P221" t="n">
        <v>398.88</v>
      </c>
      <c r="Q221" t="n">
        <v>830.53</v>
      </c>
      <c r="R221" t="n">
        <v>179.2</v>
      </c>
      <c r="S221" t="n">
        <v>70.58</v>
      </c>
      <c r="T221" t="n">
        <v>45069.57</v>
      </c>
      <c r="U221" t="n">
        <v>0.39</v>
      </c>
      <c r="V221" t="n">
        <v>0.6899999999999999</v>
      </c>
      <c r="W221" t="n">
        <v>4.81</v>
      </c>
      <c r="X221" t="n">
        <v>2.7</v>
      </c>
      <c r="Y221" t="n">
        <v>1</v>
      </c>
      <c r="Z221" t="n">
        <v>10</v>
      </c>
    </row>
    <row r="222">
      <c r="A222" t="n">
        <v>4</v>
      </c>
      <c r="B222" t="n">
        <v>95</v>
      </c>
      <c r="C222" t="inlineStr">
        <is>
          <t xml:space="preserve">CONCLUIDO	</t>
        </is>
      </c>
      <c r="D222" t="n">
        <v>2.9413</v>
      </c>
      <c r="E222" t="n">
        <v>34</v>
      </c>
      <c r="F222" t="n">
        <v>29.41</v>
      </c>
      <c r="G222" t="n">
        <v>30.96</v>
      </c>
      <c r="H222" t="n">
        <v>0.46</v>
      </c>
      <c r="I222" t="n">
        <v>57</v>
      </c>
      <c r="J222" t="n">
        <v>191.78</v>
      </c>
      <c r="K222" t="n">
        <v>53.44</v>
      </c>
      <c r="L222" t="n">
        <v>5</v>
      </c>
      <c r="M222" t="n">
        <v>55</v>
      </c>
      <c r="N222" t="n">
        <v>38.35</v>
      </c>
      <c r="O222" t="n">
        <v>23887.36</v>
      </c>
      <c r="P222" t="n">
        <v>388.13</v>
      </c>
      <c r="Q222" t="n">
        <v>830.59</v>
      </c>
      <c r="R222" t="n">
        <v>159.69</v>
      </c>
      <c r="S222" t="n">
        <v>70.58</v>
      </c>
      <c r="T222" t="n">
        <v>35393.82</v>
      </c>
      <c r="U222" t="n">
        <v>0.44</v>
      </c>
      <c r="V222" t="n">
        <v>0.71</v>
      </c>
      <c r="W222" t="n">
        <v>4.78</v>
      </c>
      <c r="X222" t="n">
        <v>2.11</v>
      </c>
      <c r="Y222" t="n">
        <v>1</v>
      </c>
      <c r="Z222" t="n">
        <v>10</v>
      </c>
    </row>
    <row r="223">
      <c r="A223" t="n">
        <v>5</v>
      </c>
      <c r="B223" t="n">
        <v>95</v>
      </c>
      <c r="C223" t="inlineStr">
        <is>
          <t xml:space="preserve">CONCLUIDO	</t>
        </is>
      </c>
      <c r="D223" t="n">
        <v>3.0102</v>
      </c>
      <c r="E223" t="n">
        <v>33.22</v>
      </c>
      <c r="F223" t="n">
        <v>29</v>
      </c>
      <c r="G223" t="n">
        <v>37.02</v>
      </c>
      <c r="H223" t="n">
        <v>0.55</v>
      </c>
      <c r="I223" t="n">
        <v>47</v>
      </c>
      <c r="J223" t="n">
        <v>193.32</v>
      </c>
      <c r="K223" t="n">
        <v>53.44</v>
      </c>
      <c r="L223" t="n">
        <v>6</v>
      </c>
      <c r="M223" t="n">
        <v>45</v>
      </c>
      <c r="N223" t="n">
        <v>38.89</v>
      </c>
      <c r="O223" t="n">
        <v>24076.95</v>
      </c>
      <c r="P223" t="n">
        <v>380.27</v>
      </c>
      <c r="Q223" t="n">
        <v>830.5</v>
      </c>
      <c r="R223" t="n">
        <v>146.35</v>
      </c>
      <c r="S223" t="n">
        <v>70.58</v>
      </c>
      <c r="T223" t="n">
        <v>28773.18</v>
      </c>
      <c r="U223" t="n">
        <v>0.48</v>
      </c>
      <c r="V223" t="n">
        <v>0.72</v>
      </c>
      <c r="W223" t="n">
        <v>4.75</v>
      </c>
      <c r="X223" t="n">
        <v>1.71</v>
      </c>
      <c r="Y223" t="n">
        <v>1</v>
      </c>
      <c r="Z223" t="n">
        <v>10</v>
      </c>
    </row>
    <row r="224">
      <c r="A224" t="n">
        <v>6</v>
      </c>
      <c r="B224" t="n">
        <v>95</v>
      </c>
      <c r="C224" t="inlineStr">
        <is>
          <t xml:space="preserve">CONCLUIDO	</t>
        </is>
      </c>
      <c r="D224" t="n">
        <v>3.0574</v>
      </c>
      <c r="E224" t="n">
        <v>32.71</v>
      </c>
      <c r="F224" t="n">
        <v>28.75</v>
      </c>
      <c r="G224" t="n">
        <v>43.13</v>
      </c>
      <c r="H224" t="n">
        <v>0.64</v>
      </c>
      <c r="I224" t="n">
        <v>40</v>
      </c>
      <c r="J224" t="n">
        <v>194.86</v>
      </c>
      <c r="K224" t="n">
        <v>53.44</v>
      </c>
      <c r="L224" t="n">
        <v>7</v>
      </c>
      <c r="M224" t="n">
        <v>38</v>
      </c>
      <c r="N224" t="n">
        <v>39.43</v>
      </c>
      <c r="O224" t="n">
        <v>24267.28</v>
      </c>
      <c r="P224" t="n">
        <v>373.97</v>
      </c>
      <c r="Q224" t="n">
        <v>830.5</v>
      </c>
      <c r="R224" t="n">
        <v>137.77</v>
      </c>
      <c r="S224" t="n">
        <v>70.58</v>
      </c>
      <c r="T224" t="n">
        <v>24516.9</v>
      </c>
      <c r="U224" t="n">
        <v>0.51</v>
      </c>
      <c r="V224" t="n">
        <v>0.72</v>
      </c>
      <c r="W224" t="n">
        <v>4.75</v>
      </c>
      <c r="X224" t="n">
        <v>1.46</v>
      </c>
      <c r="Y224" t="n">
        <v>1</v>
      </c>
      <c r="Z224" t="n">
        <v>10</v>
      </c>
    </row>
    <row r="225">
      <c r="A225" t="n">
        <v>7</v>
      </c>
      <c r="B225" t="n">
        <v>95</v>
      </c>
      <c r="C225" t="inlineStr">
        <is>
          <t xml:space="preserve">CONCLUIDO	</t>
        </is>
      </c>
      <c r="D225" t="n">
        <v>3.1001</v>
      </c>
      <c r="E225" t="n">
        <v>32.26</v>
      </c>
      <c r="F225" t="n">
        <v>28.52</v>
      </c>
      <c r="G225" t="n">
        <v>50.33</v>
      </c>
      <c r="H225" t="n">
        <v>0.72</v>
      </c>
      <c r="I225" t="n">
        <v>34</v>
      </c>
      <c r="J225" t="n">
        <v>196.41</v>
      </c>
      <c r="K225" t="n">
        <v>53.44</v>
      </c>
      <c r="L225" t="n">
        <v>8</v>
      </c>
      <c r="M225" t="n">
        <v>32</v>
      </c>
      <c r="N225" t="n">
        <v>39.98</v>
      </c>
      <c r="O225" t="n">
        <v>24458.36</v>
      </c>
      <c r="P225" t="n">
        <v>368.11</v>
      </c>
      <c r="Q225" t="n">
        <v>830.47</v>
      </c>
      <c r="R225" t="n">
        <v>129.87</v>
      </c>
      <c r="S225" t="n">
        <v>70.58</v>
      </c>
      <c r="T225" t="n">
        <v>20597.61</v>
      </c>
      <c r="U225" t="n">
        <v>0.54</v>
      </c>
      <c r="V225" t="n">
        <v>0.73</v>
      </c>
      <c r="W225" t="n">
        <v>4.75</v>
      </c>
      <c r="X225" t="n">
        <v>1.23</v>
      </c>
      <c r="Y225" t="n">
        <v>1</v>
      </c>
      <c r="Z225" t="n">
        <v>10</v>
      </c>
    </row>
    <row r="226">
      <c r="A226" t="n">
        <v>8</v>
      </c>
      <c r="B226" t="n">
        <v>95</v>
      </c>
      <c r="C226" t="inlineStr">
        <is>
          <t xml:space="preserve">CONCLUIDO	</t>
        </is>
      </c>
      <c r="D226" t="n">
        <v>3.1299</v>
      </c>
      <c r="E226" t="n">
        <v>31.95</v>
      </c>
      <c r="F226" t="n">
        <v>28.36</v>
      </c>
      <c r="G226" t="n">
        <v>56.73</v>
      </c>
      <c r="H226" t="n">
        <v>0.8100000000000001</v>
      </c>
      <c r="I226" t="n">
        <v>30</v>
      </c>
      <c r="J226" t="n">
        <v>197.97</v>
      </c>
      <c r="K226" t="n">
        <v>53.44</v>
      </c>
      <c r="L226" t="n">
        <v>9</v>
      </c>
      <c r="M226" t="n">
        <v>28</v>
      </c>
      <c r="N226" t="n">
        <v>40.53</v>
      </c>
      <c r="O226" t="n">
        <v>24650.18</v>
      </c>
      <c r="P226" t="n">
        <v>363.38</v>
      </c>
      <c r="Q226" t="n">
        <v>830.47</v>
      </c>
      <c r="R226" t="n">
        <v>124.92</v>
      </c>
      <c r="S226" t="n">
        <v>70.58</v>
      </c>
      <c r="T226" t="n">
        <v>18141.15</v>
      </c>
      <c r="U226" t="n">
        <v>0.57</v>
      </c>
      <c r="V226" t="n">
        <v>0.73</v>
      </c>
      <c r="W226" t="n">
        <v>4.73</v>
      </c>
      <c r="X226" t="n">
        <v>1.07</v>
      </c>
      <c r="Y226" t="n">
        <v>1</v>
      </c>
      <c r="Z226" t="n">
        <v>10</v>
      </c>
    </row>
    <row r="227">
      <c r="A227" t="n">
        <v>9</v>
      </c>
      <c r="B227" t="n">
        <v>95</v>
      </c>
      <c r="C227" t="inlineStr">
        <is>
          <t xml:space="preserve">CONCLUIDO	</t>
        </is>
      </c>
      <c r="D227" t="n">
        <v>3.152</v>
      </c>
      <c r="E227" t="n">
        <v>31.73</v>
      </c>
      <c r="F227" t="n">
        <v>28.25</v>
      </c>
      <c r="G227" t="n">
        <v>62.78</v>
      </c>
      <c r="H227" t="n">
        <v>0.89</v>
      </c>
      <c r="I227" t="n">
        <v>27</v>
      </c>
      <c r="J227" t="n">
        <v>199.53</v>
      </c>
      <c r="K227" t="n">
        <v>53.44</v>
      </c>
      <c r="L227" t="n">
        <v>10</v>
      </c>
      <c r="M227" t="n">
        <v>25</v>
      </c>
      <c r="N227" t="n">
        <v>41.1</v>
      </c>
      <c r="O227" t="n">
        <v>24842.77</v>
      </c>
      <c r="P227" t="n">
        <v>359.47</v>
      </c>
      <c r="Q227" t="n">
        <v>830.51</v>
      </c>
      <c r="R227" t="n">
        <v>121.05</v>
      </c>
      <c r="S227" t="n">
        <v>70.58</v>
      </c>
      <c r="T227" t="n">
        <v>16223.46</v>
      </c>
      <c r="U227" t="n">
        <v>0.58</v>
      </c>
      <c r="V227" t="n">
        <v>0.73</v>
      </c>
      <c r="W227" t="n">
        <v>4.73</v>
      </c>
      <c r="X227" t="n">
        <v>0.96</v>
      </c>
      <c r="Y227" t="n">
        <v>1</v>
      </c>
      <c r="Z227" t="n">
        <v>10</v>
      </c>
    </row>
    <row r="228">
      <c r="A228" t="n">
        <v>10</v>
      </c>
      <c r="B228" t="n">
        <v>95</v>
      </c>
      <c r="C228" t="inlineStr">
        <is>
          <t xml:space="preserve">CONCLUIDO	</t>
        </is>
      </c>
      <c r="D228" t="n">
        <v>3.1661</v>
      </c>
      <c r="E228" t="n">
        <v>31.58</v>
      </c>
      <c r="F228" t="n">
        <v>28.19</v>
      </c>
      <c r="G228" t="n">
        <v>67.65000000000001</v>
      </c>
      <c r="H228" t="n">
        <v>0.97</v>
      </c>
      <c r="I228" t="n">
        <v>25</v>
      </c>
      <c r="J228" t="n">
        <v>201.1</v>
      </c>
      <c r="K228" t="n">
        <v>53.44</v>
      </c>
      <c r="L228" t="n">
        <v>11</v>
      </c>
      <c r="M228" t="n">
        <v>23</v>
      </c>
      <c r="N228" t="n">
        <v>41.66</v>
      </c>
      <c r="O228" t="n">
        <v>25036.12</v>
      </c>
      <c r="P228" t="n">
        <v>355.98</v>
      </c>
      <c r="Q228" t="n">
        <v>830.45</v>
      </c>
      <c r="R228" t="n">
        <v>119.14</v>
      </c>
      <c r="S228" t="n">
        <v>70.58</v>
      </c>
      <c r="T228" t="n">
        <v>15276.69</v>
      </c>
      <c r="U228" t="n">
        <v>0.59</v>
      </c>
      <c r="V228" t="n">
        <v>0.74</v>
      </c>
      <c r="W228" t="n">
        <v>4.72</v>
      </c>
      <c r="X228" t="n">
        <v>0.89</v>
      </c>
      <c r="Y228" t="n">
        <v>1</v>
      </c>
      <c r="Z228" t="n">
        <v>10</v>
      </c>
    </row>
    <row r="229">
      <c r="A229" t="n">
        <v>11</v>
      </c>
      <c r="B229" t="n">
        <v>95</v>
      </c>
      <c r="C229" t="inlineStr">
        <is>
          <t xml:space="preserve">CONCLUIDO	</t>
        </is>
      </c>
      <c r="D229" t="n">
        <v>3.1897</v>
      </c>
      <c r="E229" t="n">
        <v>31.35</v>
      </c>
      <c r="F229" t="n">
        <v>28.06</v>
      </c>
      <c r="G229" t="n">
        <v>76.54000000000001</v>
      </c>
      <c r="H229" t="n">
        <v>1.05</v>
      </c>
      <c r="I229" t="n">
        <v>22</v>
      </c>
      <c r="J229" t="n">
        <v>202.67</v>
      </c>
      <c r="K229" t="n">
        <v>53.44</v>
      </c>
      <c r="L229" t="n">
        <v>12</v>
      </c>
      <c r="M229" t="n">
        <v>20</v>
      </c>
      <c r="N229" t="n">
        <v>42.24</v>
      </c>
      <c r="O229" t="n">
        <v>25230.25</v>
      </c>
      <c r="P229" t="n">
        <v>351.28</v>
      </c>
      <c r="Q229" t="n">
        <v>830.48</v>
      </c>
      <c r="R229" t="n">
        <v>114.69</v>
      </c>
      <c r="S229" t="n">
        <v>70.58</v>
      </c>
      <c r="T229" t="n">
        <v>13065.97</v>
      </c>
      <c r="U229" t="n">
        <v>0.62</v>
      </c>
      <c r="V229" t="n">
        <v>0.74</v>
      </c>
      <c r="W229" t="n">
        <v>4.72</v>
      </c>
      <c r="X229" t="n">
        <v>0.77</v>
      </c>
      <c r="Y229" t="n">
        <v>1</v>
      </c>
      <c r="Z229" t="n">
        <v>10</v>
      </c>
    </row>
    <row r="230">
      <c r="A230" t="n">
        <v>12</v>
      </c>
      <c r="B230" t="n">
        <v>95</v>
      </c>
      <c r="C230" t="inlineStr">
        <is>
          <t xml:space="preserve">CONCLUIDO	</t>
        </is>
      </c>
      <c r="D230" t="n">
        <v>3.1946</v>
      </c>
      <c r="E230" t="n">
        <v>31.3</v>
      </c>
      <c r="F230" t="n">
        <v>28.05</v>
      </c>
      <c r="G230" t="n">
        <v>80.15000000000001</v>
      </c>
      <c r="H230" t="n">
        <v>1.13</v>
      </c>
      <c r="I230" t="n">
        <v>21</v>
      </c>
      <c r="J230" t="n">
        <v>204.25</v>
      </c>
      <c r="K230" t="n">
        <v>53.44</v>
      </c>
      <c r="L230" t="n">
        <v>13</v>
      </c>
      <c r="M230" t="n">
        <v>19</v>
      </c>
      <c r="N230" t="n">
        <v>42.82</v>
      </c>
      <c r="O230" t="n">
        <v>25425.3</v>
      </c>
      <c r="P230" t="n">
        <v>348.61</v>
      </c>
      <c r="Q230" t="n">
        <v>830.5700000000001</v>
      </c>
      <c r="R230" t="n">
        <v>114.4</v>
      </c>
      <c r="S230" t="n">
        <v>70.58</v>
      </c>
      <c r="T230" t="n">
        <v>12926.26</v>
      </c>
      <c r="U230" t="n">
        <v>0.62</v>
      </c>
      <c r="V230" t="n">
        <v>0.74</v>
      </c>
      <c r="W230" t="n">
        <v>4.72</v>
      </c>
      <c r="X230" t="n">
        <v>0.76</v>
      </c>
      <c r="Y230" t="n">
        <v>1</v>
      </c>
      <c r="Z230" t="n">
        <v>10</v>
      </c>
    </row>
    <row r="231">
      <c r="A231" t="n">
        <v>13</v>
      </c>
      <c r="B231" t="n">
        <v>95</v>
      </c>
      <c r="C231" t="inlineStr">
        <is>
          <t xml:space="preserve">CONCLUIDO	</t>
        </is>
      </c>
      <c r="D231" t="n">
        <v>3.2118</v>
      </c>
      <c r="E231" t="n">
        <v>31.14</v>
      </c>
      <c r="F231" t="n">
        <v>27.96</v>
      </c>
      <c r="G231" t="n">
        <v>88.29000000000001</v>
      </c>
      <c r="H231" t="n">
        <v>1.21</v>
      </c>
      <c r="I231" t="n">
        <v>19</v>
      </c>
      <c r="J231" t="n">
        <v>205.84</v>
      </c>
      <c r="K231" t="n">
        <v>53.44</v>
      </c>
      <c r="L231" t="n">
        <v>14</v>
      </c>
      <c r="M231" t="n">
        <v>17</v>
      </c>
      <c r="N231" t="n">
        <v>43.4</v>
      </c>
      <c r="O231" t="n">
        <v>25621.03</v>
      </c>
      <c r="P231" t="n">
        <v>344.71</v>
      </c>
      <c r="Q231" t="n">
        <v>830.45</v>
      </c>
      <c r="R231" t="n">
        <v>111.44</v>
      </c>
      <c r="S231" t="n">
        <v>70.58</v>
      </c>
      <c r="T231" t="n">
        <v>11459.96</v>
      </c>
      <c r="U231" t="n">
        <v>0.63</v>
      </c>
      <c r="V231" t="n">
        <v>0.74</v>
      </c>
      <c r="W231" t="n">
        <v>4.71</v>
      </c>
      <c r="X231" t="n">
        <v>0.67</v>
      </c>
      <c r="Y231" t="n">
        <v>1</v>
      </c>
      <c r="Z231" t="n">
        <v>10</v>
      </c>
    </row>
    <row r="232">
      <c r="A232" t="n">
        <v>14</v>
      </c>
      <c r="B232" t="n">
        <v>95</v>
      </c>
      <c r="C232" t="inlineStr">
        <is>
          <t xml:space="preserve">CONCLUIDO	</t>
        </is>
      </c>
      <c r="D232" t="n">
        <v>3.2194</v>
      </c>
      <c r="E232" t="n">
        <v>31.06</v>
      </c>
      <c r="F232" t="n">
        <v>27.92</v>
      </c>
      <c r="G232" t="n">
        <v>93.08</v>
      </c>
      <c r="H232" t="n">
        <v>1.28</v>
      </c>
      <c r="I232" t="n">
        <v>18</v>
      </c>
      <c r="J232" t="n">
        <v>207.43</v>
      </c>
      <c r="K232" t="n">
        <v>53.44</v>
      </c>
      <c r="L232" t="n">
        <v>15</v>
      </c>
      <c r="M232" t="n">
        <v>16</v>
      </c>
      <c r="N232" t="n">
        <v>44</v>
      </c>
      <c r="O232" t="n">
        <v>25817.56</v>
      </c>
      <c r="P232" t="n">
        <v>340.86</v>
      </c>
      <c r="Q232" t="n">
        <v>830.45</v>
      </c>
      <c r="R232" t="n">
        <v>110.03</v>
      </c>
      <c r="S232" t="n">
        <v>70.58</v>
      </c>
      <c r="T232" t="n">
        <v>10760.24</v>
      </c>
      <c r="U232" t="n">
        <v>0.64</v>
      </c>
      <c r="V232" t="n">
        <v>0.74</v>
      </c>
      <c r="W232" t="n">
        <v>4.72</v>
      </c>
      <c r="X232" t="n">
        <v>0.63</v>
      </c>
      <c r="Y232" t="n">
        <v>1</v>
      </c>
      <c r="Z232" t="n">
        <v>10</v>
      </c>
    </row>
    <row r="233">
      <c r="A233" t="n">
        <v>15</v>
      </c>
      <c r="B233" t="n">
        <v>95</v>
      </c>
      <c r="C233" t="inlineStr">
        <is>
          <t xml:space="preserve">CONCLUIDO	</t>
        </is>
      </c>
      <c r="D233" t="n">
        <v>3.236</v>
      </c>
      <c r="E233" t="n">
        <v>30.9</v>
      </c>
      <c r="F233" t="n">
        <v>27.84</v>
      </c>
      <c r="G233" t="n">
        <v>104.39</v>
      </c>
      <c r="H233" t="n">
        <v>1.36</v>
      </c>
      <c r="I233" t="n">
        <v>16</v>
      </c>
      <c r="J233" t="n">
        <v>209.03</v>
      </c>
      <c r="K233" t="n">
        <v>53.44</v>
      </c>
      <c r="L233" t="n">
        <v>16</v>
      </c>
      <c r="M233" t="n">
        <v>14</v>
      </c>
      <c r="N233" t="n">
        <v>44.6</v>
      </c>
      <c r="O233" t="n">
        <v>26014.91</v>
      </c>
      <c r="P233" t="n">
        <v>335.35</v>
      </c>
      <c r="Q233" t="n">
        <v>830.4400000000001</v>
      </c>
      <c r="R233" t="n">
        <v>107.35</v>
      </c>
      <c r="S233" t="n">
        <v>70.58</v>
      </c>
      <c r="T233" t="n">
        <v>9429.92</v>
      </c>
      <c r="U233" t="n">
        <v>0.66</v>
      </c>
      <c r="V233" t="n">
        <v>0.75</v>
      </c>
      <c r="W233" t="n">
        <v>4.71</v>
      </c>
      <c r="X233" t="n">
        <v>0.55</v>
      </c>
      <c r="Y233" t="n">
        <v>1</v>
      </c>
      <c r="Z233" t="n">
        <v>10</v>
      </c>
    </row>
    <row r="234">
      <c r="A234" t="n">
        <v>16</v>
      </c>
      <c r="B234" t="n">
        <v>95</v>
      </c>
      <c r="C234" t="inlineStr">
        <is>
          <t xml:space="preserve">CONCLUIDO	</t>
        </is>
      </c>
      <c r="D234" t="n">
        <v>3.2333</v>
      </c>
      <c r="E234" t="n">
        <v>30.93</v>
      </c>
      <c r="F234" t="n">
        <v>27.86</v>
      </c>
      <c r="G234" t="n">
        <v>104.49</v>
      </c>
      <c r="H234" t="n">
        <v>1.43</v>
      </c>
      <c r="I234" t="n">
        <v>16</v>
      </c>
      <c r="J234" t="n">
        <v>210.64</v>
      </c>
      <c r="K234" t="n">
        <v>53.44</v>
      </c>
      <c r="L234" t="n">
        <v>17</v>
      </c>
      <c r="M234" t="n">
        <v>14</v>
      </c>
      <c r="N234" t="n">
        <v>45.21</v>
      </c>
      <c r="O234" t="n">
        <v>26213.09</v>
      </c>
      <c r="P234" t="n">
        <v>333.88</v>
      </c>
      <c r="Q234" t="n">
        <v>830.4400000000001</v>
      </c>
      <c r="R234" t="n">
        <v>108.34</v>
      </c>
      <c r="S234" t="n">
        <v>70.58</v>
      </c>
      <c r="T234" t="n">
        <v>9925.549999999999</v>
      </c>
      <c r="U234" t="n">
        <v>0.65</v>
      </c>
      <c r="V234" t="n">
        <v>0.74</v>
      </c>
      <c r="W234" t="n">
        <v>4.71</v>
      </c>
      <c r="X234" t="n">
        <v>0.57</v>
      </c>
      <c r="Y234" t="n">
        <v>1</v>
      </c>
      <c r="Z234" t="n">
        <v>10</v>
      </c>
    </row>
    <row r="235">
      <c r="A235" t="n">
        <v>17</v>
      </c>
      <c r="B235" t="n">
        <v>95</v>
      </c>
      <c r="C235" t="inlineStr">
        <is>
          <t xml:space="preserve">CONCLUIDO	</t>
        </is>
      </c>
      <c r="D235" t="n">
        <v>3.2434</v>
      </c>
      <c r="E235" t="n">
        <v>30.83</v>
      </c>
      <c r="F235" t="n">
        <v>27.8</v>
      </c>
      <c r="G235" t="n">
        <v>111.22</v>
      </c>
      <c r="H235" t="n">
        <v>1.51</v>
      </c>
      <c r="I235" t="n">
        <v>15</v>
      </c>
      <c r="J235" t="n">
        <v>212.25</v>
      </c>
      <c r="K235" t="n">
        <v>53.44</v>
      </c>
      <c r="L235" t="n">
        <v>18</v>
      </c>
      <c r="M235" t="n">
        <v>13</v>
      </c>
      <c r="N235" t="n">
        <v>45.82</v>
      </c>
      <c r="O235" t="n">
        <v>26412.11</v>
      </c>
      <c r="P235" t="n">
        <v>329.87</v>
      </c>
      <c r="Q235" t="n">
        <v>830.4400000000001</v>
      </c>
      <c r="R235" t="n">
        <v>106.15</v>
      </c>
      <c r="S235" t="n">
        <v>70.58</v>
      </c>
      <c r="T235" t="n">
        <v>8831.02</v>
      </c>
      <c r="U235" t="n">
        <v>0.66</v>
      </c>
      <c r="V235" t="n">
        <v>0.75</v>
      </c>
      <c r="W235" t="n">
        <v>4.71</v>
      </c>
      <c r="X235" t="n">
        <v>0.51</v>
      </c>
      <c r="Y235" t="n">
        <v>1</v>
      </c>
      <c r="Z235" t="n">
        <v>10</v>
      </c>
    </row>
    <row r="236">
      <c r="A236" t="n">
        <v>18</v>
      </c>
      <c r="B236" t="n">
        <v>95</v>
      </c>
      <c r="C236" t="inlineStr">
        <is>
          <t xml:space="preserve">CONCLUIDO	</t>
        </is>
      </c>
      <c r="D236" t="n">
        <v>3.2511</v>
      </c>
      <c r="E236" t="n">
        <v>30.76</v>
      </c>
      <c r="F236" t="n">
        <v>27.77</v>
      </c>
      <c r="G236" t="n">
        <v>119.01</v>
      </c>
      <c r="H236" t="n">
        <v>1.58</v>
      </c>
      <c r="I236" t="n">
        <v>14</v>
      </c>
      <c r="J236" t="n">
        <v>213.87</v>
      </c>
      <c r="K236" t="n">
        <v>53.44</v>
      </c>
      <c r="L236" t="n">
        <v>19</v>
      </c>
      <c r="M236" t="n">
        <v>12</v>
      </c>
      <c r="N236" t="n">
        <v>46.44</v>
      </c>
      <c r="O236" t="n">
        <v>26611.98</v>
      </c>
      <c r="P236" t="n">
        <v>326.05</v>
      </c>
      <c r="Q236" t="n">
        <v>830.45</v>
      </c>
      <c r="R236" t="n">
        <v>105.1</v>
      </c>
      <c r="S236" t="n">
        <v>70.58</v>
      </c>
      <c r="T236" t="n">
        <v>8311.67</v>
      </c>
      <c r="U236" t="n">
        <v>0.67</v>
      </c>
      <c r="V236" t="n">
        <v>0.75</v>
      </c>
      <c r="W236" t="n">
        <v>4.7</v>
      </c>
      <c r="X236" t="n">
        <v>0.48</v>
      </c>
      <c r="Y236" t="n">
        <v>1</v>
      </c>
      <c r="Z236" t="n">
        <v>10</v>
      </c>
    </row>
    <row r="237">
      <c r="A237" t="n">
        <v>19</v>
      </c>
      <c r="B237" t="n">
        <v>95</v>
      </c>
      <c r="C237" t="inlineStr">
        <is>
          <t xml:space="preserve">CONCLUIDO	</t>
        </is>
      </c>
      <c r="D237" t="n">
        <v>3.2586</v>
      </c>
      <c r="E237" t="n">
        <v>30.69</v>
      </c>
      <c r="F237" t="n">
        <v>27.74</v>
      </c>
      <c r="G237" t="n">
        <v>128.01</v>
      </c>
      <c r="H237" t="n">
        <v>1.65</v>
      </c>
      <c r="I237" t="n">
        <v>13</v>
      </c>
      <c r="J237" t="n">
        <v>215.5</v>
      </c>
      <c r="K237" t="n">
        <v>53.44</v>
      </c>
      <c r="L237" t="n">
        <v>20</v>
      </c>
      <c r="M237" t="n">
        <v>11</v>
      </c>
      <c r="N237" t="n">
        <v>47.07</v>
      </c>
      <c r="O237" t="n">
        <v>26812.71</v>
      </c>
      <c r="P237" t="n">
        <v>324.51</v>
      </c>
      <c r="Q237" t="n">
        <v>830.4400000000001</v>
      </c>
      <c r="R237" t="n">
        <v>103.94</v>
      </c>
      <c r="S237" t="n">
        <v>70.58</v>
      </c>
      <c r="T237" t="n">
        <v>7736.65</v>
      </c>
      <c r="U237" t="n">
        <v>0.68</v>
      </c>
      <c r="V237" t="n">
        <v>0.75</v>
      </c>
      <c r="W237" t="n">
        <v>4.7</v>
      </c>
      <c r="X237" t="n">
        <v>0.44</v>
      </c>
      <c r="Y237" t="n">
        <v>1</v>
      </c>
      <c r="Z237" t="n">
        <v>10</v>
      </c>
    </row>
    <row r="238">
      <c r="A238" t="n">
        <v>20</v>
      </c>
      <c r="B238" t="n">
        <v>95</v>
      </c>
      <c r="C238" t="inlineStr">
        <is>
          <t xml:space="preserve">CONCLUIDO	</t>
        </is>
      </c>
      <c r="D238" t="n">
        <v>3.2658</v>
      </c>
      <c r="E238" t="n">
        <v>30.62</v>
      </c>
      <c r="F238" t="n">
        <v>27.7</v>
      </c>
      <c r="G238" t="n">
        <v>138.52</v>
      </c>
      <c r="H238" t="n">
        <v>1.72</v>
      </c>
      <c r="I238" t="n">
        <v>12</v>
      </c>
      <c r="J238" t="n">
        <v>217.14</v>
      </c>
      <c r="K238" t="n">
        <v>53.44</v>
      </c>
      <c r="L238" t="n">
        <v>21</v>
      </c>
      <c r="M238" t="n">
        <v>10</v>
      </c>
      <c r="N238" t="n">
        <v>47.7</v>
      </c>
      <c r="O238" t="n">
        <v>27014.3</v>
      </c>
      <c r="P238" t="n">
        <v>318.28</v>
      </c>
      <c r="Q238" t="n">
        <v>830.4400000000001</v>
      </c>
      <c r="R238" t="n">
        <v>102.95</v>
      </c>
      <c r="S238" t="n">
        <v>70.58</v>
      </c>
      <c r="T238" t="n">
        <v>7247.45</v>
      </c>
      <c r="U238" t="n">
        <v>0.6899999999999999</v>
      </c>
      <c r="V238" t="n">
        <v>0.75</v>
      </c>
      <c r="W238" t="n">
        <v>4.7</v>
      </c>
      <c r="X238" t="n">
        <v>0.41</v>
      </c>
      <c r="Y238" t="n">
        <v>1</v>
      </c>
      <c r="Z238" t="n">
        <v>10</v>
      </c>
    </row>
    <row r="239">
      <c r="A239" t="n">
        <v>21</v>
      </c>
      <c r="B239" t="n">
        <v>95</v>
      </c>
      <c r="C239" t="inlineStr">
        <is>
          <t xml:space="preserve">CONCLUIDO	</t>
        </is>
      </c>
      <c r="D239" t="n">
        <v>3.266</v>
      </c>
      <c r="E239" t="n">
        <v>30.62</v>
      </c>
      <c r="F239" t="n">
        <v>27.7</v>
      </c>
      <c r="G239" t="n">
        <v>138.51</v>
      </c>
      <c r="H239" t="n">
        <v>1.79</v>
      </c>
      <c r="I239" t="n">
        <v>12</v>
      </c>
      <c r="J239" t="n">
        <v>218.78</v>
      </c>
      <c r="K239" t="n">
        <v>53.44</v>
      </c>
      <c r="L239" t="n">
        <v>22</v>
      </c>
      <c r="M239" t="n">
        <v>10</v>
      </c>
      <c r="N239" t="n">
        <v>48.34</v>
      </c>
      <c r="O239" t="n">
        <v>27216.79</v>
      </c>
      <c r="P239" t="n">
        <v>316.91</v>
      </c>
      <c r="Q239" t="n">
        <v>830.45</v>
      </c>
      <c r="R239" t="n">
        <v>102.92</v>
      </c>
      <c r="S239" t="n">
        <v>70.58</v>
      </c>
      <c r="T239" t="n">
        <v>7233.32</v>
      </c>
      <c r="U239" t="n">
        <v>0.6899999999999999</v>
      </c>
      <c r="V239" t="n">
        <v>0.75</v>
      </c>
      <c r="W239" t="n">
        <v>4.7</v>
      </c>
      <c r="X239" t="n">
        <v>0.41</v>
      </c>
      <c r="Y239" t="n">
        <v>1</v>
      </c>
      <c r="Z239" t="n">
        <v>10</v>
      </c>
    </row>
    <row r="240">
      <c r="A240" t="n">
        <v>22</v>
      </c>
      <c r="B240" t="n">
        <v>95</v>
      </c>
      <c r="C240" t="inlineStr">
        <is>
          <t xml:space="preserve">CONCLUIDO	</t>
        </is>
      </c>
      <c r="D240" t="n">
        <v>3.2736</v>
      </c>
      <c r="E240" t="n">
        <v>30.55</v>
      </c>
      <c r="F240" t="n">
        <v>27.67</v>
      </c>
      <c r="G240" t="n">
        <v>150.92</v>
      </c>
      <c r="H240" t="n">
        <v>1.85</v>
      </c>
      <c r="I240" t="n">
        <v>11</v>
      </c>
      <c r="J240" t="n">
        <v>220.43</v>
      </c>
      <c r="K240" t="n">
        <v>53.44</v>
      </c>
      <c r="L240" t="n">
        <v>23</v>
      </c>
      <c r="M240" t="n">
        <v>9</v>
      </c>
      <c r="N240" t="n">
        <v>48.99</v>
      </c>
      <c r="O240" t="n">
        <v>27420.16</v>
      </c>
      <c r="P240" t="n">
        <v>311.34</v>
      </c>
      <c r="Q240" t="n">
        <v>830.4400000000001</v>
      </c>
      <c r="R240" t="n">
        <v>101.63</v>
      </c>
      <c r="S240" t="n">
        <v>70.58</v>
      </c>
      <c r="T240" t="n">
        <v>6594.44</v>
      </c>
      <c r="U240" t="n">
        <v>0.6899999999999999</v>
      </c>
      <c r="V240" t="n">
        <v>0.75</v>
      </c>
      <c r="W240" t="n">
        <v>4.7</v>
      </c>
      <c r="X240" t="n">
        <v>0.38</v>
      </c>
      <c r="Y240" t="n">
        <v>1</v>
      </c>
      <c r="Z240" t="n">
        <v>10</v>
      </c>
    </row>
    <row r="241">
      <c r="A241" t="n">
        <v>23</v>
      </c>
      <c r="B241" t="n">
        <v>95</v>
      </c>
      <c r="C241" t="inlineStr">
        <is>
          <t xml:space="preserve">CONCLUIDO	</t>
        </is>
      </c>
      <c r="D241" t="n">
        <v>3.2732</v>
      </c>
      <c r="E241" t="n">
        <v>30.55</v>
      </c>
      <c r="F241" t="n">
        <v>27.67</v>
      </c>
      <c r="G241" t="n">
        <v>150.94</v>
      </c>
      <c r="H241" t="n">
        <v>1.92</v>
      </c>
      <c r="I241" t="n">
        <v>11</v>
      </c>
      <c r="J241" t="n">
        <v>222.08</v>
      </c>
      <c r="K241" t="n">
        <v>53.44</v>
      </c>
      <c r="L241" t="n">
        <v>24</v>
      </c>
      <c r="M241" t="n">
        <v>6</v>
      </c>
      <c r="N241" t="n">
        <v>49.65</v>
      </c>
      <c r="O241" t="n">
        <v>27624.44</v>
      </c>
      <c r="P241" t="n">
        <v>309.63</v>
      </c>
      <c r="Q241" t="n">
        <v>830.45</v>
      </c>
      <c r="R241" t="n">
        <v>101.75</v>
      </c>
      <c r="S241" t="n">
        <v>70.58</v>
      </c>
      <c r="T241" t="n">
        <v>6654.64</v>
      </c>
      <c r="U241" t="n">
        <v>0.6899999999999999</v>
      </c>
      <c r="V241" t="n">
        <v>0.75</v>
      </c>
      <c r="W241" t="n">
        <v>4.7</v>
      </c>
      <c r="X241" t="n">
        <v>0.38</v>
      </c>
      <c r="Y241" t="n">
        <v>1</v>
      </c>
      <c r="Z241" t="n">
        <v>10</v>
      </c>
    </row>
    <row r="242">
      <c r="A242" t="n">
        <v>24</v>
      </c>
      <c r="B242" t="n">
        <v>95</v>
      </c>
      <c r="C242" t="inlineStr">
        <is>
          <t xml:space="preserve">CONCLUIDO	</t>
        </is>
      </c>
      <c r="D242" t="n">
        <v>3.2819</v>
      </c>
      <c r="E242" t="n">
        <v>30.47</v>
      </c>
      <c r="F242" t="n">
        <v>27.63</v>
      </c>
      <c r="G242" t="n">
        <v>165.78</v>
      </c>
      <c r="H242" t="n">
        <v>1.99</v>
      </c>
      <c r="I242" t="n">
        <v>10</v>
      </c>
      <c r="J242" t="n">
        <v>223.75</v>
      </c>
      <c r="K242" t="n">
        <v>53.44</v>
      </c>
      <c r="L242" t="n">
        <v>25</v>
      </c>
      <c r="M242" t="n">
        <v>2</v>
      </c>
      <c r="N242" t="n">
        <v>50.31</v>
      </c>
      <c r="O242" t="n">
        <v>27829.77</v>
      </c>
      <c r="P242" t="n">
        <v>308.22</v>
      </c>
      <c r="Q242" t="n">
        <v>830.46</v>
      </c>
      <c r="R242" t="n">
        <v>100.08</v>
      </c>
      <c r="S242" t="n">
        <v>70.58</v>
      </c>
      <c r="T242" t="n">
        <v>5824.15</v>
      </c>
      <c r="U242" t="n">
        <v>0.71</v>
      </c>
      <c r="V242" t="n">
        <v>0.75</v>
      </c>
      <c r="W242" t="n">
        <v>4.71</v>
      </c>
      <c r="X242" t="n">
        <v>0.34</v>
      </c>
      <c r="Y242" t="n">
        <v>1</v>
      </c>
      <c r="Z242" t="n">
        <v>10</v>
      </c>
    </row>
    <row r="243">
      <c r="A243" t="n">
        <v>25</v>
      </c>
      <c r="B243" t="n">
        <v>95</v>
      </c>
      <c r="C243" t="inlineStr">
        <is>
          <t xml:space="preserve">CONCLUIDO	</t>
        </is>
      </c>
      <c r="D243" t="n">
        <v>3.2812</v>
      </c>
      <c r="E243" t="n">
        <v>30.48</v>
      </c>
      <c r="F243" t="n">
        <v>27.64</v>
      </c>
      <c r="G243" t="n">
        <v>165.81</v>
      </c>
      <c r="H243" t="n">
        <v>2.05</v>
      </c>
      <c r="I243" t="n">
        <v>10</v>
      </c>
      <c r="J243" t="n">
        <v>225.42</v>
      </c>
      <c r="K243" t="n">
        <v>53.44</v>
      </c>
      <c r="L243" t="n">
        <v>26</v>
      </c>
      <c r="M243" t="n">
        <v>2</v>
      </c>
      <c r="N243" t="n">
        <v>50.98</v>
      </c>
      <c r="O243" t="n">
        <v>28035.92</v>
      </c>
      <c r="P243" t="n">
        <v>309.31</v>
      </c>
      <c r="Q243" t="n">
        <v>830.51</v>
      </c>
      <c r="R243" t="n">
        <v>100.3</v>
      </c>
      <c r="S243" t="n">
        <v>70.58</v>
      </c>
      <c r="T243" t="n">
        <v>5934.47</v>
      </c>
      <c r="U243" t="n">
        <v>0.7</v>
      </c>
      <c r="V243" t="n">
        <v>0.75</v>
      </c>
      <c r="W243" t="n">
        <v>4.71</v>
      </c>
      <c r="X243" t="n">
        <v>0.34</v>
      </c>
      <c r="Y243" t="n">
        <v>1</v>
      </c>
      <c r="Z243" t="n">
        <v>10</v>
      </c>
    </row>
    <row r="244">
      <c r="A244" t="n">
        <v>26</v>
      </c>
      <c r="B244" t="n">
        <v>95</v>
      </c>
      <c r="C244" t="inlineStr">
        <is>
          <t xml:space="preserve">CONCLUIDO	</t>
        </is>
      </c>
      <c r="D244" t="n">
        <v>3.2815</v>
      </c>
      <c r="E244" t="n">
        <v>30.47</v>
      </c>
      <c r="F244" t="n">
        <v>27.63</v>
      </c>
      <c r="G244" t="n">
        <v>165.8</v>
      </c>
      <c r="H244" t="n">
        <v>2.11</v>
      </c>
      <c r="I244" t="n">
        <v>10</v>
      </c>
      <c r="J244" t="n">
        <v>227.1</v>
      </c>
      <c r="K244" t="n">
        <v>53.44</v>
      </c>
      <c r="L244" t="n">
        <v>27</v>
      </c>
      <c r="M244" t="n">
        <v>0</v>
      </c>
      <c r="N244" t="n">
        <v>51.66</v>
      </c>
      <c r="O244" t="n">
        <v>28243</v>
      </c>
      <c r="P244" t="n">
        <v>311.05</v>
      </c>
      <c r="Q244" t="n">
        <v>830.4400000000001</v>
      </c>
      <c r="R244" t="n">
        <v>100.12</v>
      </c>
      <c r="S244" t="n">
        <v>70.58</v>
      </c>
      <c r="T244" t="n">
        <v>5842.83</v>
      </c>
      <c r="U244" t="n">
        <v>0.7</v>
      </c>
      <c r="V244" t="n">
        <v>0.75</v>
      </c>
      <c r="W244" t="n">
        <v>4.71</v>
      </c>
      <c r="X244" t="n">
        <v>0.34</v>
      </c>
      <c r="Y244" t="n">
        <v>1</v>
      </c>
      <c r="Z244" t="n">
        <v>10</v>
      </c>
    </row>
    <row r="245">
      <c r="A245" t="n">
        <v>0</v>
      </c>
      <c r="B245" t="n">
        <v>55</v>
      </c>
      <c r="C245" t="inlineStr">
        <is>
          <t xml:space="preserve">CONCLUIDO	</t>
        </is>
      </c>
      <c r="D245" t="n">
        <v>2.1501</v>
      </c>
      <c r="E245" t="n">
        <v>46.51</v>
      </c>
      <c r="F245" t="n">
        <v>37.88</v>
      </c>
      <c r="G245" t="n">
        <v>8.289999999999999</v>
      </c>
      <c r="H245" t="n">
        <v>0.15</v>
      </c>
      <c r="I245" t="n">
        <v>274</v>
      </c>
      <c r="J245" t="n">
        <v>116.05</v>
      </c>
      <c r="K245" t="n">
        <v>43.4</v>
      </c>
      <c r="L245" t="n">
        <v>1</v>
      </c>
      <c r="M245" t="n">
        <v>272</v>
      </c>
      <c r="N245" t="n">
        <v>16.65</v>
      </c>
      <c r="O245" t="n">
        <v>14546.17</v>
      </c>
      <c r="P245" t="n">
        <v>376.71</v>
      </c>
      <c r="Q245" t="n">
        <v>830.7</v>
      </c>
      <c r="R245" t="n">
        <v>442.62</v>
      </c>
      <c r="S245" t="n">
        <v>70.58</v>
      </c>
      <c r="T245" t="n">
        <v>175773.21</v>
      </c>
      <c r="U245" t="n">
        <v>0.16</v>
      </c>
      <c r="V245" t="n">
        <v>0.55</v>
      </c>
      <c r="W245" t="n">
        <v>5.14</v>
      </c>
      <c r="X245" t="n">
        <v>10.58</v>
      </c>
      <c r="Y245" t="n">
        <v>1</v>
      </c>
      <c r="Z245" t="n">
        <v>10</v>
      </c>
    </row>
    <row r="246">
      <c r="A246" t="n">
        <v>1</v>
      </c>
      <c r="B246" t="n">
        <v>55</v>
      </c>
      <c r="C246" t="inlineStr">
        <is>
          <t xml:space="preserve">CONCLUIDO	</t>
        </is>
      </c>
      <c r="D246" t="n">
        <v>2.7606</v>
      </c>
      <c r="E246" t="n">
        <v>36.22</v>
      </c>
      <c r="F246" t="n">
        <v>31.46</v>
      </c>
      <c r="G246" t="n">
        <v>16.86</v>
      </c>
      <c r="H246" t="n">
        <v>0.3</v>
      </c>
      <c r="I246" t="n">
        <v>112</v>
      </c>
      <c r="J246" t="n">
        <v>117.34</v>
      </c>
      <c r="K246" t="n">
        <v>43.4</v>
      </c>
      <c r="L246" t="n">
        <v>2</v>
      </c>
      <c r="M246" t="n">
        <v>110</v>
      </c>
      <c r="N246" t="n">
        <v>16.94</v>
      </c>
      <c r="O246" t="n">
        <v>14705.49</v>
      </c>
      <c r="P246" t="n">
        <v>307.58</v>
      </c>
      <c r="Q246" t="n">
        <v>830.52</v>
      </c>
      <c r="R246" t="n">
        <v>228.23</v>
      </c>
      <c r="S246" t="n">
        <v>70.58</v>
      </c>
      <c r="T246" t="n">
        <v>69386.5</v>
      </c>
      <c r="U246" t="n">
        <v>0.31</v>
      </c>
      <c r="V246" t="n">
        <v>0.66</v>
      </c>
      <c r="W246" t="n">
        <v>4.87</v>
      </c>
      <c r="X246" t="n">
        <v>4.17</v>
      </c>
      <c r="Y246" t="n">
        <v>1</v>
      </c>
      <c r="Z246" t="n">
        <v>10</v>
      </c>
    </row>
    <row r="247">
      <c r="A247" t="n">
        <v>2</v>
      </c>
      <c r="B247" t="n">
        <v>55</v>
      </c>
      <c r="C247" t="inlineStr">
        <is>
          <t xml:space="preserve">CONCLUIDO	</t>
        </is>
      </c>
      <c r="D247" t="n">
        <v>2.97</v>
      </c>
      <c r="E247" t="n">
        <v>33.67</v>
      </c>
      <c r="F247" t="n">
        <v>29.91</v>
      </c>
      <c r="G247" t="n">
        <v>25.64</v>
      </c>
      <c r="H247" t="n">
        <v>0.45</v>
      </c>
      <c r="I247" t="n">
        <v>70</v>
      </c>
      <c r="J247" t="n">
        <v>118.63</v>
      </c>
      <c r="K247" t="n">
        <v>43.4</v>
      </c>
      <c r="L247" t="n">
        <v>3</v>
      </c>
      <c r="M247" t="n">
        <v>68</v>
      </c>
      <c r="N247" t="n">
        <v>17.23</v>
      </c>
      <c r="O247" t="n">
        <v>14865.24</v>
      </c>
      <c r="P247" t="n">
        <v>287.05</v>
      </c>
      <c r="Q247" t="n">
        <v>830.53</v>
      </c>
      <c r="R247" t="n">
        <v>176.26</v>
      </c>
      <c r="S247" t="n">
        <v>70.58</v>
      </c>
      <c r="T247" t="n">
        <v>43615.51</v>
      </c>
      <c r="U247" t="n">
        <v>0.4</v>
      </c>
      <c r="V247" t="n">
        <v>0.6899999999999999</v>
      </c>
      <c r="W247" t="n">
        <v>4.81</v>
      </c>
      <c r="X247" t="n">
        <v>2.62</v>
      </c>
      <c r="Y247" t="n">
        <v>1</v>
      </c>
      <c r="Z247" t="n">
        <v>10</v>
      </c>
    </row>
    <row r="248">
      <c r="A248" t="n">
        <v>3</v>
      </c>
      <c r="B248" t="n">
        <v>55</v>
      </c>
      <c r="C248" t="inlineStr">
        <is>
          <t xml:space="preserve">CONCLUIDO	</t>
        </is>
      </c>
      <c r="D248" t="n">
        <v>3.0793</v>
      </c>
      <c r="E248" t="n">
        <v>32.48</v>
      </c>
      <c r="F248" t="n">
        <v>29.17</v>
      </c>
      <c r="G248" t="n">
        <v>34.32</v>
      </c>
      <c r="H248" t="n">
        <v>0.59</v>
      </c>
      <c r="I248" t="n">
        <v>51</v>
      </c>
      <c r="J248" t="n">
        <v>119.93</v>
      </c>
      <c r="K248" t="n">
        <v>43.4</v>
      </c>
      <c r="L248" t="n">
        <v>4</v>
      </c>
      <c r="M248" t="n">
        <v>49</v>
      </c>
      <c r="N248" t="n">
        <v>17.53</v>
      </c>
      <c r="O248" t="n">
        <v>15025.44</v>
      </c>
      <c r="P248" t="n">
        <v>274.18</v>
      </c>
      <c r="Q248" t="n">
        <v>830.4400000000001</v>
      </c>
      <c r="R248" t="n">
        <v>151.79</v>
      </c>
      <c r="S248" t="n">
        <v>70.58</v>
      </c>
      <c r="T248" t="n">
        <v>31474.44</v>
      </c>
      <c r="U248" t="n">
        <v>0.46</v>
      </c>
      <c r="V248" t="n">
        <v>0.71</v>
      </c>
      <c r="W248" t="n">
        <v>4.77</v>
      </c>
      <c r="X248" t="n">
        <v>1.88</v>
      </c>
      <c r="Y248" t="n">
        <v>1</v>
      </c>
      <c r="Z248" t="n">
        <v>10</v>
      </c>
    </row>
    <row r="249">
      <c r="A249" t="n">
        <v>4</v>
      </c>
      <c r="B249" t="n">
        <v>55</v>
      </c>
      <c r="C249" t="inlineStr">
        <is>
          <t xml:space="preserve">CONCLUIDO	</t>
        </is>
      </c>
      <c r="D249" t="n">
        <v>3.1539</v>
      </c>
      <c r="E249" t="n">
        <v>31.71</v>
      </c>
      <c r="F249" t="n">
        <v>28.69</v>
      </c>
      <c r="G249" t="n">
        <v>44.14</v>
      </c>
      <c r="H249" t="n">
        <v>0.73</v>
      </c>
      <c r="I249" t="n">
        <v>39</v>
      </c>
      <c r="J249" t="n">
        <v>121.23</v>
      </c>
      <c r="K249" t="n">
        <v>43.4</v>
      </c>
      <c r="L249" t="n">
        <v>5</v>
      </c>
      <c r="M249" t="n">
        <v>37</v>
      </c>
      <c r="N249" t="n">
        <v>17.83</v>
      </c>
      <c r="O249" t="n">
        <v>15186.08</v>
      </c>
      <c r="P249" t="n">
        <v>264.22</v>
      </c>
      <c r="Q249" t="n">
        <v>830.47</v>
      </c>
      <c r="R249" t="n">
        <v>135.69</v>
      </c>
      <c r="S249" t="n">
        <v>70.58</v>
      </c>
      <c r="T249" t="n">
        <v>23485.48</v>
      </c>
      <c r="U249" t="n">
        <v>0.52</v>
      </c>
      <c r="V249" t="n">
        <v>0.72</v>
      </c>
      <c r="W249" t="n">
        <v>4.75</v>
      </c>
      <c r="X249" t="n">
        <v>1.4</v>
      </c>
      <c r="Y249" t="n">
        <v>1</v>
      </c>
      <c r="Z249" t="n">
        <v>10</v>
      </c>
    </row>
    <row r="250">
      <c r="A250" t="n">
        <v>5</v>
      </c>
      <c r="B250" t="n">
        <v>55</v>
      </c>
      <c r="C250" t="inlineStr">
        <is>
          <t xml:space="preserve">CONCLUIDO	</t>
        </is>
      </c>
      <c r="D250" t="n">
        <v>3.1937</v>
      </c>
      <c r="E250" t="n">
        <v>31.31</v>
      </c>
      <c r="F250" t="n">
        <v>28.46</v>
      </c>
      <c r="G250" t="n">
        <v>53.37</v>
      </c>
      <c r="H250" t="n">
        <v>0.86</v>
      </c>
      <c r="I250" t="n">
        <v>32</v>
      </c>
      <c r="J250" t="n">
        <v>122.54</v>
      </c>
      <c r="K250" t="n">
        <v>43.4</v>
      </c>
      <c r="L250" t="n">
        <v>6</v>
      </c>
      <c r="M250" t="n">
        <v>30</v>
      </c>
      <c r="N250" t="n">
        <v>18.14</v>
      </c>
      <c r="O250" t="n">
        <v>15347.16</v>
      </c>
      <c r="P250" t="n">
        <v>257.19</v>
      </c>
      <c r="Q250" t="n">
        <v>830.47</v>
      </c>
      <c r="R250" t="n">
        <v>128.07</v>
      </c>
      <c r="S250" t="n">
        <v>70.58</v>
      </c>
      <c r="T250" t="n">
        <v>19708.65</v>
      </c>
      <c r="U250" t="n">
        <v>0.55</v>
      </c>
      <c r="V250" t="n">
        <v>0.73</v>
      </c>
      <c r="W250" t="n">
        <v>4.74</v>
      </c>
      <c r="X250" t="n">
        <v>1.17</v>
      </c>
      <c r="Y250" t="n">
        <v>1</v>
      </c>
      <c r="Z250" t="n">
        <v>10</v>
      </c>
    </row>
    <row r="251">
      <c r="A251" t="n">
        <v>6</v>
      </c>
      <c r="B251" t="n">
        <v>55</v>
      </c>
      <c r="C251" t="inlineStr">
        <is>
          <t xml:space="preserve">CONCLUIDO	</t>
        </is>
      </c>
      <c r="D251" t="n">
        <v>3.2273</v>
      </c>
      <c r="E251" t="n">
        <v>30.99</v>
      </c>
      <c r="F251" t="n">
        <v>28.26</v>
      </c>
      <c r="G251" t="n">
        <v>62.79</v>
      </c>
      <c r="H251" t="n">
        <v>1</v>
      </c>
      <c r="I251" t="n">
        <v>27</v>
      </c>
      <c r="J251" t="n">
        <v>123.85</v>
      </c>
      <c r="K251" t="n">
        <v>43.4</v>
      </c>
      <c r="L251" t="n">
        <v>7</v>
      </c>
      <c r="M251" t="n">
        <v>25</v>
      </c>
      <c r="N251" t="n">
        <v>18.45</v>
      </c>
      <c r="O251" t="n">
        <v>15508.69</v>
      </c>
      <c r="P251" t="n">
        <v>248.99</v>
      </c>
      <c r="Q251" t="n">
        <v>830.4400000000001</v>
      </c>
      <c r="R251" t="n">
        <v>121.24</v>
      </c>
      <c r="S251" t="n">
        <v>70.58</v>
      </c>
      <c r="T251" t="n">
        <v>16319.57</v>
      </c>
      <c r="U251" t="n">
        <v>0.58</v>
      </c>
      <c r="V251" t="n">
        <v>0.73</v>
      </c>
      <c r="W251" t="n">
        <v>4.73</v>
      </c>
      <c r="X251" t="n">
        <v>0.96</v>
      </c>
      <c r="Y251" t="n">
        <v>1</v>
      </c>
      <c r="Z251" t="n">
        <v>10</v>
      </c>
    </row>
    <row r="252">
      <c r="A252" t="n">
        <v>7</v>
      </c>
      <c r="B252" t="n">
        <v>55</v>
      </c>
      <c r="C252" t="inlineStr">
        <is>
          <t xml:space="preserve">CONCLUIDO	</t>
        </is>
      </c>
      <c r="D252" t="n">
        <v>3.2524</v>
      </c>
      <c r="E252" t="n">
        <v>30.75</v>
      </c>
      <c r="F252" t="n">
        <v>28.11</v>
      </c>
      <c r="G252" t="n">
        <v>73.34</v>
      </c>
      <c r="H252" t="n">
        <v>1.13</v>
      </c>
      <c r="I252" t="n">
        <v>23</v>
      </c>
      <c r="J252" t="n">
        <v>125.16</v>
      </c>
      <c r="K252" t="n">
        <v>43.4</v>
      </c>
      <c r="L252" t="n">
        <v>8</v>
      </c>
      <c r="M252" t="n">
        <v>21</v>
      </c>
      <c r="N252" t="n">
        <v>18.76</v>
      </c>
      <c r="O252" t="n">
        <v>15670.68</v>
      </c>
      <c r="P252" t="n">
        <v>241.69</v>
      </c>
      <c r="Q252" t="n">
        <v>830.4400000000001</v>
      </c>
      <c r="R252" t="n">
        <v>116.44</v>
      </c>
      <c r="S252" t="n">
        <v>70.58</v>
      </c>
      <c r="T252" t="n">
        <v>13936.18</v>
      </c>
      <c r="U252" t="n">
        <v>0.61</v>
      </c>
      <c r="V252" t="n">
        <v>0.74</v>
      </c>
      <c r="W252" t="n">
        <v>4.72</v>
      </c>
      <c r="X252" t="n">
        <v>0.82</v>
      </c>
      <c r="Y252" t="n">
        <v>1</v>
      </c>
      <c r="Z252" t="n">
        <v>10</v>
      </c>
    </row>
    <row r="253">
      <c r="A253" t="n">
        <v>8</v>
      </c>
      <c r="B253" t="n">
        <v>55</v>
      </c>
      <c r="C253" t="inlineStr">
        <is>
          <t xml:space="preserve">CONCLUIDO	</t>
        </is>
      </c>
      <c r="D253" t="n">
        <v>3.2699</v>
      </c>
      <c r="E253" t="n">
        <v>30.58</v>
      </c>
      <c r="F253" t="n">
        <v>28.02</v>
      </c>
      <c r="G253" t="n">
        <v>84.06</v>
      </c>
      <c r="H253" t="n">
        <v>1.26</v>
      </c>
      <c r="I253" t="n">
        <v>20</v>
      </c>
      <c r="J253" t="n">
        <v>126.48</v>
      </c>
      <c r="K253" t="n">
        <v>43.4</v>
      </c>
      <c r="L253" t="n">
        <v>9</v>
      </c>
      <c r="M253" t="n">
        <v>18</v>
      </c>
      <c r="N253" t="n">
        <v>19.08</v>
      </c>
      <c r="O253" t="n">
        <v>15833.12</v>
      </c>
      <c r="P253" t="n">
        <v>234.35</v>
      </c>
      <c r="Q253" t="n">
        <v>830.4400000000001</v>
      </c>
      <c r="R253" t="n">
        <v>113.5</v>
      </c>
      <c r="S253" t="n">
        <v>70.58</v>
      </c>
      <c r="T253" t="n">
        <v>12482.81</v>
      </c>
      <c r="U253" t="n">
        <v>0.62</v>
      </c>
      <c r="V253" t="n">
        <v>0.74</v>
      </c>
      <c r="W253" t="n">
        <v>4.71</v>
      </c>
      <c r="X253" t="n">
        <v>0.73</v>
      </c>
      <c r="Y253" t="n">
        <v>1</v>
      </c>
      <c r="Z253" t="n">
        <v>10</v>
      </c>
    </row>
    <row r="254">
      <c r="A254" t="n">
        <v>9</v>
      </c>
      <c r="B254" t="n">
        <v>55</v>
      </c>
      <c r="C254" t="inlineStr">
        <is>
          <t xml:space="preserve">CONCLUIDO	</t>
        </is>
      </c>
      <c r="D254" t="n">
        <v>3.285</v>
      </c>
      <c r="E254" t="n">
        <v>30.44</v>
      </c>
      <c r="F254" t="n">
        <v>27.93</v>
      </c>
      <c r="G254" t="n">
        <v>93.09</v>
      </c>
      <c r="H254" t="n">
        <v>1.38</v>
      </c>
      <c r="I254" t="n">
        <v>18</v>
      </c>
      <c r="J254" t="n">
        <v>127.8</v>
      </c>
      <c r="K254" t="n">
        <v>43.4</v>
      </c>
      <c r="L254" t="n">
        <v>10</v>
      </c>
      <c r="M254" t="n">
        <v>13</v>
      </c>
      <c r="N254" t="n">
        <v>19.4</v>
      </c>
      <c r="O254" t="n">
        <v>15996.02</v>
      </c>
      <c r="P254" t="n">
        <v>227.2</v>
      </c>
      <c r="Q254" t="n">
        <v>830.51</v>
      </c>
      <c r="R254" t="n">
        <v>110.17</v>
      </c>
      <c r="S254" t="n">
        <v>70.58</v>
      </c>
      <c r="T254" t="n">
        <v>10830.38</v>
      </c>
      <c r="U254" t="n">
        <v>0.64</v>
      </c>
      <c r="V254" t="n">
        <v>0.74</v>
      </c>
      <c r="W254" t="n">
        <v>4.72</v>
      </c>
      <c r="X254" t="n">
        <v>0.63</v>
      </c>
      <c r="Y254" t="n">
        <v>1</v>
      </c>
      <c r="Z254" t="n">
        <v>10</v>
      </c>
    </row>
    <row r="255">
      <c r="A255" t="n">
        <v>10</v>
      </c>
      <c r="B255" t="n">
        <v>55</v>
      </c>
      <c r="C255" t="inlineStr">
        <is>
          <t xml:space="preserve">CONCLUIDO	</t>
        </is>
      </c>
      <c r="D255" t="n">
        <v>3.2888</v>
      </c>
      <c r="E255" t="n">
        <v>30.41</v>
      </c>
      <c r="F255" t="n">
        <v>27.92</v>
      </c>
      <c r="G255" t="n">
        <v>98.53</v>
      </c>
      <c r="H255" t="n">
        <v>1.5</v>
      </c>
      <c r="I255" t="n">
        <v>17</v>
      </c>
      <c r="J255" t="n">
        <v>129.13</v>
      </c>
      <c r="K255" t="n">
        <v>43.4</v>
      </c>
      <c r="L255" t="n">
        <v>11</v>
      </c>
      <c r="M255" t="n">
        <v>3</v>
      </c>
      <c r="N255" t="n">
        <v>19.73</v>
      </c>
      <c r="O255" t="n">
        <v>16159.39</v>
      </c>
      <c r="P255" t="n">
        <v>224.21</v>
      </c>
      <c r="Q255" t="n">
        <v>830.48</v>
      </c>
      <c r="R255" t="n">
        <v>109.45</v>
      </c>
      <c r="S255" t="n">
        <v>70.58</v>
      </c>
      <c r="T255" t="n">
        <v>10474.42</v>
      </c>
      <c r="U255" t="n">
        <v>0.64</v>
      </c>
      <c r="V255" t="n">
        <v>0.74</v>
      </c>
      <c r="W255" t="n">
        <v>4.73</v>
      </c>
      <c r="X255" t="n">
        <v>0.62</v>
      </c>
      <c r="Y255" t="n">
        <v>1</v>
      </c>
      <c r="Z255" t="n">
        <v>10</v>
      </c>
    </row>
    <row r="256">
      <c r="A256" t="n">
        <v>11</v>
      </c>
      <c r="B256" t="n">
        <v>55</v>
      </c>
      <c r="C256" t="inlineStr">
        <is>
          <t xml:space="preserve">CONCLUIDO	</t>
        </is>
      </c>
      <c r="D256" t="n">
        <v>3.2894</v>
      </c>
      <c r="E256" t="n">
        <v>30.4</v>
      </c>
      <c r="F256" t="n">
        <v>27.91</v>
      </c>
      <c r="G256" t="n">
        <v>98.51000000000001</v>
      </c>
      <c r="H256" t="n">
        <v>1.63</v>
      </c>
      <c r="I256" t="n">
        <v>17</v>
      </c>
      <c r="J256" t="n">
        <v>130.45</v>
      </c>
      <c r="K256" t="n">
        <v>43.4</v>
      </c>
      <c r="L256" t="n">
        <v>12</v>
      </c>
      <c r="M256" t="n">
        <v>0</v>
      </c>
      <c r="N256" t="n">
        <v>20.05</v>
      </c>
      <c r="O256" t="n">
        <v>16323.22</v>
      </c>
      <c r="P256" t="n">
        <v>224.6</v>
      </c>
      <c r="Q256" t="n">
        <v>830.4400000000001</v>
      </c>
      <c r="R256" t="n">
        <v>109.2</v>
      </c>
      <c r="S256" t="n">
        <v>70.58</v>
      </c>
      <c r="T256" t="n">
        <v>10345.94</v>
      </c>
      <c r="U256" t="n">
        <v>0.65</v>
      </c>
      <c r="V256" t="n">
        <v>0.74</v>
      </c>
      <c r="W256" t="n">
        <v>4.73</v>
      </c>
      <c r="X256" t="n">
        <v>0.62</v>
      </c>
      <c r="Y256" t="n">
        <v>1</v>
      </c>
      <c r="Z25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INDEX(resultados!$A$2:$ZZ$256, 1, MATCH($B$1, resultados!$A$1:$ZZ$1, 0))</f>
        <v/>
      </c>
      <c r="B7">
        <f>INDEX(resultados!$A$2:$ZZ$256, 1, MATCH($B$2, resultados!$A$1:$ZZ$1, 0))</f>
        <v/>
      </c>
      <c r="C7">
        <f>INDEX(resultados!$A$2:$ZZ$256, 1, MATCH($B$3, resultados!$A$1:$ZZ$1, 0))</f>
        <v/>
      </c>
    </row>
    <row r="8">
      <c r="A8">
        <f>INDEX(resultados!$A$2:$ZZ$256, 2, MATCH($B$1, resultados!$A$1:$ZZ$1, 0))</f>
        <v/>
      </c>
      <c r="B8">
        <f>INDEX(resultados!$A$2:$ZZ$256, 2, MATCH($B$2, resultados!$A$1:$ZZ$1, 0))</f>
        <v/>
      </c>
      <c r="C8">
        <f>INDEX(resultados!$A$2:$ZZ$256, 2, MATCH($B$3, resultados!$A$1:$ZZ$1, 0))</f>
        <v/>
      </c>
    </row>
    <row r="9">
      <c r="A9">
        <f>INDEX(resultados!$A$2:$ZZ$256, 3, MATCH($B$1, resultados!$A$1:$ZZ$1, 0))</f>
        <v/>
      </c>
      <c r="B9">
        <f>INDEX(resultados!$A$2:$ZZ$256, 3, MATCH($B$2, resultados!$A$1:$ZZ$1, 0))</f>
        <v/>
      </c>
      <c r="C9">
        <f>INDEX(resultados!$A$2:$ZZ$256, 3, MATCH($B$3, resultados!$A$1:$ZZ$1, 0))</f>
        <v/>
      </c>
    </row>
    <row r="10">
      <c r="A10">
        <f>INDEX(resultados!$A$2:$ZZ$256, 4, MATCH($B$1, resultados!$A$1:$ZZ$1, 0))</f>
        <v/>
      </c>
      <c r="B10">
        <f>INDEX(resultados!$A$2:$ZZ$256, 4, MATCH($B$2, resultados!$A$1:$ZZ$1, 0))</f>
        <v/>
      </c>
      <c r="C10">
        <f>INDEX(resultados!$A$2:$ZZ$256, 4, MATCH($B$3, resultados!$A$1:$ZZ$1, 0))</f>
        <v/>
      </c>
    </row>
    <row r="11">
      <c r="A11">
        <f>INDEX(resultados!$A$2:$ZZ$256, 5, MATCH($B$1, resultados!$A$1:$ZZ$1, 0))</f>
        <v/>
      </c>
      <c r="B11">
        <f>INDEX(resultados!$A$2:$ZZ$256, 5, MATCH($B$2, resultados!$A$1:$ZZ$1, 0))</f>
        <v/>
      </c>
      <c r="C11">
        <f>INDEX(resultados!$A$2:$ZZ$256, 5, MATCH($B$3, resultados!$A$1:$ZZ$1, 0))</f>
        <v/>
      </c>
    </row>
    <row r="12">
      <c r="A12">
        <f>INDEX(resultados!$A$2:$ZZ$256, 6, MATCH($B$1, resultados!$A$1:$ZZ$1, 0))</f>
        <v/>
      </c>
      <c r="B12">
        <f>INDEX(resultados!$A$2:$ZZ$256, 6, MATCH($B$2, resultados!$A$1:$ZZ$1, 0))</f>
        <v/>
      </c>
      <c r="C12">
        <f>INDEX(resultados!$A$2:$ZZ$256, 6, MATCH($B$3, resultados!$A$1:$ZZ$1, 0))</f>
        <v/>
      </c>
    </row>
    <row r="13">
      <c r="A13">
        <f>INDEX(resultados!$A$2:$ZZ$256, 7, MATCH($B$1, resultados!$A$1:$ZZ$1, 0))</f>
        <v/>
      </c>
      <c r="B13">
        <f>INDEX(resultados!$A$2:$ZZ$256, 7, MATCH($B$2, resultados!$A$1:$ZZ$1, 0))</f>
        <v/>
      </c>
      <c r="C13">
        <f>INDEX(resultados!$A$2:$ZZ$256, 7, MATCH($B$3, resultados!$A$1:$ZZ$1, 0))</f>
        <v/>
      </c>
    </row>
    <row r="14">
      <c r="A14">
        <f>INDEX(resultados!$A$2:$ZZ$256, 8, MATCH($B$1, resultados!$A$1:$ZZ$1, 0))</f>
        <v/>
      </c>
      <c r="B14">
        <f>INDEX(resultados!$A$2:$ZZ$256, 8, MATCH($B$2, resultados!$A$1:$ZZ$1, 0))</f>
        <v/>
      </c>
      <c r="C14">
        <f>INDEX(resultados!$A$2:$ZZ$256, 8, MATCH($B$3, resultados!$A$1:$ZZ$1, 0))</f>
        <v/>
      </c>
    </row>
    <row r="15">
      <c r="A15">
        <f>INDEX(resultados!$A$2:$ZZ$256, 9, MATCH($B$1, resultados!$A$1:$ZZ$1, 0))</f>
        <v/>
      </c>
      <c r="B15">
        <f>INDEX(resultados!$A$2:$ZZ$256, 9, MATCH($B$2, resultados!$A$1:$ZZ$1, 0))</f>
        <v/>
      </c>
      <c r="C15">
        <f>INDEX(resultados!$A$2:$ZZ$256, 9, MATCH($B$3, resultados!$A$1:$ZZ$1, 0))</f>
        <v/>
      </c>
    </row>
    <row r="16">
      <c r="A16">
        <f>INDEX(resultados!$A$2:$ZZ$256, 10, MATCH($B$1, resultados!$A$1:$ZZ$1, 0))</f>
        <v/>
      </c>
      <c r="B16">
        <f>INDEX(resultados!$A$2:$ZZ$256, 10, MATCH($B$2, resultados!$A$1:$ZZ$1, 0))</f>
        <v/>
      </c>
      <c r="C16">
        <f>INDEX(resultados!$A$2:$ZZ$256, 10, MATCH($B$3, resultados!$A$1:$ZZ$1, 0))</f>
        <v/>
      </c>
    </row>
    <row r="17">
      <c r="A17">
        <f>INDEX(resultados!$A$2:$ZZ$256, 11, MATCH($B$1, resultados!$A$1:$ZZ$1, 0))</f>
        <v/>
      </c>
      <c r="B17">
        <f>INDEX(resultados!$A$2:$ZZ$256, 11, MATCH($B$2, resultados!$A$1:$ZZ$1, 0))</f>
        <v/>
      </c>
      <c r="C17">
        <f>INDEX(resultados!$A$2:$ZZ$256, 11, MATCH($B$3, resultados!$A$1:$ZZ$1, 0))</f>
        <v/>
      </c>
    </row>
    <row r="18">
      <c r="A18">
        <f>INDEX(resultados!$A$2:$ZZ$256, 12, MATCH($B$1, resultados!$A$1:$ZZ$1, 0))</f>
        <v/>
      </c>
      <c r="B18">
        <f>INDEX(resultados!$A$2:$ZZ$256, 12, MATCH($B$2, resultados!$A$1:$ZZ$1, 0))</f>
        <v/>
      </c>
      <c r="C18">
        <f>INDEX(resultados!$A$2:$ZZ$256, 12, MATCH($B$3, resultados!$A$1:$ZZ$1, 0))</f>
        <v/>
      </c>
    </row>
    <row r="19">
      <c r="A19">
        <f>INDEX(resultados!$A$2:$ZZ$256, 13, MATCH($B$1, resultados!$A$1:$ZZ$1, 0))</f>
        <v/>
      </c>
      <c r="B19">
        <f>INDEX(resultados!$A$2:$ZZ$256, 13, MATCH($B$2, resultados!$A$1:$ZZ$1, 0))</f>
        <v/>
      </c>
      <c r="C19">
        <f>INDEX(resultados!$A$2:$ZZ$256, 13, MATCH($B$3, resultados!$A$1:$ZZ$1, 0))</f>
        <v/>
      </c>
    </row>
    <row r="20">
      <c r="A20">
        <f>INDEX(resultados!$A$2:$ZZ$256, 14, MATCH($B$1, resultados!$A$1:$ZZ$1, 0))</f>
        <v/>
      </c>
      <c r="B20">
        <f>INDEX(resultados!$A$2:$ZZ$256, 14, MATCH($B$2, resultados!$A$1:$ZZ$1, 0))</f>
        <v/>
      </c>
      <c r="C20">
        <f>INDEX(resultados!$A$2:$ZZ$256, 14, MATCH($B$3, resultados!$A$1:$ZZ$1, 0))</f>
        <v/>
      </c>
    </row>
    <row r="21">
      <c r="A21">
        <f>INDEX(resultados!$A$2:$ZZ$256, 15, MATCH($B$1, resultados!$A$1:$ZZ$1, 0))</f>
        <v/>
      </c>
      <c r="B21">
        <f>INDEX(resultados!$A$2:$ZZ$256, 15, MATCH($B$2, resultados!$A$1:$ZZ$1, 0))</f>
        <v/>
      </c>
      <c r="C21">
        <f>INDEX(resultados!$A$2:$ZZ$256, 15, MATCH($B$3, resultados!$A$1:$ZZ$1, 0))</f>
        <v/>
      </c>
    </row>
    <row r="22">
      <c r="A22">
        <f>INDEX(resultados!$A$2:$ZZ$256, 16, MATCH($B$1, resultados!$A$1:$ZZ$1, 0))</f>
        <v/>
      </c>
      <c r="B22">
        <f>INDEX(resultados!$A$2:$ZZ$256, 16, MATCH($B$2, resultados!$A$1:$ZZ$1, 0))</f>
        <v/>
      </c>
      <c r="C22">
        <f>INDEX(resultados!$A$2:$ZZ$256, 16, MATCH($B$3, resultados!$A$1:$ZZ$1, 0))</f>
        <v/>
      </c>
    </row>
    <row r="23">
      <c r="A23">
        <f>INDEX(resultados!$A$2:$ZZ$256, 17, MATCH($B$1, resultados!$A$1:$ZZ$1, 0))</f>
        <v/>
      </c>
      <c r="B23">
        <f>INDEX(resultados!$A$2:$ZZ$256, 17, MATCH($B$2, resultados!$A$1:$ZZ$1, 0))</f>
        <v/>
      </c>
      <c r="C23">
        <f>INDEX(resultados!$A$2:$ZZ$256, 17, MATCH($B$3, resultados!$A$1:$ZZ$1, 0))</f>
        <v/>
      </c>
    </row>
    <row r="24">
      <c r="A24">
        <f>INDEX(resultados!$A$2:$ZZ$256, 18, MATCH($B$1, resultados!$A$1:$ZZ$1, 0))</f>
        <v/>
      </c>
      <c r="B24">
        <f>INDEX(resultados!$A$2:$ZZ$256, 18, MATCH($B$2, resultados!$A$1:$ZZ$1, 0))</f>
        <v/>
      </c>
      <c r="C24">
        <f>INDEX(resultados!$A$2:$ZZ$256, 18, MATCH($B$3, resultados!$A$1:$ZZ$1, 0))</f>
        <v/>
      </c>
    </row>
    <row r="25">
      <c r="A25">
        <f>INDEX(resultados!$A$2:$ZZ$256, 19, MATCH($B$1, resultados!$A$1:$ZZ$1, 0))</f>
        <v/>
      </c>
      <c r="B25">
        <f>INDEX(resultados!$A$2:$ZZ$256, 19, MATCH($B$2, resultados!$A$1:$ZZ$1, 0))</f>
        <v/>
      </c>
      <c r="C25">
        <f>INDEX(resultados!$A$2:$ZZ$256, 19, MATCH($B$3, resultados!$A$1:$ZZ$1, 0))</f>
        <v/>
      </c>
    </row>
    <row r="26">
      <c r="A26">
        <f>INDEX(resultados!$A$2:$ZZ$256, 20, MATCH($B$1, resultados!$A$1:$ZZ$1, 0))</f>
        <v/>
      </c>
      <c r="B26">
        <f>INDEX(resultados!$A$2:$ZZ$256, 20, MATCH($B$2, resultados!$A$1:$ZZ$1, 0))</f>
        <v/>
      </c>
      <c r="C26">
        <f>INDEX(resultados!$A$2:$ZZ$256, 20, MATCH($B$3, resultados!$A$1:$ZZ$1, 0))</f>
        <v/>
      </c>
    </row>
    <row r="27">
      <c r="A27">
        <f>INDEX(resultados!$A$2:$ZZ$256, 21, MATCH($B$1, resultados!$A$1:$ZZ$1, 0))</f>
        <v/>
      </c>
      <c r="B27">
        <f>INDEX(resultados!$A$2:$ZZ$256, 21, MATCH($B$2, resultados!$A$1:$ZZ$1, 0))</f>
        <v/>
      </c>
      <c r="C27">
        <f>INDEX(resultados!$A$2:$ZZ$256, 21, MATCH($B$3, resultados!$A$1:$ZZ$1, 0))</f>
        <v/>
      </c>
    </row>
    <row r="28">
      <c r="A28">
        <f>INDEX(resultados!$A$2:$ZZ$256, 22, MATCH($B$1, resultados!$A$1:$ZZ$1, 0))</f>
        <v/>
      </c>
      <c r="B28">
        <f>INDEX(resultados!$A$2:$ZZ$256, 22, MATCH($B$2, resultados!$A$1:$ZZ$1, 0))</f>
        <v/>
      </c>
      <c r="C28">
        <f>INDEX(resultados!$A$2:$ZZ$256, 22, MATCH($B$3, resultados!$A$1:$ZZ$1, 0))</f>
        <v/>
      </c>
    </row>
    <row r="29">
      <c r="A29">
        <f>INDEX(resultados!$A$2:$ZZ$256, 23, MATCH($B$1, resultados!$A$1:$ZZ$1, 0))</f>
        <v/>
      </c>
      <c r="B29">
        <f>INDEX(resultados!$A$2:$ZZ$256, 23, MATCH($B$2, resultados!$A$1:$ZZ$1, 0))</f>
        <v/>
      </c>
      <c r="C29">
        <f>INDEX(resultados!$A$2:$ZZ$256, 23, MATCH($B$3, resultados!$A$1:$ZZ$1, 0))</f>
        <v/>
      </c>
    </row>
    <row r="30">
      <c r="A30">
        <f>INDEX(resultados!$A$2:$ZZ$256, 24, MATCH($B$1, resultados!$A$1:$ZZ$1, 0))</f>
        <v/>
      </c>
      <c r="B30">
        <f>INDEX(resultados!$A$2:$ZZ$256, 24, MATCH($B$2, resultados!$A$1:$ZZ$1, 0))</f>
        <v/>
      </c>
      <c r="C30">
        <f>INDEX(resultados!$A$2:$ZZ$256, 24, MATCH($B$3, resultados!$A$1:$ZZ$1, 0))</f>
        <v/>
      </c>
    </row>
    <row r="31">
      <c r="A31">
        <f>INDEX(resultados!$A$2:$ZZ$256, 25, MATCH($B$1, resultados!$A$1:$ZZ$1, 0))</f>
        <v/>
      </c>
      <c r="B31">
        <f>INDEX(resultados!$A$2:$ZZ$256, 25, MATCH($B$2, resultados!$A$1:$ZZ$1, 0))</f>
        <v/>
      </c>
      <c r="C31">
        <f>INDEX(resultados!$A$2:$ZZ$256, 25, MATCH($B$3, resultados!$A$1:$ZZ$1, 0))</f>
        <v/>
      </c>
    </row>
    <row r="32">
      <c r="A32">
        <f>INDEX(resultados!$A$2:$ZZ$256, 26, MATCH($B$1, resultados!$A$1:$ZZ$1, 0))</f>
        <v/>
      </c>
      <c r="B32">
        <f>INDEX(resultados!$A$2:$ZZ$256, 26, MATCH($B$2, resultados!$A$1:$ZZ$1, 0))</f>
        <v/>
      </c>
      <c r="C32">
        <f>INDEX(resultados!$A$2:$ZZ$256, 26, MATCH($B$3, resultados!$A$1:$ZZ$1, 0))</f>
        <v/>
      </c>
    </row>
    <row r="33">
      <c r="A33">
        <f>INDEX(resultados!$A$2:$ZZ$256, 27, MATCH($B$1, resultados!$A$1:$ZZ$1, 0))</f>
        <v/>
      </c>
      <c r="B33">
        <f>INDEX(resultados!$A$2:$ZZ$256, 27, MATCH($B$2, resultados!$A$1:$ZZ$1, 0))</f>
        <v/>
      </c>
      <c r="C33">
        <f>INDEX(resultados!$A$2:$ZZ$256, 27, MATCH($B$3, resultados!$A$1:$ZZ$1, 0))</f>
        <v/>
      </c>
    </row>
    <row r="34">
      <c r="A34">
        <f>INDEX(resultados!$A$2:$ZZ$256, 28, MATCH($B$1, resultados!$A$1:$ZZ$1, 0))</f>
        <v/>
      </c>
      <c r="B34">
        <f>INDEX(resultados!$A$2:$ZZ$256, 28, MATCH($B$2, resultados!$A$1:$ZZ$1, 0))</f>
        <v/>
      </c>
      <c r="C34">
        <f>INDEX(resultados!$A$2:$ZZ$256, 28, MATCH($B$3, resultados!$A$1:$ZZ$1, 0))</f>
        <v/>
      </c>
    </row>
    <row r="35">
      <c r="A35">
        <f>INDEX(resultados!$A$2:$ZZ$256, 29, MATCH($B$1, resultados!$A$1:$ZZ$1, 0))</f>
        <v/>
      </c>
      <c r="B35">
        <f>INDEX(resultados!$A$2:$ZZ$256, 29, MATCH($B$2, resultados!$A$1:$ZZ$1, 0))</f>
        <v/>
      </c>
      <c r="C35">
        <f>INDEX(resultados!$A$2:$ZZ$256, 29, MATCH($B$3, resultados!$A$1:$ZZ$1, 0))</f>
        <v/>
      </c>
    </row>
    <row r="36">
      <c r="A36">
        <f>INDEX(resultados!$A$2:$ZZ$256, 30, MATCH($B$1, resultados!$A$1:$ZZ$1, 0))</f>
        <v/>
      </c>
      <c r="B36">
        <f>INDEX(resultados!$A$2:$ZZ$256, 30, MATCH($B$2, resultados!$A$1:$ZZ$1, 0))</f>
        <v/>
      </c>
      <c r="C36">
        <f>INDEX(resultados!$A$2:$ZZ$256, 30, MATCH($B$3, resultados!$A$1:$ZZ$1, 0))</f>
        <v/>
      </c>
    </row>
    <row r="37">
      <c r="A37">
        <f>INDEX(resultados!$A$2:$ZZ$256, 31, MATCH($B$1, resultados!$A$1:$ZZ$1, 0))</f>
        <v/>
      </c>
      <c r="B37">
        <f>INDEX(resultados!$A$2:$ZZ$256, 31, MATCH($B$2, resultados!$A$1:$ZZ$1, 0))</f>
        <v/>
      </c>
      <c r="C37">
        <f>INDEX(resultados!$A$2:$ZZ$256, 31, MATCH($B$3, resultados!$A$1:$ZZ$1, 0))</f>
        <v/>
      </c>
    </row>
    <row r="38">
      <c r="A38">
        <f>INDEX(resultados!$A$2:$ZZ$256, 32, MATCH($B$1, resultados!$A$1:$ZZ$1, 0))</f>
        <v/>
      </c>
      <c r="B38">
        <f>INDEX(resultados!$A$2:$ZZ$256, 32, MATCH($B$2, resultados!$A$1:$ZZ$1, 0))</f>
        <v/>
      </c>
      <c r="C38">
        <f>INDEX(resultados!$A$2:$ZZ$256, 32, MATCH($B$3, resultados!$A$1:$ZZ$1, 0))</f>
        <v/>
      </c>
    </row>
    <row r="39">
      <c r="A39">
        <f>INDEX(resultados!$A$2:$ZZ$256, 33, MATCH($B$1, resultados!$A$1:$ZZ$1, 0))</f>
        <v/>
      </c>
      <c r="B39">
        <f>INDEX(resultados!$A$2:$ZZ$256, 33, MATCH($B$2, resultados!$A$1:$ZZ$1, 0))</f>
        <v/>
      </c>
      <c r="C39">
        <f>INDEX(resultados!$A$2:$ZZ$256, 33, MATCH($B$3, resultados!$A$1:$ZZ$1, 0))</f>
        <v/>
      </c>
    </row>
    <row r="40">
      <c r="A40">
        <f>INDEX(resultados!$A$2:$ZZ$256, 34, MATCH($B$1, resultados!$A$1:$ZZ$1, 0))</f>
        <v/>
      </c>
      <c r="B40">
        <f>INDEX(resultados!$A$2:$ZZ$256, 34, MATCH($B$2, resultados!$A$1:$ZZ$1, 0))</f>
        <v/>
      </c>
      <c r="C40">
        <f>INDEX(resultados!$A$2:$ZZ$256, 34, MATCH($B$3, resultados!$A$1:$ZZ$1, 0))</f>
        <v/>
      </c>
    </row>
    <row r="41">
      <c r="A41">
        <f>INDEX(resultados!$A$2:$ZZ$256, 35, MATCH($B$1, resultados!$A$1:$ZZ$1, 0))</f>
        <v/>
      </c>
      <c r="B41">
        <f>INDEX(resultados!$A$2:$ZZ$256, 35, MATCH($B$2, resultados!$A$1:$ZZ$1, 0))</f>
        <v/>
      </c>
      <c r="C41">
        <f>INDEX(resultados!$A$2:$ZZ$256, 35, MATCH($B$3, resultados!$A$1:$ZZ$1, 0))</f>
        <v/>
      </c>
    </row>
    <row r="42">
      <c r="A42">
        <f>INDEX(resultados!$A$2:$ZZ$256, 36, MATCH($B$1, resultados!$A$1:$ZZ$1, 0))</f>
        <v/>
      </c>
      <c r="B42">
        <f>INDEX(resultados!$A$2:$ZZ$256, 36, MATCH($B$2, resultados!$A$1:$ZZ$1, 0))</f>
        <v/>
      </c>
      <c r="C42">
        <f>INDEX(resultados!$A$2:$ZZ$256, 36, MATCH($B$3, resultados!$A$1:$ZZ$1, 0))</f>
        <v/>
      </c>
    </row>
    <row r="43">
      <c r="A43">
        <f>INDEX(resultados!$A$2:$ZZ$256, 37, MATCH($B$1, resultados!$A$1:$ZZ$1, 0))</f>
        <v/>
      </c>
      <c r="B43">
        <f>INDEX(resultados!$A$2:$ZZ$256, 37, MATCH($B$2, resultados!$A$1:$ZZ$1, 0))</f>
        <v/>
      </c>
      <c r="C43">
        <f>INDEX(resultados!$A$2:$ZZ$256, 37, MATCH($B$3, resultados!$A$1:$ZZ$1, 0))</f>
        <v/>
      </c>
    </row>
    <row r="44">
      <c r="A44">
        <f>INDEX(resultados!$A$2:$ZZ$256, 38, MATCH($B$1, resultados!$A$1:$ZZ$1, 0))</f>
        <v/>
      </c>
      <c r="B44">
        <f>INDEX(resultados!$A$2:$ZZ$256, 38, MATCH($B$2, resultados!$A$1:$ZZ$1, 0))</f>
        <v/>
      </c>
      <c r="C44">
        <f>INDEX(resultados!$A$2:$ZZ$256, 38, MATCH($B$3, resultados!$A$1:$ZZ$1, 0))</f>
        <v/>
      </c>
    </row>
    <row r="45">
      <c r="A45">
        <f>INDEX(resultados!$A$2:$ZZ$256, 39, MATCH($B$1, resultados!$A$1:$ZZ$1, 0))</f>
        <v/>
      </c>
      <c r="B45">
        <f>INDEX(resultados!$A$2:$ZZ$256, 39, MATCH($B$2, resultados!$A$1:$ZZ$1, 0))</f>
        <v/>
      </c>
      <c r="C45">
        <f>INDEX(resultados!$A$2:$ZZ$256, 39, MATCH($B$3, resultados!$A$1:$ZZ$1, 0))</f>
        <v/>
      </c>
    </row>
    <row r="46">
      <c r="A46">
        <f>INDEX(resultados!$A$2:$ZZ$256, 40, MATCH($B$1, resultados!$A$1:$ZZ$1, 0))</f>
        <v/>
      </c>
      <c r="B46">
        <f>INDEX(resultados!$A$2:$ZZ$256, 40, MATCH($B$2, resultados!$A$1:$ZZ$1, 0))</f>
        <v/>
      </c>
      <c r="C46">
        <f>INDEX(resultados!$A$2:$ZZ$256, 40, MATCH($B$3, resultados!$A$1:$ZZ$1, 0))</f>
        <v/>
      </c>
    </row>
    <row r="47">
      <c r="A47">
        <f>INDEX(resultados!$A$2:$ZZ$256, 41, MATCH($B$1, resultados!$A$1:$ZZ$1, 0))</f>
        <v/>
      </c>
      <c r="B47">
        <f>INDEX(resultados!$A$2:$ZZ$256, 41, MATCH($B$2, resultados!$A$1:$ZZ$1, 0))</f>
        <v/>
      </c>
      <c r="C47">
        <f>INDEX(resultados!$A$2:$ZZ$256, 41, MATCH($B$3, resultados!$A$1:$ZZ$1, 0))</f>
        <v/>
      </c>
    </row>
    <row r="48">
      <c r="A48">
        <f>INDEX(resultados!$A$2:$ZZ$256, 42, MATCH($B$1, resultados!$A$1:$ZZ$1, 0))</f>
        <v/>
      </c>
      <c r="B48">
        <f>INDEX(resultados!$A$2:$ZZ$256, 42, MATCH($B$2, resultados!$A$1:$ZZ$1, 0))</f>
        <v/>
      </c>
      <c r="C48">
        <f>INDEX(resultados!$A$2:$ZZ$256, 42, MATCH($B$3, resultados!$A$1:$ZZ$1, 0))</f>
        <v/>
      </c>
    </row>
    <row r="49">
      <c r="A49">
        <f>INDEX(resultados!$A$2:$ZZ$256, 43, MATCH($B$1, resultados!$A$1:$ZZ$1, 0))</f>
        <v/>
      </c>
      <c r="B49">
        <f>INDEX(resultados!$A$2:$ZZ$256, 43, MATCH($B$2, resultados!$A$1:$ZZ$1, 0))</f>
        <v/>
      </c>
      <c r="C49">
        <f>INDEX(resultados!$A$2:$ZZ$256, 43, MATCH($B$3, resultados!$A$1:$ZZ$1, 0))</f>
        <v/>
      </c>
    </row>
    <row r="50">
      <c r="A50">
        <f>INDEX(resultados!$A$2:$ZZ$256, 44, MATCH($B$1, resultados!$A$1:$ZZ$1, 0))</f>
        <v/>
      </c>
      <c r="B50">
        <f>INDEX(resultados!$A$2:$ZZ$256, 44, MATCH($B$2, resultados!$A$1:$ZZ$1, 0))</f>
        <v/>
      </c>
      <c r="C50">
        <f>INDEX(resultados!$A$2:$ZZ$256, 44, MATCH($B$3, resultados!$A$1:$ZZ$1, 0))</f>
        <v/>
      </c>
    </row>
    <row r="51">
      <c r="A51">
        <f>INDEX(resultados!$A$2:$ZZ$256, 45, MATCH($B$1, resultados!$A$1:$ZZ$1, 0))</f>
        <v/>
      </c>
      <c r="B51">
        <f>INDEX(resultados!$A$2:$ZZ$256, 45, MATCH($B$2, resultados!$A$1:$ZZ$1, 0))</f>
        <v/>
      </c>
      <c r="C51">
        <f>INDEX(resultados!$A$2:$ZZ$256, 45, MATCH($B$3, resultados!$A$1:$ZZ$1, 0))</f>
        <v/>
      </c>
    </row>
    <row r="52">
      <c r="A52">
        <f>INDEX(resultados!$A$2:$ZZ$256, 46, MATCH($B$1, resultados!$A$1:$ZZ$1, 0))</f>
        <v/>
      </c>
      <c r="B52">
        <f>INDEX(resultados!$A$2:$ZZ$256, 46, MATCH($B$2, resultados!$A$1:$ZZ$1, 0))</f>
        <v/>
      </c>
      <c r="C52">
        <f>INDEX(resultados!$A$2:$ZZ$256, 46, MATCH($B$3, resultados!$A$1:$ZZ$1, 0))</f>
        <v/>
      </c>
    </row>
    <row r="53">
      <c r="A53">
        <f>INDEX(resultados!$A$2:$ZZ$256, 47, MATCH($B$1, resultados!$A$1:$ZZ$1, 0))</f>
        <v/>
      </c>
      <c r="B53">
        <f>INDEX(resultados!$A$2:$ZZ$256, 47, MATCH($B$2, resultados!$A$1:$ZZ$1, 0))</f>
        <v/>
      </c>
      <c r="C53">
        <f>INDEX(resultados!$A$2:$ZZ$256, 47, MATCH($B$3, resultados!$A$1:$ZZ$1, 0))</f>
        <v/>
      </c>
    </row>
    <row r="54">
      <c r="A54">
        <f>INDEX(resultados!$A$2:$ZZ$256, 48, MATCH($B$1, resultados!$A$1:$ZZ$1, 0))</f>
        <v/>
      </c>
      <c r="B54">
        <f>INDEX(resultados!$A$2:$ZZ$256, 48, MATCH($B$2, resultados!$A$1:$ZZ$1, 0))</f>
        <v/>
      </c>
      <c r="C54">
        <f>INDEX(resultados!$A$2:$ZZ$256, 48, MATCH($B$3, resultados!$A$1:$ZZ$1, 0))</f>
        <v/>
      </c>
    </row>
    <row r="55">
      <c r="A55">
        <f>INDEX(resultados!$A$2:$ZZ$256, 49, MATCH($B$1, resultados!$A$1:$ZZ$1, 0))</f>
        <v/>
      </c>
      <c r="B55">
        <f>INDEX(resultados!$A$2:$ZZ$256, 49, MATCH($B$2, resultados!$A$1:$ZZ$1, 0))</f>
        <v/>
      </c>
      <c r="C55">
        <f>INDEX(resultados!$A$2:$ZZ$256, 49, MATCH($B$3, resultados!$A$1:$ZZ$1, 0))</f>
        <v/>
      </c>
    </row>
    <row r="56">
      <c r="A56">
        <f>INDEX(resultados!$A$2:$ZZ$256, 50, MATCH($B$1, resultados!$A$1:$ZZ$1, 0))</f>
        <v/>
      </c>
      <c r="B56">
        <f>INDEX(resultados!$A$2:$ZZ$256, 50, MATCH($B$2, resultados!$A$1:$ZZ$1, 0))</f>
        <v/>
      </c>
      <c r="C56">
        <f>INDEX(resultados!$A$2:$ZZ$256, 50, MATCH($B$3, resultados!$A$1:$ZZ$1, 0))</f>
        <v/>
      </c>
    </row>
    <row r="57">
      <c r="A57">
        <f>INDEX(resultados!$A$2:$ZZ$256, 51, MATCH($B$1, resultados!$A$1:$ZZ$1, 0))</f>
        <v/>
      </c>
      <c r="B57">
        <f>INDEX(resultados!$A$2:$ZZ$256, 51, MATCH($B$2, resultados!$A$1:$ZZ$1, 0))</f>
        <v/>
      </c>
      <c r="C57">
        <f>INDEX(resultados!$A$2:$ZZ$256, 51, MATCH($B$3, resultados!$A$1:$ZZ$1, 0))</f>
        <v/>
      </c>
    </row>
    <row r="58">
      <c r="A58">
        <f>INDEX(resultados!$A$2:$ZZ$256, 52, MATCH($B$1, resultados!$A$1:$ZZ$1, 0))</f>
        <v/>
      </c>
      <c r="B58">
        <f>INDEX(resultados!$A$2:$ZZ$256, 52, MATCH($B$2, resultados!$A$1:$ZZ$1, 0))</f>
        <v/>
      </c>
      <c r="C58">
        <f>INDEX(resultados!$A$2:$ZZ$256, 52, MATCH($B$3, resultados!$A$1:$ZZ$1, 0))</f>
        <v/>
      </c>
    </row>
    <row r="59">
      <c r="A59">
        <f>INDEX(resultados!$A$2:$ZZ$256, 53, MATCH($B$1, resultados!$A$1:$ZZ$1, 0))</f>
        <v/>
      </c>
      <c r="B59">
        <f>INDEX(resultados!$A$2:$ZZ$256, 53, MATCH($B$2, resultados!$A$1:$ZZ$1, 0))</f>
        <v/>
      </c>
      <c r="C59">
        <f>INDEX(resultados!$A$2:$ZZ$256, 53, MATCH($B$3, resultados!$A$1:$ZZ$1, 0))</f>
        <v/>
      </c>
    </row>
    <row r="60">
      <c r="A60">
        <f>INDEX(resultados!$A$2:$ZZ$256, 54, MATCH($B$1, resultados!$A$1:$ZZ$1, 0))</f>
        <v/>
      </c>
      <c r="B60">
        <f>INDEX(resultados!$A$2:$ZZ$256, 54, MATCH($B$2, resultados!$A$1:$ZZ$1, 0))</f>
        <v/>
      </c>
      <c r="C60">
        <f>INDEX(resultados!$A$2:$ZZ$256, 54, MATCH($B$3, resultados!$A$1:$ZZ$1, 0))</f>
        <v/>
      </c>
    </row>
    <row r="61">
      <c r="A61">
        <f>INDEX(resultados!$A$2:$ZZ$256, 55, MATCH($B$1, resultados!$A$1:$ZZ$1, 0))</f>
        <v/>
      </c>
      <c r="B61">
        <f>INDEX(resultados!$A$2:$ZZ$256, 55, MATCH($B$2, resultados!$A$1:$ZZ$1, 0))</f>
        <v/>
      </c>
      <c r="C61">
        <f>INDEX(resultados!$A$2:$ZZ$256, 55, MATCH($B$3, resultados!$A$1:$ZZ$1, 0))</f>
        <v/>
      </c>
    </row>
    <row r="62">
      <c r="A62">
        <f>INDEX(resultados!$A$2:$ZZ$256, 56, MATCH($B$1, resultados!$A$1:$ZZ$1, 0))</f>
        <v/>
      </c>
      <c r="B62">
        <f>INDEX(resultados!$A$2:$ZZ$256, 56, MATCH($B$2, resultados!$A$1:$ZZ$1, 0))</f>
        <v/>
      </c>
      <c r="C62">
        <f>INDEX(resultados!$A$2:$ZZ$256, 56, MATCH($B$3, resultados!$A$1:$ZZ$1, 0))</f>
        <v/>
      </c>
    </row>
    <row r="63">
      <c r="A63">
        <f>INDEX(resultados!$A$2:$ZZ$256, 57, MATCH($B$1, resultados!$A$1:$ZZ$1, 0))</f>
        <v/>
      </c>
      <c r="B63">
        <f>INDEX(resultados!$A$2:$ZZ$256, 57, MATCH($B$2, resultados!$A$1:$ZZ$1, 0))</f>
        <v/>
      </c>
      <c r="C63">
        <f>INDEX(resultados!$A$2:$ZZ$256, 57, MATCH($B$3, resultados!$A$1:$ZZ$1, 0))</f>
        <v/>
      </c>
    </row>
    <row r="64">
      <c r="A64">
        <f>INDEX(resultados!$A$2:$ZZ$256, 58, MATCH($B$1, resultados!$A$1:$ZZ$1, 0))</f>
        <v/>
      </c>
      <c r="B64">
        <f>INDEX(resultados!$A$2:$ZZ$256, 58, MATCH($B$2, resultados!$A$1:$ZZ$1, 0))</f>
        <v/>
      </c>
      <c r="C64">
        <f>INDEX(resultados!$A$2:$ZZ$256, 58, MATCH($B$3, resultados!$A$1:$ZZ$1, 0))</f>
        <v/>
      </c>
    </row>
    <row r="65">
      <c r="A65">
        <f>INDEX(resultados!$A$2:$ZZ$256, 59, MATCH($B$1, resultados!$A$1:$ZZ$1, 0))</f>
        <v/>
      </c>
      <c r="B65">
        <f>INDEX(resultados!$A$2:$ZZ$256, 59, MATCH($B$2, resultados!$A$1:$ZZ$1, 0))</f>
        <v/>
      </c>
      <c r="C65">
        <f>INDEX(resultados!$A$2:$ZZ$256, 59, MATCH($B$3, resultados!$A$1:$ZZ$1, 0))</f>
        <v/>
      </c>
    </row>
    <row r="66">
      <c r="A66">
        <f>INDEX(resultados!$A$2:$ZZ$256, 60, MATCH($B$1, resultados!$A$1:$ZZ$1, 0))</f>
        <v/>
      </c>
      <c r="B66">
        <f>INDEX(resultados!$A$2:$ZZ$256, 60, MATCH($B$2, resultados!$A$1:$ZZ$1, 0))</f>
        <v/>
      </c>
      <c r="C66">
        <f>INDEX(resultados!$A$2:$ZZ$256, 60, MATCH($B$3, resultados!$A$1:$ZZ$1, 0))</f>
        <v/>
      </c>
    </row>
    <row r="67">
      <c r="A67">
        <f>INDEX(resultados!$A$2:$ZZ$256, 61, MATCH($B$1, resultados!$A$1:$ZZ$1, 0))</f>
        <v/>
      </c>
      <c r="B67">
        <f>INDEX(resultados!$A$2:$ZZ$256, 61, MATCH($B$2, resultados!$A$1:$ZZ$1, 0))</f>
        <v/>
      </c>
      <c r="C67">
        <f>INDEX(resultados!$A$2:$ZZ$256, 61, MATCH($B$3, resultados!$A$1:$ZZ$1, 0))</f>
        <v/>
      </c>
    </row>
    <row r="68">
      <c r="A68">
        <f>INDEX(resultados!$A$2:$ZZ$256, 62, MATCH($B$1, resultados!$A$1:$ZZ$1, 0))</f>
        <v/>
      </c>
      <c r="B68">
        <f>INDEX(resultados!$A$2:$ZZ$256, 62, MATCH($B$2, resultados!$A$1:$ZZ$1, 0))</f>
        <v/>
      </c>
      <c r="C68">
        <f>INDEX(resultados!$A$2:$ZZ$256, 62, MATCH($B$3, resultados!$A$1:$ZZ$1, 0))</f>
        <v/>
      </c>
    </row>
    <row r="69">
      <c r="A69">
        <f>INDEX(resultados!$A$2:$ZZ$256, 63, MATCH($B$1, resultados!$A$1:$ZZ$1, 0))</f>
        <v/>
      </c>
      <c r="B69">
        <f>INDEX(resultados!$A$2:$ZZ$256, 63, MATCH($B$2, resultados!$A$1:$ZZ$1, 0))</f>
        <v/>
      </c>
      <c r="C69">
        <f>INDEX(resultados!$A$2:$ZZ$256, 63, MATCH($B$3, resultados!$A$1:$ZZ$1, 0))</f>
        <v/>
      </c>
    </row>
    <row r="70">
      <c r="A70">
        <f>INDEX(resultados!$A$2:$ZZ$256, 64, MATCH($B$1, resultados!$A$1:$ZZ$1, 0))</f>
        <v/>
      </c>
      <c r="B70">
        <f>INDEX(resultados!$A$2:$ZZ$256, 64, MATCH($B$2, resultados!$A$1:$ZZ$1, 0))</f>
        <v/>
      </c>
      <c r="C70">
        <f>INDEX(resultados!$A$2:$ZZ$256, 64, MATCH($B$3, resultados!$A$1:$ZZ$1, 0))</f>
        <v/>
      </c>
    </row>
    <row r="71">
      <c r="A71">
        <f>INDEX(resultados!$A$2:$ZZ$256, 65, MATCH($B$1, resultados!$A$1:$ZZ$1, 0))</f>
        <v/>
      </c>
      <c r="B71">
        <f>INDEX(resultados!$A$2:$ZZ$256, 65, MATCH($B$2, resultados!$A$1:$ZZ$1, 0))</f>
        <v/>
      </c>
      <c r="C71">
        <f>INDEX(resultados!$A$2:$ZZ$256, 65, MATCH($B$3, resultados!$A$1:$ZZ$1, 0))</f>
        <v/>
      </c>
    </row>
    <row r="72">
      <c r="A72">
        <f>INDEX(resultados!$A$2:$ZZ$256, 66, MATCH($B$1, resultados!$A$1:$ZZ$1, 0))</f>
        <v/>
      </c>
      <c r="B72">
        <f>INDEX(resultados!$A$2:$ZZ$256, 66, MATCH($B$2, resultados!$A$1:$ZZ$1, 0))</f>
        <v/>
      </c>
      <c r="C72">
        <f>INDEX(resultados!$A$2:$ZZ$256, 66, MATCH($B$3, resultados!$A$1:$ZZ$1, 0))</f>
        <v/>
      </c>
    </row>
    <row r="73">
      <c r="A73">
        <f>INDEX(resultados!$A$2:$ZZ$256, 67, MATCH($B$1, resultados!$A$1:$ZZ$1, 0))</f>
        <v/>
      </c>
      <c r="B73">
        <f>INDEX(resultados!$A$2:$ZZ$256, 67, MATCH($B$2, resultados!$A$1:$ZZ$1, 0))</f>
        <v/>
      </c>
      <c r="C73">
        <f>INDEX(resultados!$A$2:$ZZ$256, 67, MATCH($B$3, resultados!$A$1:$ZZ$1, 0))</f>
        <v/>
      </c>
    </row>
    <row r="74">
      <c r="A74">
        <f>INDEX(resultados!$A$2:$ZZ$256, 68, MATCH($B$1, resultados!$A$1:$ZZ$1, 0))</f>
        <v/>
      </c>
      <c r="B74">
        <f>INDEX(resultados!$A$2:$ZZ$256, 68, MATCH($B$2, resultados!$A$1:$ZZ$1, 0))</f>
        <v/>
      </c>
      <c r="C74">
        <f>INDEX(resultados!$A$2:$ZZ$256, 68, MATCH($B$3, resultados!$A$1:$ZZ$1, 0))</f>
        <v/>
      </c>
    </row>
    <row r="75">
      <c r="A75">
        <f>INDEX(resultados!$A$2:$ZZ$256, 69, MATCH($B$1, resultados!$A$1:$ZZ$1, 0))</f>
        <v/>
      </c>
      <c r="B75">
        <f>INDEX(resultados!$A$2:$ZZ$256, 69, MATCH($B$2, resultados!$A$1:$ZZ$1, 0))</f>
        <v/>
      </c>
      <c r="C75">
        <f>INDEX(resultados!$A$2:$ZZ$256, 69, MATCH($B$3, resultados!$A$1:$ZZ$1, 0))</f>
        <v/>
      </c>
    </row>
    <row r="76">
      <c r="A76">
        <f>INDEX(resultados!$A$2:$ZZ$256, 70, MATCH($B$1, resultados!$A$1:$ZZ$1, 0))</f>
        <v/>
      </c>
      <c r="B76">
        <f>INDEX(resultados!$A$2:$ZZ$256, 70, MATCH($B$2, resultados!$A$1:$ZZ$1, 0))</f>
        <v/>
      </c>
      <c r="C76">
        <f>INDEX(resultados!$A$2:$ZZ$256, 70, MATCH($B$3, resultados!$A$1:$ZZ$1, 0))</f>
        <v/>
      </c>
    </row>
    <row r="77">
      <c r="A77">
        <f>INDEX(resultados!$A$2:$ZZ$256, 71, MATCH($B$1, resultados!$A$1:$ZZ$1, 0))</f>
        <v/>
      </c>
      <c r="B77">
        <f>INDEX(resultados!$A$2:$ZZ$256, 71, MATCH($B$2, resultados!$A$1:$ZZ$1, 0))</f>
        <v/>
      </c>
      <c r="C77">
        <f>INDEX(resultados!$A$2:$ZZ$256, 71, MATCH($B$3, resultados!$A$1:$ZZ$1, 0))</f>
        <v/>
      </c>
    </row>
    <row r="78">
      <c r="A78">
        <f>INDEX(resultados!$A$2:$ZZ$256, 72, MATCH($B$1, resultados!$A$1:$ZZ$1, 0))</f>
        <v/>
      </c>
      <c r="B78">
        <f>INDEX(resultados!$A$2:$ZZ$256, 72, MATCH($B$2, resultados!$A$1:$ZZ$1, 0))</f>
        <v/>
      </c>
      <c r="C78">
        <f>INDEX(resultados!$A$2:$ZZ$256, 72, MATCH($B$3, resultados!$A$1:$ZZ$1, 0))</f>
        <v/>
      </c>
    </row>
    <row r="79">
      <c r="A79">
        <f>INDEX(resultados!$A$2:$ZZ$256, 73, MATCH($B$1, resultados!$A$1:$ZZ$1, 0))</f>
        <v/>
      </c>
      <c r="B79">
        <f>INDEX(resultados!$A$2:$ZZ$256, 73, MATCH($B$2, resultados!$A$1:$ZZ$1, 0))</f>
        <v/>
      </c>
      <c r="C79">
        <f>INDEX(resultados!$A$2:$ZZ$256, 73, MATCH($B$3, resultados!$A$1:$ZZ$1, 0))</f>
        <v/>
      </c>
    </row>
    <row r="80">
      <c r="A80">
        <f>INDEX(resultados!$A$2:$ZZ$256, 74, MATCH($B$1, resultados!$A$1:$ZZ$1, 0))</f>
        <v/>
      </c>
      <c r="B80">
        <f>INDEX(resultados!$A$2:$ZZ$256, 74, MATCH($B$2, resultados!$A$1:$ZZ$1, 0))</f>
        <v/>
      </c>
      <c r="C80">
        <f>INDEX(resultados!$A$2:$ZZ$256, 74, MATCH($B$3, resultados!$A$1:$ZZ$1, 0))</f>
        <v/>
      </c>
    </row>
    <row r="81">
      <c r="A81">
        <f>INDEX(resultados!$A$2:$ZZ$256, 75, MATCH($B$1, resultados!$A$1:$ZZ$1, 0))</f>
        <v/>
      </c>
      <c r="B81">
        <f>INDEX(resultados!$A$2:$ZZ$256, 75, MATCH($B$2, resultados!$A$1:$ZZ$1, 0))</f>
        <v/>
      </c>
      <c r="C81">
        <f>INDEX(resultados!$A$2:$ZZ$256, 75, MATCH($B$3, resultados!$A$1:$ZZ$1, 0))</f>
        <v/>
      </c>
    </row>
    <row r="82">
      <c r="A82">
        <f>INDEX(resultados!$A$2:$ZZ$256, 76, MATCH($B$1, resultados!$A$1:$ZZ$1, 0))</f>
        <v/>
      </c>
      <c r="B82">
        <f>INDEX(resultados!$A$2:$ZZ$256, 76, MATCH($B$2, resultados!$A$1:$ZZ$1, 0))</f>
        <v/>
      </c>
      <c r="C82">
        <f>INDEX(resultados!$A$2:$ZZ$256, 76, MATCH($B$3, resultados!$A$1:$ZZ$1, 0))</f>
        <v/>
      </c>
    </row>
    <row r="83">
      <c r="A83">
        <f>INDEX(resultados!$A$2:$ZZ$256, 77, MATCH($B$1, resultados!$A$1:$ZZ$1, 0))</f>
        <v/>
      </c>
      <c r="B83">
        <f>INDEX(resultados!$A$2:$ZZ$256, 77, MATCH($B$2, resultados!$A$1:$ZZ$1, 0))</f>
        <v/>
      </c>
      <c r="C83">
        <f>INDEX(resultados!$A$2:$ZZ$256, 77, MATCH($B$3, resultados!$A$1:$ZZ$1, 0))</f>
        <v/>
      </c>
    </row>
    <row r="84">
      <c r="A84">
        <f>INDEX(resultados!$A$2:$ZZ$256, 78, MATCH($B$1, resultados!$A$1:$ZZ$1, 0))</f>
        <v/>
      </c>
      <c r="B84">
        <f>INDEX(resultados!$A$2:$ZZ$256, 78, MATCH($B$2, resultados!$A$1:$ZZ$1, 0))</f>
        <v/>
      </c>
      <c r="C84">
        <f>INDEX(resultados!$A$2:$ZZ$256, 78, MATCH($B$3, resultados!$A$1:$ZZ$1, 0))</f>
        <v/>
      </c>
    </row>
    <row r="85">
      <c r="A85">
        <f>INDEX(resultados!$A$2:$ZZ$256, 79, MATCH($B$1, resultados!$A$1:$ZZ$1, 0))</f>
        <v/>
      </c>
      <c r="B85">
        <f>INDEX(resultados!$A$2:$ZZ$256, 79, MATCH($B$2, resultados!$A$1:$ZZ$1, 0))</f>
        <v/>
      </c>
      <c r="C85">
        <f>INDEX(resultados!$A$2:$ZZ$256, 79, MATCH($B$3, resultados!$A$1:$ZZ$1, 0))</f>
        <v/>
      </c>
    </row>
    <row r="86">
      <c r="A86">
        <f>INDEX(resultados!$A$2:$ZZ$256, 80, MATCH($B$1, resultados!$A$1:$ZZ$1, 0))</f>
        <v/>
      </c>
      <c r="B86">
        <f>INDEX(resultados!$A$2:$ZZ$256, 80, MATCH($B$2, resultados!$A$1:$ZZ$1, 0))</f>
        <v/>
      </c>
      <c r="C86">
        <f>INDEX(resultados!$A$2:$ZZ$256, 80, MATCH($B$3, resultados!$A$1:$ZZ$1, 0))</f>
        <v/>
      </c>
    </row>
    <row r="87">
      <c r="A87">
        <f>INDEX(resultados!$A$2:$ZZ$256, 81, MATCH($B$1, resultados!$A$1:$ZZ$1, 0))</f>
        <v/>
      </c>
      <c r="B87">
        <f>INDEX(resultados!$A$2:$ZZ$256, 81, MATCH($B$2, resultados!$A$1:$ZZ$1, 0))</f>
        <v/>
      </c>
      <c r="C87">
        <f>INDEX(resultados!$A$2:$ZZ$256, 81, MATCH($B$3, resultados!$A$1:$ZZ$1, 0))</f>
        <v/>
      </c>
    </row>
    <row r="88">
      <c r="A88">
        <f>INDEX(resultados!$A$2:$ZZ$256, 82, MATCH($B$1, resultados!$A$1:$ZZ$1, 0))</f>
        <v/>
      </c>
      <c r="B88">
        <f>INDEX(resultados!$A$2:$ZZ$256, 82, MATCH($B$2, resultados!$A$1:$ZZ$1, 0))</f>
        <v/>
      </c>
      <c r="C88">
        <f>INDEX(resultados!$A$2:$ZZ$256, 82, MATCH($B$3, resultados!$A$1:$ZZ$1, 0))</f>
        <v/>
      </c>
    </row>
    <row r="89">
      <c r="A89">
        <f>INDEX(resultados!$A$2:$ZZ$256, 83, MATCH($B$1, resultados!$A$1:$ZZ$1, 0))</f>
        <v/>
      </c>
      <c r="B89">
        <f>INDEX(resultados!$A$2:$ZZ$256, 83, MATCH($B$2, resultados!$A$1:$ZZ$1, 0))</f>
        <v/>
      </c>
      <c r="C89">
        <f>INDEX(resultados!$A$2:$ZZ$256, 83, MATCH($B$3, resultados!$A$1:$ZZ$1, 0))</f>
        <v/>
      </c>
    </row>
    <row r="90">
      <c r="A90">
        <f>INDEX(resultados!$A$2:$ZZ$256, 84, MATCH($B$1, resultados!$A$1:$ZZ$1, 0))</f>
        <v/>
      </c>
      <c r="B90">
        <f>INDEX(resultados!$A$2:$ZZ$256, 84, MATCH($B$2, resultados!$A$1:$ZZ$1, 0))</f>
        <v/>
      </c>
      <c r="C90">
        <f>INDEX(resultados!$A$2:$ZZ$256, 84, MATCH($B$3, resultados!$A$1:$ZZ$1, 0))</f>
        <v/>
      </c>
    </row>
    <row r="91">
      <c r="A91">
        <f>INDEX(resultados!$A$2:$ZZ$256, 85, MATCH($B$1, resultados!$A$1:$ZZ$1, 0))</f>
        <v/>
      </c>
      <c r="B91">
        <f>INDEX(resultados!$A$2:$ZZ$256, 85, MATCH($B$2, resultados!$A$1:$ZZ$1, 0))</f>
        <v/>
      </c>
      <c r="C91">
        <f>INDEX(resultados!$A$2:$ZZ$256, 85, MATCH($B$3, resultados!$A$1:$ZZ$1, 0))</f>
        <v/>
      </c>
    </row>
    <row r="92">
      <c r="A92">
        <f>INDEX(resultados!$A$2:$ZZ$256, 86, MATCH($B$1, resultados!$A$1:$ZZ$1, 0))</f>
        <v/>
      </c>
      <c r="B92">
        <f>INDEX(resultados!$A$2:$ZZ$256, 86, MATCH($B$2, resultados!$A$1:$ZZ$1, 0))</f>
        <v/>
      </c>
      <c r="C92">
        <f>INDEX(resultados!$A$2:$ZZ$256, 86, MATCH($B$3, resultados!$A$1:$ZZ$1, 0))</f>
        <v/>
      </c>
    </row>
    <row r="93">
      <c r="A93">
        <f>INDEX(resultados!$A$2:$ZZ$256, 87, MATCH($B$1, resultados!$A$1:$ZZ$1, 0))</f>
        <v/>
      </c>
      <c r="B93">
        <f>INDEX(resultados!$A$2:$ZZ$256, 87, MATCH($B$2, resultados!$A$1:$ZZ$1, 0))</f>
        <v/>
      </c>
      <c r="C93">
        <f>INDEX(resultados!$A$2:$ZZ$256, 87, MATCH($B$3, resultados!$A$1:$ZZ$1, 0))</f>
        <v/>
      </c>
    </row>
    <row r="94">
      <c r="A94">
        <f>INDEX(resultados!$A$2:$ZZ$256, 88, MATCH($B$1, resultados!$A$1:$ZZ$1, 0))</f>
        <v/>
      </c>
      <c r="B94">
        <f>INDEX(resultados!$A$2:$ZZ$256, 88, MATCH($B$2, resultados!$A$1:$ZZ$1, 0))</f>
        <v/>
      </c>
      <c r="C94">
        <f>INDEX(resultados!$A$2:$ZZ$256, 88, MATCH($B$3, resultados!$A$1:$ZZ$1, 0))</f>
        <v/>
      </c>
    </row>
    <row r="95">
      <c r="A95">
        <f>INDEX(resultados!$A$2:$ZZ$256, 89, MATCH($B$1, resultados!$A$1:$ZZ$1, 0))</f>
        <v/>
      </c>
      <c r="B95">
        <f>INDEX(resultados!$A$2:$ZZ$256, 89, MATCH($B$2, resultados!$A$1:$ZZ$1, 0))</f>
        <v/>
      </c>
      <c r="C95">
        <f>INDEX(resultados!$A$2:$ZZ$256, 89, MATCH($B$3, resultados!$A$1:$ZZ$1, 0))</f>
        <v/>
      </c>
    </row>
    <row r="96">
      <c r="A96">
        <f>INDEX(resultados!$A$2:$ZZ$256, 90, MATCH($B$1, resultados!$A$1:$ZZ$1, 0))</f>
        <v/>
      </c>
      <c r="B96">
        <f>INDEX(resultados!$A$2:$ZZ$256, 90, MATCH($B$2, resultados!$A$1:$ZZ$1, 0))</f>
        <v/>
      </c>
      <c r="C96">
        <f>INDEX(resultados!$A$2:$ZZ$256, 90, MATCH($B$3, resultados!$A$1:$ZZ$1, 0))</f>
        <v/>
      </c>
    </row>
    <row r="97">
      <c r="A97">
        <f>INDEX(resultados!$A$2:$ZZ$256, 91, MATCH($B$1, resultados!$A$1:$ZZ$1, 0))</f>
        <v/>
      </c>
      <c r="B97">
        <f>INDEX(resultados!$A$2:$ZZ$256, 91, MATCH($B$2, resultados!$A$1:$ZZ$1, 0))</f>
        <v/>
      </c>
      <c r="C97">
        <f>INDEX(resultados!$A$2:$ZZ$256, 91, MATCH($B$3, resultados!$A$1:$ZZ$1, 0))</f>
        <v/>
      </c>
    </row>
    <row r="98">
      <c r="A98">
        <f>INDEX(resultados!$A$2:$ZZ$256, 92, MATCH($B$1, resultados!$A$1:$ZZ$1, 0))</f>
        <v/>
      </c>
      <c r="B98">
        <f>INDEX(resultados!$A$2:$ZZ$256, 92, MATCH($B$2, resultados!$A$1:$ZZ$1, 0))</f>
        <v/>
      </c>
      <c r="C98">
        <f>INDEX(resultados!$A$2:$ZZ$256, 92, MATCH($B$3, resultados!$A$1:$ZZ$1, 0))</f>
        <v/>
      </c>
    </row>
    <row r="99">
      <c r="A99">
        <f>INDEX(resultados!$A$2:$ZZ$256, 93, MATCH($B$1, resultados!$A$1:$ZZ$1, 0))</f>
        <v/>
      </c>
      <c r="B99">
        <f>INDEX(resultados!$A$2:$ZZ$256, 93, MATCH($B$2, resultados!$A$1:$ZZ$1, 0))</f>
        <v/>
      </c>
      <c r="C99">
        <f>INDEX(resultados!$A$2:$ZZ$256, 93, MATCH($B$3, resultados!$A$1:$ZZ$1, 0))</f>
        <v/>
      </c>
    </row>
    <row r="100">
      <c r="A100">
        <f>INDEX(resultados!$A$2:$ZZ$256, 94, MATCH($B$1, resultados!$A$1:$ZZ$1, 0))</f>
        <v/>
      </c>
      <c r="B100">
        <f>INDEX(resultados!$A$2:$ZZ$256, 94, MATCH($B$2, resultados!$A$1:$ZZ$1, 0))</f>
        <v/>
      </c>
      <c r="C100">
        <f>INDEX(resultados!$A$2:$ZZ$256, 94, MATCH($B$3, resultados!$A$1:$ZZ$1, 0))</f>
        <v/>
      </c>
    </row>
    <row r="101">
      <c r="A101">
        <f>INDEX(resultados!$A$2:$ZZ$256, 95, MATCH($B$1, resultados!$A$1:$ZZ$1, 0))</f>
        <v/>
      </c>
      <c r="B101">
        <f>INDEX(resultados!$A$2:$ZZ$256, 95, MATCH($B$2, resultados!$A$1:$ZZ$1, 0))</f>
        <v/>
      </c>
      <c r="C101">
        <f>INDEX(resultados!$A$2:$ZZ$256, 95, MATCH($B$3, resultados!$A$1:$ZZ$1, 0))</f>
        <v/>
      </c>
    </row>
    <row r="102">
      <c r="A102">
        <f>INDEX(resultados!$A$2:$ZZ$256, 96, MATCH($B$1, resultados!$A$1:$ZZ$1, 0))</f>
        <v/>
      </c>
      <c r="B102">
        <f>INDEX(resultados!$A$2:$ZZ$256, 96, MATCH($B$2, resultados!$A$1:$ZZ$1, 0))</f>
        <v/>
      </c>
      <c r="C102">
        <f>INDEX(resultados!$A$2:$ZZ$256, 96, MATCH($B$3, resultados!$A$1:$ZZ$1, 0))</f>
        <v/>
      </c>
    </row>
    <row r="103">
      <c r="A103">
        <f>INDEX(resultados!$A$2:$ZZ$256, 97, MATCH($B$1, resultados!$A$1:$ZZ$1, 0))</f>
        <v/>
      </c>
      <c r="B103">
        <f>INDEX(resultados!$A$2:$ZZ$256, 97, MATCH($B$2, resultados!$A$1:$ZZ$1, 0))</f>
        <v/>
      </c>
      <c r="C103">
        <f>INDEX(resultados!$A$2:$ZZ$256, 97, MATCH($B$3, resultados!$A$1:$ZZ$1, 0))</f>
        <v/>
      </c>
    </row>
    <row r="104">
      <c r="A104">
        <f>INDEX(resultados!$A$2:$ZZ$256, 98, MATCH($B$1, resultados!$A$1:$ZZ$1, 0))</f>
        <v/>
      </c>
      <c r="B104">
        <f>INDEX(resultados!$A$2:$ZZ$256, 98, MATCH($B$2, resultados!$A$1:$ZZ$1, 0))</f>
        <v/>
      </c>
      <c r="C104">
        <f>INDEX(resultados!$A$2:$ZZ$256, 98, MATCH($B$3, resultados!$A$1:$ZZ$1, 0))</f>
        <v/>
      </c>
    </row>
    <row r="105">
      <c r="A105">
        <f>INDEX(resultados!$A$2:$ZZ$256, 99, MATCH($B$1, resultados!$A$1:$ZZ$1, 0))</f>
        <v/>
      </c>
      <c r="B105">
        <f>INDEX(resultados!$A$2:$ZZ$256, 99, MATCH($B$2, resultados!$A$1:$ZZ$1, 0))</f>
        <v/>
      </c>
      <c r="C105">
        <f>INDEX(resultados!$A$2:$ZZ$256, 99, MATCH($B$3, resultados!$A$1:$ZZ$1, 0))</f>
        <v/>
      </c>
    </row>
    <row r="106">
      <c r="A106">
        <f>INDEX(resultados!$A$2:$ZZ$256, 100, MATCH($B$1, resultados!$A$1:$ZZ$1, 0))</f>
        <v/>
      </c>
      <c r="B106">
        <f>INDEX(resultados!$A$2:$ZZ$256, 100, MATCH($B$2, resultados!$A$1:$ZZ$1, 0))</f>
        <v/>
      </c>
      <c r="C106">
        <f>INDEX(resultados!$A$2:$ZZ$256, 100, MATCH($B$3, resultados!$A$1:$ZZ$1, 0))</f>
        <v/>
      </c>
    </row>
    <row r="107">
      <c r="A107">
        <f>INDEX(resultados!$A$2:$ZZ$256, 101, MATCH($B$1, resultados!$A$1:$ZZ$1, 0))</f>
        <v/>
      </c>
      <c r="B107">
        <f>INDEX(resultados!$A$2:$ZZ$256, 101, MATCH($B$2, resultados!$A$1:$ZZ$1, 0))</f>
        <v/>
      </c>
      <c r="C107">
        <f>INDEX(resultados!$A$2:$ZZ$256, 101, MATCH($B$3, resultados!$A$1:$ZZ$1, 0))</f>
        <v/>
      </c>
    </row>
    <row r="108">
      <c r="A108">
        <f>INDEX(resultados!$A$2:$ZZ$256, 102, MATCH($B$1, resultados!$A$1:$ZZ$1, 0))</f>
        <v/>
      </c>
      <c r="B108">
        <f>INDEX(resultados!$A$2:$ZZ$256, 102, MATCH($B$2, resultados!$A$1:$ZZ$1, 0))</f>
        <v/>
      </c>
      <c r="C108">
        <f>INDEX(resultados!$A$2:$ZZ$256, 102, MATCH($B$3, resultados!$A$1:$ZZ$1, 0))</f>
        <v/>
      </c>
    </row>
    <row r="109">
      <c r="A109">
        <f>INDEX(resultados!$A$2:$ZZ$256, 103, MATCH($B$1, resultados!$A$1:$ZZ$1, 0))</f>
        <v/>
      </c>
      <c r="B109">
        <f>INDEX(resultados!$A$2:$ZZ$256, 103, MATCH($B$2, resultados!$A$1:$ZZ$1, 0))</f>
        <v/>
      </c>
      <c r="C109">
        <f>INDEX(resultados!$A$2:$ZZ$256, 103, MATCH($B$3, resultados!$A$1:$ZZ$1, 0))</f>
        <v/>
      </c>
    </row>
    <row r="110">
      <c r="A110">
        <f>INDEX(resultados!$A$2:$ZZ$256, 104, MATCH($B$1, resultados!$A$1:$ZZ$1, 0))</f>
        <v/>
      </c>
      <c r="B110">
        <f>INDEX(resultados!$A$2:$ZZ$256, 104, MATCH($B$2, resultados!$A$1:$ZZ$1, 0))</f>
        <v/>
      </c>
      <c r="C110">
        <f>INDEX(resultados!$A$2:$ZZ$256, 104, MATCH($B$3, resultados!$A$1:$ZZ$1, 0))</f>
        <v/>
      </c>
    </row>
    <row r="111">
      <c r="A111">
        <f>INDEX(resultados!$A$2:$ZZ$256, 105, MATCH($B$1, resultados!$A$1:$ZZ$1, 0))</f>
        <v/>
      </c>
      <c r="B111">
        <f>INDEX(resultados!$A$2:$ZZ$256, 105, MATCH($B$2, resultados!$A$1:$ZZ$1, 0))</f>
        <v/>
      </c>
      <c r="C111">
        <f>INDEX(resultados!$A$2:$ZZ$256, 105, MATCH($B$3, resultados!$A$1:$ZZ$1, 0))</f>
        <v/>
      </c>
    </row>
    <row r="112">
      <c r="A112">
        <f>INDEX(resultados!$A$2:$ZZ$256, 106, MATCH($B$1, resultados!$A$1:$ZZ$1, 0))</f>
        <v/>
      </c>
      <c r="B112">
        <f>INDEX(resultados!$A$2:$ZZ$256, 106, MATCH($B$2, resultados!$A$1:$ZZ$1, 0))</f>
        <v/>
      </c>
      <c r="C112">
        <f>INDEX(resultados!$A$2:$ZZ$256, 106, MATCH($B$3, resultados!$A$1:$ZZ$1, 0))</f>
        <v/>
      </c>
    </row>
    <row r="113">
      <c r="A113">
        <f>INDEX(resultados!$A$2:$ZZ$256, 107, MATCH($B$1, resultados!$A$1:$ZZ$1, 0))</f>
        <v/>
      </c>
      <c r="B113">
        <f>INDEX(resultados!$A$2:$ZZ$256, 107, MATCH($B$2, resultados!$A$1:$ZZ$1, 0))</f>
        <v/>
      </c>
      <c r="C113">
        <f>INDEX(resultados!$A$2:$ZZ$256, 107, MATCH($B$3, resultados!$A$1:$ZZ$1, 0))</f>
        <v/>
      </c>
    </row>
    <row r="114">
      <c r="A114">
        <f>INDEX(resultados!$A$2:$ZZ$256, 108, MATCH($B$1, resultados!$A$1:$ZZ$1, 0))</f>
        <v/>
      </c>
      <c r="B114">
        <f>INDEX(resultados!$A$2:$ZZ$256, 108, MATCH($B$2, resultados!$A$1:$ZZ$1, 0))</f>
        <v/>
      </c>
      <c r="C114">
        <f>INDEX(resultados!$A$2:$ZZ$256, 108, MATCH($B$3, resultados!$A$1:$ZZ$1, 0))</f>
        <v/>
      </c>
    </row>
    <row r="115">
      <c r="A115">
        <f>INDEX(resultados!$A$2:$ZZ$256, 109, MATCH($B$1, resultados!$A$1:$ZZ$1, 0))</f>
        <v/>
      </c>
      <c r="B115">
        <f>INDEX(resultados!$A$2:$ZZ$256, 109, MATCH($B$2, resultados!$A$1:$ZZ$1, 0))</f>
        <v/>
      </c>
      <c r="C115">
        <f>INDEX(resultados!$A$2:$ZZ$256, 109, MATCH($B$3, resultados!$A$1:$ZZ$1, 0))</f>
        <v/>
      </c>
    </row>
    <row r="116">
      <c r="A116">
        <f>INDEX(resultados!$A$2:$ZZ$256, 110, MATCH($B$1, resultados!$A$1:$ZZ$1, 0))</f>
        <v/>
      </c>
      <c r="B116">
        <f>INDEX(resultados!$A$2:$ZZ$256, 110, MATCH($B$2, resultados!$A$1:$ZZ$1, 0))</f>
        <v/>
      </c>
      <c r="C116">
        <f>INDEX(resultados!$A$2:$ZZ$256, 110, MATCH($B$3, resultados!$A$1:$ZZ$1, 0))</f>
        <v/>
      </c>
    </row>
    <row r="117">
      <c r="A117">
        <f>INDEX(resultados!$A$2:$ZZ$256, 111, MATCH($B$1, resultados!$A$1:$ZZ$1, 0))</f>
        <v/>
      </c>
      <c r="B117">
        <f>INDEX(resultados!$A$2:$ZZ$256, 111, MATCH($B$2, resultados!$A$1:$ZZ$1, 0))</f>
        <v/>
      </c>
      <c r="C117">
        <f>INDEX(resultados!$A$2:$ZZ$256, 111, MATCH($B$3, resultados!$A$1:$ZZ$1, 0))</f>
        <v/>
      </c>
    </row>
    <row r="118">
      <c r="A118">
        <f>INDEX(resultados!$A$2:$ZZ$256, 112, MATCH($B$1, resultados!$A$1:$ZZ$1, 0))</f>
        <v/>
      </c>
      <c r="B118">
        <f>INDEX(resultados!$A$2:$ZZ$256, 112, MATCH($B$2, resultados!$A$1:$ZZ$1, 0))</f>
        <v/>
      </c>
      <c r="C118">
        <f>INDEX(resultados!$A$2:$ZZ$256, 112, MATCH($B$3, resultados!$A$1:$ZZ$1, 0))</f>
        <v/>
      </c>
    </row>
    <row r="119">
      <c r="A119">
        <f>INDEX(resultados!$A$2:$ZZ$256, 113, MATCH($B$1, resultados!$A$1:$ZZ$1, 0))</f>
        <v/>
      </c>
      <c r="B119">
        <f>INDEX(resultados!$A$2:$ZZ$256, 113, MATCH($B$2, resultados!$A$1:$ZZ$1, 0))</f>
        <v/>
      </c>
      <c r="C119">
        <f>INDEX(resultados!$A$2:$ZZ$256, 113, MATCH($B$3, resultados!$A$1:$ZZ$1, 0))</f>
        <v/>
      </c>
    </row>
    <row r="120">
      <c r="A120">
        <f>INDEX(resultados!$A$2:$ZZ$256, 114, MATCH($B$1, resultados!$A$1:$ZZ$1, 0))</f>
        <v/>
      </c>
      <c r="B120">
        <f>INDEX(resultados!$A$2:$ZZ$256, 114, MATCH($B$2, resultados!$A$1:$ZZ$1, 0))</f>
        <v/>
      </c>
      <c r="C120">
        <f>INDEX(resultados!$A$2:$ZZ$256, 114, MATCH($B$3, resultados!$A$1:$ZZ$1, 0))</f>
        <v/>
      </c>
    </row>
    <row r="121">
      <c r="A121">
        <f>INDEX(resultados!$A$2:$ZZ$256, 115, MATCH($B$1, resultados!$A$1:$ZZ$1, 0))</f>
        <v/>
      </c>
      <c r="B121">
        <f>INDEX(resultados!$A$2:$ZZ$256, 115, MATCH($B$2, resultados!$A$1:$ZZ$1, 0))</f>
        <v/>
      </c>
      <c r="C121">
        <f>INDEX(resultados!$A$2:$ZZ$256, 115, MATCH($B$3, resultados!$A$1:$ZZ$1, 0))</f>
        <v/>
      </c>
    </row>
    <row r="122">
      <c r="A122">
        <f>INDEX(resultados!$A$2:$ZZ$256, 116, MATCH($B$1, resultados!$A$1:$ZZ$1, 0))</f>
        <v/>
      </c>
      <c r="B122">
        <f>INDEX(resultados!$A$2:$ZZ$256, 116, MATCH($B$2, resultados!$A$1:$ZZ$1, 0))</f>
        <v/>
      </c>
      <c r="C122">
        <f>INDEX(resultados!$A$2:$ZZ$256, 116, MATCH($B$3, resultados!$A$1:$ZZ$1, 0))</f>
        <v/>
      </c>
    </row>
    <row r="123">
      <c r="A123">
        <f>INDEX(resultados!$A$2:$ZZ$256, 117, MATCH($B$1, resultados!$A$1:$ZZ$1, 0))</f>
        <v/>
      </c>
      <c r="B123">
        <f>INDEX(resultados!$A$2:$ZZ$256, 117, MATCH($B$2, resultados!$A$1:$ZZ$1, 0))</f>
        <v/>
      </c>
      <c r="C123">
        <f>INDEX(resultados!$A$2:$ZZ$256, 117, MATCH($B$3, resultados!$A$1:$ZZ$1, 0))</f>
        <v/>
      </c>
    </row>
    <row r="124">
      <c r="A124">
        <f>INDEX(resultados!$A$2:$ZZ$256, 118, MATCH($B$1, resultados!$A$1:$ZZ$1, 0))</f>
        <v/>
      </c>
      <c r="B124">
        <f>INDEX(resultados!$A$2:$ZZ$256, 118, MATCH($B$2, resultados!$A$1:$ZZ$1, 0))</f>
        <v/>
      </c>
      <c r="C124">
        <f>INDEX(resultados!$A$2:$ZZ$256, 118, MATCH($B$3, resultados!$A$1:$ZZ$1, 0))</f>
        <v/>
      </c>
    </row>
    <row r="125">
      <c r="A125">
        <f>INDEX(resultados!$A$2:$ZZ$256, 119, MATCH($B$1, resultados!$A$1:$ZZ$1, 0))</f>
        <v/>
      </c>
      <c r="B125">
        <f>INDEX(resultados!$A$2:$ZZ$256, 119, MATCH($B$2, resultados!$A$1:$ZZ$1, 0))</f>
        <v/>
      </c>
      <c r="C125">
        <f>INDEX(resultados!$A$2:$ZZ$256, 119, MATCH($B$3, resultados!$A$1:$ZZ$1, 0))</f>
        <v/>
      </c>
    </row>
    <row r="126">
      <c r="A126">
        <f>INDEX(resultados!$A$2:$ZZ$256, 120, MATCH($B$1, resultados!$A$1:$ZZ$1, 0))</f>
        <v/>
      </c>
      <c r="B126">
        <f>INDEX(resultados!$A$2:$ZZ$256, 120, MATCH($B$2, resultados!$A$1:$ZZ$1, 0))</f>
        <v/>
      </c>
      <c r="C126">
        <f>INDEX(resultados!$A$2:$ZZ$256, 120, MATCH($B$3, resultados!$A$1:$ZZ$1, 0))</f>
        <v/>
      </c>
    </row>
    <row r="127">
      <c r="A127">
        <f>INDEX(resultados!$A$2:$ZZ$256, 121, MATCH($B$1, resultados!$A$1:$ZZ$1, 0))</f>
        <v/>
      </c>
      <c r="B127">
        <f>INDEX(resultados!$A$2:$ZZ$256, 121, MATCH($B$2, resultados!$A$1:$ZZ$1, 0))</f>
        <v/>
      </c>
      <c r="C127">
        <f>INDEX(resultados!$A$2:$ZZ$256, 121, MATCH($B$3, resultados!$A$1:$ZZ$1, 0))</f>
        <v/>
      </c>
    </row>
    <row r="128">
      <c r="A128">
        <f>INDEX(resultados!$A$2:$ZZ$256, 122, MATCH($B$1, resultados!$A$1:$ZZ$1, 0))</f>
        <v/>
      </c>
      <c r="B128">
        <f>INDEX(resultados!$A$2:$ZZ$256, 122, MATCH($B$2, resultados!$A$1:$ZZ$1, 0))</f>
        <v/>
      </c>
      <c r="C128">
        <f>INDEX(resultados!$A$2:$ZZ$256, 122, MATCH($B$3, resultados!$A$1:$ZZ$1, 0))</f>
        <v/>
      </c>
    </row>
    <row r="129">
      <c r="A129">
        <f>INDEX(resultados!$A$2:$ZZ$256, 123, MATCH($B$1, resultados!$A$1:$ZZ$1, 0))</f>
        <v/>
      </c>
      <c r="B129">
        <f>INDEX(resultados!$A$2:$ZZ$256, 123, MATCH($B$2, resultados!$A$1:$ZZ$1, 0))</f>
        <v/>
      </c>
      <c r="C129">
        <f>INDEX(resultados!$A$2:$ZZ$256, 123, MATCH($B$3, resultados!$A$1:$ZZ$1, 0))</f>
        <v/>
      </c>
    </row>
    <row r="130">
      <c r="A130">
        <f>INDEX(resultados!$A$2:$ZZ$256, 124, MATCH($B$1, resultados!$A$1:$ZZ$1, 0))</f>
        <v/>
      </c>
      <c r="B130">
        <f>INDEX(resultados!$A$2:$ZZ$256, 124, MATCH($B$2, resultados!$A$1:$ZZ$1, 0))</f>
        <v/>
      </c>
      <c r="C130">
        <f>INDEX(resultados!$A$2:$ZZ$256, 124, MATCH($B$3, resultados!$A$1:$ZZ$1, 0))</f>
        <v/>
      </c>
    </row>
    <row r="131">
      <c r="A131">
        <f>INDEX(resultados!$A$2:$ZZ$256, 125, MATCH($B$1, resultados!$A$1:$ZZ$1, 0))</f>
        <v/>
      </c>
      <c r="B131">
        <f>INDEX(resultados!$A$2:$ZZ$256, 125, MATCH($B$2, resultados!$A$1:$ZZ$1, 0))</f>
        <v/>
      </c>
      <c r="C131">
        <f>INDEX(resultados!$A$2:$ZZ$256, 125, MATCH($B$3, resultados!$A$1:$ZZ$1, 0))</f>
        <v/>
      </c>
    </row>
    <row r="132">
      <c r="A132">
        <f>INDEX(resultados!$A$2:$ZZ$256, 126, MATCH($B$1, resultados!$A$1:$ZZ$1, 0))</f>
        <v/>
      </c>
      <c r="B132">
        <f>INDEX(resultados!$A$2:$ZZ$256, 126, MATCH($B$2, resultados!$A$1:$ZZ$1, 0))</f>
        <v/>
      </c>
      <c r="C132">
        <f>INDEX(resultados!$A$2:$ZZ$256, 126, MATCH($B$3, resultados!$A$1:$ZZ$1, 0))</f>
        <v/>
      </c>
    </row>
    <row r="133">
      <c r="A133">
        <f>INDEX(resultados!$A$2:$ZZ$256, 127, MATCH($B$1, resultados!$A$1:$ZZ$1, 0))</f>
        <v/>
      </c>
      <c r="B133">
        <f>INDEX(resultados!$A$2:$ZZ$256, 127, MATCH($B$2, resultados!$A$1:$ZZ$1, 0))</f>
        <v/>
      </c>
      <c r="C133">
        <f>INDEX(resultados!$A$2:$ZZ$256, 127, MATCH($B$3, resultados!$A$1:$ZZ$1, 0))</f>
        <v/>
      </c>
    </row>
    <row r="134">
      <c r="A134">
        <f>INDEX(resultados!$A$2:$ZZ$256, 128, MATCH($B$1, resultados!$A$1:$ZZ$1, 0))</f>
        <v/>
      </c>
      <c r="B134">
        <f>INDEX(resultados!$A$2:$ZZ$256, 128, MATCH($B$2, resultados!$A$1:$ZZ$1, 0))</f>
        <v/>
      </c>
      <c r="C134">
        <f>INDEX(resultados!$A$2:$ZZ$256, 128, MATCH($B$3, resultados!$A$1:$ZZ$1, 0))</f>
        <v/>
      </c>
    </row>
    <row r="135">
      <c r="A135">
        <f>INDEX(resultados!$A$2:$ZZ$256, 129, MATCH($B$1, resultados!$A$1:$ZZ$1, 0))</f>
        <v/>
      </c>
      <c r="B135">
        <f>INDEX(resultados!$A$2:$ZZ$256, 129, MATCH($B$2, resultados!$A$1:$ZZ$1, 0))</f>
        <v/>
      </c>
      <c r="C135">
        <f>INDEX(resultados!$A$2:$ZZ$256, 129, MATCH($B$3, resultados!$A$1:$ZZ$1, 0))</f>
        <v/>
      </c>
    </row>
    <row r="136">
      <c r="A136">
        <f>INDEX(resultados!$A$2:$ZZ$256, 130, MATCH($B$1, resultados!$A$1:$ZZ$1, 0))</f>
        <v/>
      </c>
      <c r="B136">
        <f>INDEX(resultados!$A$2:$ZZ$256, 130, MATCH($B$2, resultados!$A$1:$ZZ$1, 0))</f>
        <v/>
      </c>
      <c r="C136">
        <f>INDEX(resultados!$A$2:$ZZ$256, 130, MATCH($B$3, resultados!$A$1:$ZZ$1, 0))</f>
        <v/>
      </c>
    </row>
    <row r="137">
      <c r="A137">
        <f>INDEX(resultados!$A$2:$ZZ$256, 131, MATCH($B$1, resultados!$A$1:$ZZ$1, 0))</f>
        <v/>
      </c>
      <c r="B137">
        <f>INDEX(resultados!$A$2:$ZZ$256, 131, MATCH($B$2, resultados!$A$1:$ZZ$1, 0))</f>
        <v/>
      </c>
      <c r="C137">
        <f>INDEX(resultados!$A$2:$ZZ$256, 131, MATCH($B$3, resultados!$A$1:$ZZ$1, 0))</f>
        <v/>
      </c>
    </row>
    <row r="138">
      <c r="A138">
        <f>INDEX(resultados!$A$2:$ZZ$256, 132, MATCH($B$1, resultados!$A$1:$ZZ$1, 0))</f>
        <v/>
      </c>
      <c r="B138">
        <f>INDEX(resultados!$A$2:$ZZ$256, 132, MATCH($B$2, resultados!$A$1:$ZZ$1, 0))</f>
        <v/>
      </c>
      <c r="C138">
        <f>INDEX(resultados!$A$2:$ZZ$256, 132, MATCH($B$3, resultados!$A$1:$ZZ$1, 0))</f>
        <v/>
      </c>
    </row>
    <row r="139">
      <c r="A139">
        <f>INDEX(resultados!$A$2:$ZZ$256, 133, MATCH($B$1, resultados!$A$1:$ZZ$1, 0))</f>
        <v/>
      </c>
      <c r="B139">
        <f>INDEX(resultados!$A$2:$ZZ$256, 133, MATCH($B$2, resultados!$A$1:$ZZ$1, 0))</f>
        <v/>
      </c>
      <c r="C139">
        <f>INDEX(resultados!$A$2:$ZZ$256, 133, MATCH($B$3, resultados!$A$1:$ZZ$1, 0))</f>
        <v/>
      </c>
    </row>
    <row r="140">
      <c r="A140">
        <f>INDEX(resultados!$A$2:$ZZ$256, 134, MATCH($B$1, resultados!$A$1:$ZZ$1, 0))</f>
        <v/>
      </c>
      <c r="B140">
        <f>INDEX(resultados!$A$2:$ZZ$256, 134, MATCH($B$2, resultados!$A$1:$ZZ$1, 0))</f>
        <v/>
      </c>
      <c r="C140">
        <f>INDEX(resultados!$A$2:$ZZ$256, 134, MATCH($B$3, resultados!$A$1:$ZZ$1, 0))</f>
        <v/>
      </c>
    </row>
    <row r="141">
      <c r="A141">
        <f>INDEX(resultados!$A$2:$ZZ$256, 135, MATCH($B$1, resultados!$A$1:$ZZ$1, 0))</f>
        <v/>
      </c>
      <c r="B141">
        <f>INDEX(resultados!$A$2:$ZZ$256, 135, MATCH($B$2, resultados!$A$1:$ZZ$1, 0))</f>
        <v/>
      </c>
      <c r="C141">
        <f>INDEX(resultados!$A$2:$ZZ$256, 135, MATCH($B$3, resultados!$A$1:$ZZ$1, 0))</f>
        <v/>
      </c>
    </row>
    <row r="142">
      <c r="A142">
        <f>INDEX(resultados!$A$2:$ZZ$256, 136, MATCH($B$1, resultados!$A$1:$ZZ$1, 0))</f>
        <v/>
      </c>
      <c r="B142">
        <f>INDEX(resultados!$A$2:$ZZ$256, 136, MATCH($B$2, resultados!$A$1:$ZZ$1, 0))</f>
        <v/>
      </c>
      <c r="C142">
        <f>INDEX(resultados!$A$2:$ZZ$256, 136, MATCH($B$3, resultados!$A$1:$ZZ$1, 0))</f>
        <v/>
      </c>
    </row>
    <row r="143">
      <c r="A143">
        <f>INDEX(resultados!$A$2:$ZZ$256, 137, MATCH($B$1, resultados!$A$1:$ZZ$1, 0))</f>
        <v/>
      </c>
      <c r="B143">
        <f>INDEX(resultados!$A$2:$ZZ$256, 137, MATCH($B$2, resultados!$A$1:$ZZ$1, 0))</f>
        <v/>
      </c>
      <c r="C143">
        <f>INDEX(resultados!$A$2:$ZZ$256, 137, MATCH($B$3, resultados!$A$1:$ZZ$1, 0))</f>
        <v/>
      </c>
    </row>
    <row r="144">
      <c r="A144">
        <f>INDEX(resultados!$A$2:$ZZ$256, 138, MATCH($B$1, resultados!$A$1:$ZZ$1, 0))</f>
        <v/>
      </c>
      <c r="B144">
        <f>INDEX(resultados!$A$2:$ZZ$256, 138, MATCH($B$2, resultados!$A$1:$ZZ$1, 0))</f>
        <v/>
      </c>
      <c r="C144">
        <f>INDEX(resultados!$A$2:$ZZ$256, 138, MATCH($B$3, resultados!$A$1:$ZZ$1, 0))</f>
        <v/>
      </c>
    </row>
    <row r="145">
      <c r="A145">
        <f>INDEX(resultados!$A$2:$ZZ$256, 139, MATCH($B$1, resultados!$A$1:$ZZ$1, 0))</f>
        <v/>
      </c>
      <c r="B145">
        <f>INDEX(resultados!$A$2:$ZZ$256, 139, MATCH($B$2, resultados!$A$1:$ZZ$1, 0))</f>
        <v/>
      </c>
      <c r="C145">
        <f>INDEX(resultados!$A$2:$ZZ$256, 139, MATCH($B$3, resultados!$A$1:$ZZ$1, 0))</f>
        <v/>
      </c>
    </row>
    <row r="146">
      <c r="A146">
        <f>INDEX(resultados!$A$2:$ZZ$256, 140, MATCH($B$1, resultados!$A$1:$ZZ$1, 0))</f>
        <v/>
      </c>
      <c r="B146">
        <f>INDEX(resultados!$A$2:$ZZ$256, 140, MATCH($B$2, resultados!$A$1:$ZZ$1, 0))</f>
        <v/>
      </c>
      <c r="C146">
        <f>INDEX(resultados!$A$2:$ZZ$256, 140, MATCH($B$3, resultados!$A$1:$ZZ$1, 0))</f>
        <v/>
      </c>
    </row>
    <row r="147">
      <c r="A147">
        <f>INDEX(resultados!$A$2:$ZZ$256, 141, MATCH($B$1, resultados!$A$1:$ZZ$1, 0))</f>
        <v/>
      </c>
      <c r="B147">
        <f>INDEX(resultados!$A$2:$ZZ$256, 141, MATCH($B$2, resultados!$A$1:$ZZ$1, 0))</f>
        <v/>
      </c>
      <c r="C147">
        <f>INDEX(resultados!$A$2:$ZZ$256, 141, MATCH($B$3, resultados!$A$1:$ZZ$1, 0))</f>
        <v/>
      </c>
    </row>
    <row r="148">
      <c r="A148">
        <f>INDEX(resultados!$A$2:$ZZ$256, 142, MATCH($B$1, resultados!$A$1:$ZZ$1, 0))</f>
        <v/>
      </c>
      <c r="B148">
        <f>INDEX(resultados!$A$2:$ZZ$256, 142, MATCH($B$2, resultados!$A$1:$ZZ$1, 0))</f>
        <v/>
      </c>
      <c r="C148">
        <f>INDEX(resultados!$A$2:$ZZ$256, 142, MATCH($B$3, resultados!$A$1:$ZZ$1, 0))</f>
        <v/>
      </c>
    </row>
    <row r="149">
      <c r="A149">
        <f>INDEX(resultados!$A$2:$ZZ$256, 143, MATCH($B$1, resultados!$A$1:$ZZ$1, 0))</f>
        <v/>
      </c>
      <c r="B149">
        <f>INDEX(resultados!$A$2:$ZZ$256, 143, MATCH($B$2, resultados!$A$1:$ZZ$1, 0))</f>
        <v/>
      </c>
      <c r="C149">
        <f>INDEX(resultados!$A$2:$ZZ$256, 143, MATCH($B$3, resultados!$A$1:$ZZ$1, 0))</f>
        <v/>
      </c>
    </row>
    <row r="150">
      <c r="A150">
        <f>INDEX(resultados!$A$2:$ZZ$256, 144, MATCH($B$1, resultados!$A$1:$ZZ$1, 0))</f>
        <v/>
      </c>
      <c r="B150">
        <f>INDEX(resultados!$A$2:$ZZ$256, 144, MATCH($B$2, resultados!$A$1:$ZZ$1, 0))</f>
        <v/>
      </c>
      <c r="C150">
        <f>INDEX(resultados!$A$2:$ZZ$256, 144, MATCH($B$3, resultados!$A$1:$ZZ$1, 0))</f>
        <v/>
      </c>
    </row>
    <row r="151">
      <c r="A151">
        <f>INDEX(resultados!$A$2:$ZZ$256, 145, MATCH($B$1, resultados!$A$1:$ZZ$1, 0))</f>
        <v/>
      </c>
      <c r="B151">
        <f>INDEX(resultados!$A$2:$ZZ$256, 145, MATCH($B$2, resultados!$A$1:$ZZ$1, 0))</f>
        <v/>
      </c>
      <c r="C151">
        <f>INDEX(resultados!$A$2:$ZZ$256, 145, MATCH($B$3, resultados!$A$1:$ZZ$1, 0))</f>
        <v/>
      </c>
    </row>
    <row r="152">
      <c r="A152">
        <f>INDEX(resultados!$A$2:$ZZ$256, 146, MATCH($B$1, resultados!$A$1:$ZZ$1, 0))</f>
        <v/>
      </c>
      <c r="B152">
        <f>INDEX(resultados!$A$2:$ZZ$256, 146, MATCH($B$2, resultados!$A$1:$ZZ$1, 0))</f>
        <v/>
      </c>
      <c r="C152">
        <f>INDEX(resultados!$A$2:$ZZ$256, 146, MATCH($B$3, resultados!$A$1:$ZZ$1, 0))</f>
        <v/>
      </c>
    </row>
    <row r="153">
      <c r="A153">
        <f>INDEX(resultados!$A$2:$ZZ$256, 147, MATCH($B$1, resultados!$A$1:$ZZ$1, 0))</f>
        <v/>
      </c>
      <c r="B153">
        <f>INDEX(resultados!$A$2:$ZZ$256, 147, MATCH($B$2, resultados!$A$1:$ZZ$1, 0))</f>
        <v/>
      </c>
      <c r="C153">
        <f>INDEX(resultados!$A$2:$ZZ$256, 147, MATCH($B$3, resultados!$A$1:$ZZ$1, 0))</f>
        <v/>
      </c>
    </row>
    <row r="154">
      <c r="A154">
        <f>INDEX(resultados!$A$2:$ZZ$256, 148, MATCH($B$1, resultados!$A$1:$ZZ$1, 0))</f>
        <v/>
      </c>
      <c r="B154">
        <f>INDEX(resultados!$A$2:$ZZ$256, 148, MATCH($B$2, resultados!$A$1:$ZZ$1, 0))</f>
        <v/>
      </c>
      <c r="C154">
        <f>INDEX(resultados!$A$2:$ZZ$256, 148, MATCH($B$3, resultados!$A$1:$ZZ$1, 0))</f>
        <v/>
      </c>
    </row>
    <row r="155">
      <c r="A155">
        <f>INDEX(resultados!$A$2:$ZZ$256, 149, MATCH($B$1, resultados!$A$1:$ZZ$1, 0))</f>
        <v/>
      </c>
      <c r="B155">
        <f>INDEX(resultados!$A$2:$ZZ$256, 149, MATCH($B$2, resultados!$A$1:$ZZ$1, 0))</f>
        <v/>
      </c>
      <c r="C155">
        <f>INDEX(resultados!$A$2:$ZZ$256, 149, MATCH($B$3, resultados!$A$1:$ZZ$1, 0))</f>
        <v/>
      </c>
    </row>
    <row r="156">
      <c r="A156">
        <f>INDEX(resultados!$A$2:$ZZ$256, 150, MATCH($B$1, resultados!$A$1:$ZZ$1, 0))</f>
        <v/>
      </c>
      <c r="B156">
        <f>INDEX(resultados!$A$2:$ZZ$256, 150, MATCH($B$2, resultados!$A$1:$ZZ$1, 0))</f>
        <v/>
      </c>
      <c r="C156">
        <f>INDEX(resultados!$A$2:$ZZ$256, 150, MATCH($B$3, resultados!$A$1:$ZZ$1, 0))</f>
        <v/>
      </c>
    </row>
    <row r="157">
      <c r="A157">
        <f>INDEX(resultados!$A$2:$ZZ$256, 151, MATCH($B$1, resultados!$A$1:$ZZ$1, 0))</f>
        <v/>
      </c>
      <c r="B157">
        <f>INDEX(resultados!$A$2:$ZZ$256, 151, MATCH($B$2, resultados!$A$1:$ZZ$1, 0))</f>
        <v/>
      </c>
      <c r="C157">
        <f>INDEX(resultados!$A$2:$ZZ$256, 151, MATCH($B$3, resultados!$A$1:$ZZ$1, 0))</f>
        <v/>
      </c>
    </row>
    <row r="158">
      <c r="A158">
        <f>INDEX(resultados!$A$2:$ZZ$256, 152, MATCH($B$1, resultados!$A$1:$ZZ$1, 0))</f>
        <v/>
      </c>
      <c r="B158">
        <f>INDEX(resultados!$A$2:$ZZ$256, 152, MATCH($B$2, resultados!$A$1:$ZZ$1, 0))</f>
        <v/>
      </c>
      <c r="C158">
        <f>INDEX(resultados!$A$2:$ZZ$256, 152, MATCH($B$3, resultados!$A$1:$ZZ$1, 0))</f>
        <v/>
      </c>
    </row>
    <row r="159">
      <c r="A159">
        <f>INDEX(resultados!$A$2:$ZZ$256, 153, MATCH($B$1, resultados!$A$1:$ZZ$1, 0))</f>
        <v/>
      </c>
      <c r="B159">
        <f>INDEX(resultados!$A$2:$ZZ$256, 153, MATCH($B$2, resultados!$A$1:$ZZ$1, 0))</f>
        <v/>
      </c>
      <c r="C159">
        <f>INDEX(resultados!$A$2:$ZZ$256, 153, MATCH($B$3, resultados!$A$1:$ZZ$1, 0))</f>
        <v/>
      </c>
    </row>
    <row r="160">
      <c r="A160">
        <f>INDEX(resultados!$A$2:$ZZ$256, 154, MATCH($B$1, resultados!$A$1:$ZZ$1, 0))</f>
        <v/>
      </c>
      <c r="B160">
        <f>INDEX(resultados!$A$2:$ZZ$256, 154, MATCH($B$2, resultados!$A$1:$ZZ$1, 0))</f>
        <v/>
      </c>
      <c r="C160">
        <f>INDEX(resultados!$A$2:$ZZ$256, 154, MATCH($B$3, resultados!$A$1:$ZZ$1, 0))</f>
        <v/>
      </c>
    </row>
    <row r="161">
      <c r="A161">
        <f>INDEX(resultados!$A$2:$ZZ$256, 155, MATCH($B$1, resultados!$A$1:$ZZ$1, 0))</f>
        <v/>
      </c>
      <c r="B161">
        <f>INDEX(resultados!$A$2:$ZZ$256, 155, MATCH($B$2, resultados!$A$1:$ZZ$1, 0))</f>
        <v/>
      </c>
      <c r="C161">
        <f>INDEX(resultados!$A$2:$ZZ$256, 155, MATCH($B$3, resultados!$A$1:$ZZ$1, 0))</f>
        <v/>
      </c>
    </row>
    <row r="162">
      <c r="A162">
        <f>INDEX(resultados!$A$2:$ZZ$256, 156, MATCH($B$1, resultados!$A$1:$ZZ$1, 0))</f>
        <v/>
      </c>
      <c r="B162">
        <f>INDEX(resultados!$A$2:$ZZ$256, 156, MATCH($B$2, resultados!$A$1:$ZZ$1, 0))</f>
        <v/>
      </c>
      <c r="C162">
        <f>INDEX(resultados!$A$2:$ZZ$256, 156, MATCH($B$3, resultados!$A$1:$ZZ$1, 0))</f>
        <v/>
      </c>
    </row>
    <row r="163">
      <c r="A163">
        <f>INDEX(resultados!$A$2:$ZZ$256, 157, MATCH($B$1, resultados!$A$1:$ZZ$1, 0))</f>
        <v/>
      </c>
      <c r="B163">
        <f>INDEX(resultados!$A$2:$ZZ$256, 157, MATCH($B$2, resultados!$A$1:$ZZ$1, 0))</f>
        <v/>
      </c>
      <c r="C163">
        <f>INDEX(resultados!$A$2:$ZZ$256, 157, MATCH($B$3, resultados!$A$1:$ZZ$1, 0))</f>
        <v/>
      </c>
    </row>
    <row r="164">
      <c r="A164">
        <f>INDEX(resultados!$A$2:$ZZ$256, 158, MATCH($B$1, resultados!$A$1:$ZZ$1, 0))</f>
        <v/>
      </c>
      <c r="B164">
        <f>INDEX(resultados!$A$2:$ZZ$256, 158, MATCH($B$2, resultados!$A$1:$ZZ$1, 0))</f>
        <v/>
      </c>
      <c r="C164">
        <f>INDEX(resultados!$A$2:$ZZ$256, 158, MATCH($B$3, resultados!$A$1:$ZZ$1, 0))</f>
        <v/>
      </c>
    </row>
    <row r="165">
      <c r="A165">
        <f>INDEX(resultados!$A$2:$ZZ$256, 159, MATCH($B$1, resultados!$A$1:$ZZ$1, 0))</f>
        <v/>
      </c>
      <c r="B165">
        <f>INDEX(resultados!$A$2:$ZZ$256, 159, MATCH($B$2, resultados!$A$1:$ZZ$1, 0))</f>
        <v/>
      </c>
      <c r="C165">
        <f>INDEX(resultados!$A$2:$ZZ$256, 159, MATCH($B$3, resultados!$A$1:$ZZ$1, 0))</f>
        <v/>
      </c>
    </row>
    <row r="166">
      <c r="A166">
        <f>INDEX(resultados!$A$2:$ZZ$256, 160, MATCH($B$1, resultados!$A$1:$ZZ$1, 0))</f>
        <v/>
      </c>
      <c r="B166">
        <f>INDEX(resultados!$A$2:$ZZ$256, 160, MATCH($B$2, resultados!$A$1:$ZZ$1, 0))</f>
        <v/>
      </c>
      <c r="C166">
        <f>INDEX(resultados!$A$2:$ZZ$256, 160, MATCH($B$3, resultados!$A$1:$ZZ$1, 0))</f>
        <v/>
      </c>
    </row>
    <row r="167">
      <c r="A167">
        <f>INDEX(resultados!$A$2:$ZZ$256, 161, MATCH($B$1, resultados!$A$1:$ZZ$1, 0))</f>
        <v/>
      </c>
      <c r="B167">
        <f>INDEX(resultados!$A$2:$ZZ$256, 161, MATCH($B$2, resultados!$A$1:$ZZ$1, 0))</f>
        <v/>
      </c>
      <c r="C167">
        <f>INDEX(resultados!$A$2:$ZZ$256, 161, MATCH($B$3, resultados!$A$1:$ZZ$1, 0))</f>
        <v/>
      </c>
    </row>
    <row r="168">
      <c r="A168">
        <f>INDEX(resultados!$A$2:$ZZ$256, 162, MATCH($B$1, resultados!$A$1:$ZZ$1, 0))</f>
        <v/>
      </c>
      <c r="B168">
        <f>INDEX(resultados!$A$2:$ZZ$256, 162, MATCH($B$2, resultados!$A$1:$ZZ$1, 0))</f>
        <v/>
      </c>
      <c r="C168">
        <f>INDEX(resultados!$A$2:$ZZ$256, 162, MATCH($B$3, resultados!$A$1:$ZZ$1, 0))</f>
        <v/>
      </c>
    </row>
    <row r="169">
      <c r="A169">
        <f>INDEX(resultados!$A$2:$ZZ$256, 163, MATCH($B$1, resultados!$A$1:$ZZ$1, 0))</f>
        <v/>
      </c>
      <c r="B169">
        <f>INDEX(resultados!$A$2:$ZZ$256, 163, MATCH($B$2, resultados!$A$1:$ZZ$1, 0))</f>
        <v/>
      </c>
      <c r="C169">
        <f>INDEX(resultados!$A$2:$ZZ$256, 163, MATCH($B$3, resultados!$A$1:$ZZ$1, 0))</f>
        <v/>
      </c>
    </row>
    <row r="170">
      <c r="A170">
        <f>INDEX(resultados!$A$2:$ZZ$256, 164, MATCH($B$1, resultados!$A$1:$ZZ$1, 0))</f>
        <v/>
      </c>
      <c r="B170">
        <f>INDEX(resultados!$A$2:$ZZ$256, 164, MATCH($B$2, resultados!$A$1:$ZZ$1, 0))</f>
        <v/>
      </c>
      <c r="C170">
        <f>INDEX(resultados!$A$2:$ZZ$256, 164, MATCH($B$3, resultados!$A$1:$ZZ$1, 0))</f>
        <v/>
      </c>
    </row>
    <row r="171">
      <c r="A171">
        <f>INDEX(resultados!$A$2:$ZZ$256, 165, MATCH($B$1, resultados!$A$1:$ZZ$1, 0))</f>
        <v/>
      </c>
      <c r="B171">
        <f>INDEX(resultados!$A$2:$ZZ$256, 165, MATCH($B$2, resultados!$A$1:$ZZ$1, 0))</f>
        <v/>
      </c>
      <c r="C171">
        <f>INDEX(resultados!$A$2:$ZZ$256, 165, MATCH($B$3, resultados!$A$1:$ZZ$1, 0))</f>
        <v/>
      </c>
    </row>
    <row r="172">
      <c r="A172">
        <f>INDEX(resultados!$A$2:$ZZ$256, 166, MATCH($B$1, resultados!$A$1:$ZZ$1, 0))</f>
        <v/>
      </c>
      <c r="B172">
        <f>INDEX(resultados!$A$2:$ZZ$256, 166, MATCH($B$2, resultados!$A$1:$ZZ$1, 0))</f>
        <v/>
      </c>
      <c r="C172">
        <f>INDEX(resultados!$A$2:$ZZ$256, 166, MATCH($B$3, resultados!$A$1:$ZZ$1, 0))</f>
        <v/>
      </c>
    </row>
    <row r="173">
      <c r="A173">
        <f>INDEX(resultados!$A$2:$ZZ$256, 167, MATCH($B$1, resultados!$A$1:$ZZ$1, 0))</f>
        <v/>
      </c>
      <c r="B173">
        <f>INDEX(resultados!$A$2:$ZZ$256, 167, MATCH($B$2, resultados!$A$1:$ZZ$1, 0))</f>
        <v/>
      </c>
      <c r="C173">
        <f>INDEX(resultados!$A$2:$ZZ$256, 167, MATCH($B$3, resultados!$A$1:$ZZ$1, 0))</f>
        <v/>
      </c>
    </row>
    <row r="174">
      <c r="A174">
        <f>INDEX(resultados!$A$2:$ZZ$256, 168, MATCH($B$1, resultados!$A$1:$ZZ$1, 0))</f>
        <v/>
      </c>
      <c r="B174">
        <f>INDEX(resultados!$A$2:$ZZ$256, 168, MATCH($B$2, resultados!$A$1:$ZZ$1, 0))</f>
        <v/>
      </c>
      <c r="C174">
        <f>INDEX(resultados!$A$2:$ZZ$256, 168, MATCH($B$3, resultados!$A$1:$ZZ$1, 0))</f>
        <v/>
      </c>
    </row>
    <row r="175">
      <c r="A175">
        <f>INDEX(resultados!$A$2:$ZZ$256, 169, MATCH($B$1, resultados!$A$1:$ZZ$1, 0))</f>
        <v/>
      </c>
      <c r="B175">
        <f>INDEX(resultados!$A$2:$ZZ$256, 169, MATCH($B$2, resultados!$A$1:$ZZ$1, 0))</f>
        <v/>
      </c>
      <c r="C175">
        <f>INDEX(resultados!$A$2:$ZZ$256, 169, MATCH($B$3, resultados!$A$1:$ZZ$1, 0))</f>
        <v/>
      </c>
    </row>
    <row r="176">
      <c r="A176">
        <f>INDEX(resultados!$A$2:$ZZ$256, 170, MATCH($B$1, resultados!$A$1:$ZZ$1, 0))</f>
        <v/>
      </c>
      <c r="B176">
        <f>INDEX(resultados!$A$2:$ZZ$256, 170, MATCH($B$2, resultados!$A$1:$ZZ$1, 0))</f>
        <v/>
      </c>
      <c r="C176">
        <f>INDEX(resultados!$A$2:$ZZ$256, 170, MATCH($B$3, resultados!$A$1:$ZZ$1, 0))</f>
        <v/>
      </c>
    </row>
    <row r="177">
      <c r="A177">
        <f>INDEX(resultados!$A$2:$ZZ$256, 171, MATCH($B$1, resultados!$A$1:$ZZ$1, 0))</f>
        <v/>
      </c>
      <c r="B177">
        <f>INDEX(resultados!$A$2:$ZZ$256, 171, MATCH($B$2, resultados!$A$1:$ZZ$1, 0))</f>
        <v/>
      </c>
      <c r="C177">
        <f>INDEX(resultados!$A$2:$ZZ$256, 171, MATCH($B$3, resultados!$A$1:$ZZ$1, 0))</f>
        <v/>
      </c>
    </row>
    <row r="178">
      <c r="A178">
        <f>INDEX(resultados!$A$2:$ZZ$256, 172, MATCH($B$1, resultados!$A$1:$ZZ$1, 0))</f>
        <v/>
      </c>
      <c r="B178">
        <f>INDEX(resultados!$A$2:$ZZ$256, 172, MATCH($B$2, resultados!$A$1:$ZZ$1, 0))</f>
        <v/>
      </c>
      <c r="C178">
        <f>INDEX(resultados!$A$2:$ZZ$256, 172, MATCH($B$3, resultados!$A$1:$ZZ$1, 0))</f>
        <v/>
      </c>
    </row>
    <row r="179">
      <c r="A179">
        <f>INDEX(resultados!$A$2:$ZZ$256, 173, MATCH($B$1, resultados!$A$1:$ZZ$1, 0))</f>
        <v/>
      </c>
      <c r="B179">
        <f>INDEX(resultados!$A$2:$ZZ$256, 173, MATCH($B$2, resultados!$A$1:$ZZ$1, 0))</f>
        <v/>
      </c>
      <c r="C179">
        <f>INDEX(resultados!$A$2:$ZZ$256, 173, MATCH($B$3, resultados!$A$1:$ZZ$1, 0))</f>
        <v/>
      </c>
    </row>
    <row r="180">
      <c r="A180">
        <f>INDEX(resultados!$A$2:$ZZ$256, 174, MATCH($B$1, resultados!$A$1:$ZZ$1, 0))</f>
        <v/>
      </c>
      <c r="B180">
        <f>INDEX(resultados!$A$2:$ZZ$256, 174, MATCH($B$2, resultados!$A$1:$ZZ$1, 0))</f>
        <v/>
      </c>
      <c r="C180">
        <f>INDEX(resultados!$A$2:$ZZ$256, 174, MATCH($B$3, resultados!$A$1:$ZZ$1, 0))</f>
        <v/>
      </c>
    </row>
    <row r="181">
      <c r="A181">
        <f>INDEX(resultados!$A$2:$ZZ$256, 175, MATCH($B$1, resultados!$A$1:$ZZ$1, 0))</f>
        <v/>
      </c>
      <c r="B181">
        <f>INDEX(resultados!$A$2:$ZZ$256, 175, MATCH($B$2, resultados!$A$1:$ZZ$1, 0))</f>
        <v/>
      </c>
      <c r="C181">
        <f>INDEX(resultados!$A$2:$ZZ$256, 175, MATCH($B$3, resultados!$A$1:$ZZ$1, 0))</f>
        <v/>
      </c>
    </row>
    <row r="182">
      <c r="A182">
        <f>INDEX(resultados!$A$2:$ZZ$256, 176, MATCH($B$1, resultados!$A$1:$ZZ$1, 0))</f>
        <v/>
      </c>
      <c r="B182">
        <f>INDEX(resultados!$A$2:$ZZ$256, 176, MATCH($B$2, resultados!$A$1:$ZZ$1, 0))</f>
        <v/>
      </c>
      <c r="C182">
        <f>INDEX(resultados!$A$2:$ZZ$256, 176, MATCH($B$3, resultados!$A$1:$ZZ$1, 0))</f>
        <v/>
      </c>
    </row>
    <row r="183">
      <c r="A183">
        <f>INDEX(resultados!$A$2:$ZZ$256, 177, MATCH($B$1, resultados!$A$1:$ZZ$1, 0))</f>
        <v/>
      </c>
      <c r="B183">
        <f>INDEX(resultados!$A$2:$ZZ$256, 177, MATCH($B$2, resultados!$A$1:$ZZ$1, 0))</f>
        <v/>
      </c>
      <c r="C183">
        <f>INDEX(resultados!$A$2:$ZZ$256, 177, MATCH($B$3, resultados!$A$1:$ZZ$1, 0))</f>
        <v/>
      </c>
    </row>
    <row r="184">
      <c r="A184">
        <f>INDEX(resultados!$A$2:$ZZ$256, 178, MATCH($B$1, resultados!$A$1:$ZZ$1, 0))</f>
        <v/>
      </c>
      <c r="B184">
        <f>INDEX(resultados!$A$2:$ZZ$256, 178, MATCH($B$2, resultados!$A$1:$ZZ$1, 0))</f>
        <v/>
      </c>
      <c r="C184">
        <f>INDEX(resultados!$A$2:$ZZ$256, 178, MATCH($B$3, resultados!$A$1:$ZZ$1, 0))</f>
        <v/>
      </c>
    </row>
    <row r="185">
      <c r="A185">
        <f>INDEX(resultados!$A$2:$ZZ$256, 179, MATCH($B$1, resultados!$A$1:$ZZ$1, 0))</f>
        <v/>
      </c>
      <c r="B185">
        <f>INDEX(resultados!$A$2:$ZZ$256, 179, MATCH($B$2, resultados!$A$1:$ZZ$1, 0))</f>
        <v/>
      </c>
      <c r="C185">
        <f>INDEX(resultados!$A$2:$ZZ$256, 179, MATCH($B$3, resultados!$A$1:$ZZ$1, 0))</f>
        <v/>
      </c>
    </row>
    <row r="186">
      <c r="A186">
        <f>INDEX(resultados!$A$2:$ZZ$256, 180, MATCH($B$1, resultados!$A$1:$ZZ$1, 0))</f>
        <v/>
      </c>
      <c r="B186">
        <f>INDEX(resultados!$A$2:$ZZ$256, 180, MATCH($B$2, resultados!$A$1:$ZZ$1, 0))</f>
        <v/>
      </c>
      <c r="C186">
        <f>INDEX(resultados!$A$2:$ZZ$256, 180, MATCH($B$3, resultados!$A$1:$ZZ$1, 0))</f>
        <v/>
      </c>
    </row>
    <row r="187">
      <c r="A187">
        <f>INDEX(resultados!$A$2:$ZZ$256, 181, MATCH($B$1, resultados!$A$1:$ZZ$1, 0))</f>
        <v/>
      </c>
      <c r="B187">
        <f>INDEX(resultados!$A$2:$ZZ$256, 181, MATCH($B$2, resultados!$A$1:$ZZ$1, 0))</f>
        <v/>
      </c>
      <c r="C187">
        <f>INDEX(resultados!$A$2:$ZZ$256, 181, MATCH($B$3, resultados!$A$1:$ZZ$1, 0))</f>
        <v/>
      </c>
    </row>
    <row r="188">
      <c r="A188">
        <f>INDEX(resultados!$A$2:$ZZ$256, 182, MATCH($B$1, resultados!$A$1:$ZZ$1, 0))</f>
        <v/>
      </c>
      <c r="B188">
        <f>INDEX(resultados!$A$2:$ZZ$256, 182, MATCH($B$2, resultados!$A$1:$ZZ$1, 0))</f>
        <v/>
      </c>
      <c r="C188">
        <f>INDEX(resultados!$A$2:$ZZ$256, 182, MATCH($B$3, resultados!$A$1:$ZZ$1, 0))</f>
        <v/>
      </c>
    </row>
    <row r="189">
      <c r="A189">
        <f>INDEX(resultados!$A$2:$ZZ$256, 183, MATCH($B$1, resultados!$A$1:$ZZ$1, 0))</f>
        <v/>
      </c>
      <c r="B189">
        <f>INDEX(resultados!$A$2:$ZZ$256, 183, MATCH($B$2, resultados!$A$1:$ZZ$1, 0))</f>
        <v/>
      </c>
      <c r="C189">
        <f>INDEX(resultados!$A$2:$ZZ$256, 183, MATCH($B$3, resultados!$A$1:$ZZ$1, 0))</f>
        <v/>
      </c>
    </row>
    <row r="190">
      <c r="A190">
        <f>INDEX(resultados!$A$2:$ZZ$256, 184, MATCH($B$1, resultados!$A$1:$ZZ$1, 0))</f>
        <v/>
      </c>
      <c r="B190">
        <f>INDEX(resultados!$A$2:$ZZ$256, 184, MATCH($B$2, resultados!$A$1:$ZZ$1, 0))</f>
        <v/>
      </c>
      <c r="C190">
        <f>INDEX(resultados!$A$2:$ZZ$256, 184, MATCH($B$3, resultados!$A$1:$ZZ$1, 0))</f>
        <v/>
      </c>
    </row>
    <row r="191">
      <c r="A191">
        <f>INDEX(resultados!$A$2:$ZZ$256, 185, MATCH($B$1, resultados!$A$1:$ZZ$1, 0))</f>
        <v/>
      </c>
      <c r="B191">
        <f>INDEX(resultados!$A$2:$ZZ$256, 185, MATCH($B$2, resultados!$A$1:$ZZ$1, 0))</f>
        <v/>
      </c>
      <c r="C191">
        <f>INDEX(resultados!$A$2:$ZZ$256, 185, MATCH($B$3, resultados!$A$1:$ZZ$1, 0))</f>
        <v/>
      </c>
    </row>
    <row r="192">
      <c r="A192">
        <f>INDEX(resultados!$A$2:$ZZ$256, 186, MATCH($B$1, resultados!$A$1:$ZZ$1, 0))</f>
        <v/>
      </c>
      <c r="B192">
        <f>INDEX(resultados!$A$2:$ZZ$256, 186, MATCH($B$2, resultados!$A$1:$ZZ$1, 0))</f>
        <v/>
      </c>
      <c r="C192">
        <f>INDEX(resultados!$A$2:$ZZ$256, 186, MATCH($B$3, resultados!$A$1:$ZZ$1, 0))</f>
        <v/>
      </c>
    </row>
    <row r="193">
      <c r="A193">
        <f>INDEX(resultados!$A$2:$ZZ$256, 187, MATCH($B$1, resultados!$A$1:$ZZ$1, 0))</f>
        <v/>
      </c>
      <c r="B193">
        <f>INDEX(resultados!$A$2:$ZZ$256, 187, MATCH($B$2, resultados!$A$1:$ZZ$1, 0))</f>
        <v/>
      </c>
      <c r="C193">
        <f>INDEX(resultados!$A$2:$ZZ$256, 187, MATCH($B$3, resultados!$A$1:$ZZ$1, 0))</f>
        <v/>
      </c>
    </row>
    <row r="194">
      <c r="A194">
        <f>INDEX(resultados!$A$2:$ZZ$256, 188, MATCH($B$1, resultados!$A$1:$ZZ$1, 0))</f>
        <v/>
      </c>
      <c r="B194">
        <f>INDEX(resultados!$A$2:$ZZ$256, 188, MATCH($B$2, resultados!$A$1:$ZZ$1, 0))</f>
        <v/>
      </c>
      <c r="C194">
        <f>INDEX(resultados!$A$2:$ZZ$256, 188, MATCH($B$3, resultados!$A$1:$ZZ$1, 0))</f>
        <v/>
      </c>
    </row>
    <row r="195">
      <c r="A195">
        <f>INDEX(resultados!$A$2:$ZZ$256, 189, MATCH($B$1, resultados!$A$1:$ZZ$1, 0))</f>
        <v/>
      </c>
      <c r="B195">
        <f>INDEX(resultados!$A$2:$ZZ$256, 189, MATCH($B$2, resultados!$A$1:$ZZ$1, 0))</f>
        <v/>
      </c>
      <c r="C195">
        <f>INDEX(resultados!$A$2:$ZZ$256, 189, MATCH($B$3, resultados!$A$1:$ZZ$1, 0))</f>
        <v/>
      </c>
    </row>
    <row r="196">
      <c r="A196">
        <f>INDEX(resultados!$A$2:$ZZ$256, 190, MATCH($B$1, resultados!$A$1:$ZZ$1, 0))</f>
        <v/>
      </c>
      <c r="B196">
        <f>INDEX(resultados!$A$2:$ZZ$256, 190, MATCH($B$2, resultados!$A$1:$ZZ$1, 0))</f>
        <v/>
      </c>
      <c r="C196">
        <f>INDEX(resultados!$A$2:$ZZ$256, 190, MATCH($B$3, resultados!$A$1:$ZZ$1, 0))</f>
        <v/>
      </c>
    </row>
    <row r="197">
      <c r="A197">
        <f>INDEX(resultados!$A$2:$ZZ$256, 191, MATCH($B$1, resultados!$A$1:$ZZ$1, 0))</f>
        <v/>
      </c>
      <c r="B197">
        <f>INDEX(resultados!$A$2:$ZZ$256, 191, MATCH($B$2, resultados!$A$1:$ZZ$1, 0))</f>
        <v/>
      </c>
      <c r="C197">
        <f>INDEX(resultados!$A$2:$ZZ$256, 191, MATCH($B$3, resultados!$A$1:$ZZ$1, 0))</f>
        <v/>
      </c>
    </row>
    <row r="198">
      <c r="A198">
        <f>INDEX(resultados!$A$2:$ZZ$256, 192, MATCH($B$1, resultados!$A$1:$ZZ$1, 0))</f>
        <v/>
      </c>
      <c r="B198">
        <f>INDEX(resultados!$A$2:$ZZ$256, 192, MATCH($B$2, resultados!$A$1:$ZZ$1, 0))</f>
        <v/>
      </c>
      <c r="C198">
        <f>INDEX(resultados!$A$2:$ZZ$256, 192, MATCH($B$3, resultados!$A$1:$ZZ$1, 0))</f>
        <v/>
      </c>
    </row>
    <row r="199">
      <c r="A199">
        <f>INDEX(resultados!$A$2:$ZZ$256, 193, MATCH($B$1, resultados!$A$1:$ZZ$1, 0))</f>
        <v/>
      </c>
      <c r="B199">
        <f>INDEX(resultados!$A$2:$ZZ$256, 193, MATCH($B$2, resultados!$A$1:$ZZ$1, 0))</f>
        <v/>
      </c>
      <c r="C199">
        <f>INDEX(resultados!$A$2:$ZZ$256, 193, MATCH($B$3, resultados!$A$1:$ZZ$1, 0))</f>
        <v/>
      </c>
    </row>
    <row r="200">
      <c r="A200">
        <f>INDEX(resultados!$A$2:$ZZ$256, 194, MATCH($B$1, resultados!$A$1:$ZZ$1, 0))</f>
        <v/>
      </c>
      <c r="B200">
        <f>INDEX(resultados!$A$2:$ZZ$256, 194, MATCH($B$2, resultados!$A$1:$ZZ$1, 0))</f>
        <v/>
      </c>
      <c r="C200">
        <f>INDEX(resultados!$A$2:$ZZ$256, 194, MATCH($B$3, resultados!$A$1:$ZZ$1, 0))</f>
        <v/>
      </c>
    </row>
    <row r="201">
      <c r="A201">
        <f>INDEX(resultados!$A$2:$ZZ$256, 195, MATCH($B$1, resultados!$A$1:$ZZ$1, 0))</f>
        <v/>
      </c>
      <c r="B201">
        <f>INDEX(resultados!$A$2:$ZZ$256, 195, MATCH($B$2, resultados!$A$1:$ZZ$1, 0))</f>
        <v/>
      </c>
      <c r="C201">
        <f>INDEX(resultados!$A$2:$ZZ$256, 195, MATCH($B$3, resultados!$A$1:$ZZ$1, 0))</f>
        <v/>
      </c>
    </row>
    <row r="202">
      <c r="A202">
        <f>INDEX(resultados!$A$2:$ZZ$256, 196, MATCH($B$1, resultados!$A$1:$ZZ$1, 0))</f>
        <v/>
      </c>
      <c r="B202">
        <f>INDEX(resultados!$A$2:$ZZ$256, 196, MATCH($B$2, resultados!$A$1:$ZZ$1, 0))</f>
        <v/>
      </c>
      <c r="C202">
        <f>INDEX(resultados!$A$2:$ZZ$256, 196, MATCH($B$3, resultados!$A$1:$ZZ$1, 0))</f>
        <v/>
      </c>
    </row>
    <row r="203">
      <c r="A203">
        <f>INDEX(resultados!$A$2:$ZZ$256, 197, MATCH($B$1, resultados!$A$1:$ZZ$1, 0))</f>
        <v/>
      </c>
      <c r="B203">
        <f>INDEX(resultados!$A$2:$ZZ$256, 197, MATCH($B$2, resultados!$A$1:$ZZ$1, 0))</f>
        <v/>
      </c>
      <c r="C203">
        <f>INDEX(resultados!$A$2:$ZZ$256, 197, MATCH($B$3, resultados!$A$1:$ZZ$1, 0))</f>
        <v/>
      </c>
    </row>
    <row r="204">
      <c r="A204">
        <f>INDEX(resultados!$A$2:$ZZ$256, 198, MATCH($B$1, resultados!$A$1:$ZZ$1, 0))</f>
        <v/>
      </c>
      <c r="B204">
        <f>INDEX(resultados!$A$2:$ZZ$256, 198, MATCH($B$2, resultados!$A$1:$ZZ$1, 0))</f>
        <v/>
      </c>
      <c r="C204">
        <f>INDEX(resultados!$A$2:$ZZ$256, 198, MATCH($B$3, resultados!$A$1:$ZZ$1, 0))</f>
        <v/>
      </c>
    </row>
    <row r="205">
      <c r="A205">
        <f>INDEX(resultados!$A$2:$ZZ$256, 199, MATCH($B$1, resultados!$A$1:$ZZ$1, 0))</f>
        <v/>
      </c>
      <c r="B205">
        <f>INDEX(resultados!$A$2:$ZZ$256, 199, MATCH($B$2, resultados!$A$1:$ZZ$1, 0))</f>
        <v/>
      </c>
      <c r="C205">
        <f>INDEX(resultados!$A$2:$ZZ$256, 199, MATCH($B$3, resultados!$A$1:$ZZ$1, 0))</f>
        <v/>
      </c>
    </row>
    <row r="206">
      <c r="A206">
        <f>INDEX(resultados!$A$2:$ZZ$256, 200, MATCH($B$1, resultados!$A$1:$ZZ$1, 0))</f>
        <v/>
      </c>
      <c r="B206">
        <f>INDEX(resultados!$A$2:$ZZ$256, 200, MATCH($B$2, resultados!$A$1:$ZZ$1, 0))</f>
        <v/>
      </c>
      <c r="C206">
        <f>INDEX(resultados!$A$2:$ZZ$256, 200, MATCH($B$3, resultados!$A$1:$ZZ$1, 0))</f>
        <v/>
      </c>
    </row>
    <row r="207">
      <c r="A207">
        <f>INDEX(resultados!$A$2:$ZZ$256, 201, MATCH($B$1, resultados!$A$1:$ZZ$1, 0))</f>
        <v/>
      </c>
      <c r="B207">
        <f>INDEX(resultados!$A$2:$ZZ$256, 201, MATCH($B$2, resultados!$A$1:$ZZ$1, 0))</f>
        <v/>
      </c>
      <c r="C207">
        <f>INDEX(resultados!$A$2:$ZZ$256, 201, MATCH($B$3, resultados!$A$1:$ZZ$1, 0))</f>
        <v/>
      </c>
    </row>
    <row r="208">
      <c r="A208">
        <f>INDEX(resultados!$A$2:$ZZ$256, 202, MATCH($B$1, resultados!$A$1:$ZZ$1, 0))</f>
        <v/>
      </c>
      <c r="B208">
        <f>INDEX(resultados!$A$2:$ZZ$256, 202, MATCH($B$2, resultados!$A$1:$ZZ$1, 0))</f>
        <v/>
      </c>
      <c r="C208">
        <f>INDEX(resultados!$A$2:$ZZ$256, 202, MATCH($B$3, resultados!$A$1:$ZZ$1, 0))</f>
        <v/>
      </c>
    </row>
    <row r="209">
      <c r="A209">
        <f>INDEX(resultados!$A$2:$ZZ$256, 203, MATCH($B$1, resultados!$A$1:$ZZ$1, 0))</f>
        <v/>
      </c>
      <c r="B209">
        <f>INDEX(resultados!$A$2:$ZZ$256, 203, MATCH($B$2, resultados!$A$1:$ZZ$1, 0))</f>
        <v/>
      </c>
      <c r="C209">
        <f>INDEX(resultados!$A$2:$ZZ$256, 203, MATCH($B$3, resultados!$A$1:$ZZ$1, 0))</f>
        <v/>
      </c>
    </row>
    <row r="210">
      <c r="A210">
        <f>INDEX(resultados!$A$2:$ZZ$256, 204, MATCH($B$1, resultados!$A$1:$ZZ$1, 0))</f>
        <v/>
      </c>
      <c r="B210">
        <f>INDEX(resultados!$A$2:$ZZ$256, 204, MATCH($B$2, resultados!$A$1:$ZZ$1, 0))</f>
        <v/>
      </c>
      <c r="C210">
        <f>INDEX(resultados!$A$2:$ZZ$256, 204, MATCH($B$3, resultados!$A$1:$ZZ$1, 0))</f>
        <v/>
      </c>
    </row>
    <row r="211">
      <c r="A211">
        <f>INDEX(resultados!$A$2:$ZZ$256, 205, MATCH($B$1, resultados!$A$1:$ZZ$1, 0))</f>
        <v/>
      </c>
      <c r="B211">
        <f>INDEX(resultados!$A$2:$ZZ$256, 205, MATCH($B$2, resultados!$A$1:$ZZ$1, 0))</f>
        <v/>
      </c>
      <c r="C211">
        <f>INDEX(resultados!$A$2:$ZZ$256, 205, MATCH($B$3, resultados!$A$1:$ZZ$1, 0))</f>
        <v/>
      </c>
    </row>
    <row r="212">
      <c r="A212">
        <f>INDEX(resultados!$A$2:$ZZ$256, 206, MATCH($B$1, resultados!$A$1:$ZZ$1, 0))</f>
        <v/>
      </c>
      <c r="B212">
        <f>INDEX(resultados!$A$2:$ZZ$256, 206, MATCH($B$2, resultados!$A$1:$ZZ$1, 0))</f>
        <v/>
      </c>
      <c r="C212">
        <f>INDEX(resultados!$A$2:$ZZ$256, 206, MATCH($B$3, resultados!$A$1:$ZZ$1, 0))</f>
        <v/>
      </c>
    </row>
    <row r="213">
      <c r="A213">
        <f>INDEX(resultados!$A$2:$ZZ$256, 207, MATCH($B$1, resultados!$A$1:$ZZ$1, 0))</f>
        <v/>
      </c>
      <c r="B213">
        <f>INDEX(resultados!$A$2:$ZZ$256, 207, MATCH($B$2, resultados!$A$1:$ZZ$1, 0))</f>
        <v/>
      </c>
      <c r="C213">
        <f>INDEX(resultados!$A$2:$ZZ$256, 207, MATCH($B$3, resultados!$A$1:$ZZ$1, 0))</f>
        <v/>
      </c>
    </row>
    <row r="214">
      <c r="A214">
        <f>INDEX(resultados!$A$2:$ZZ$256, 208, MATCH($B$1, resultados!$A$1:$ZZ$1, 0))</f>
        <v/>
      </c>
      <c r="B214">
        <f>INDEX(resultados!$A$2:$ZZ$256, 208, MATCH($B$2, resultados!$A$1:$ZZ$1, 0))</f>
        <v/>
      </c>
      <c r="C214">
        <f>INDEX(resultados!$A$2:$ZZ$256, 208, MATCH($B$3, resultados!$A$1:$ZZ$1, 0))</f>
        <v/>
      </c>
    </row>
    <row r="215">
      <c r="A215">
        <f>INDEX(resultados!$A$2:$ZZ$256, 209, MATCH($B$1, resultados!$A$1:$ZZ$1, 0))</f>
        <v/>
      </c>
      <c r="B215">
        <f>INDEX(resultados!$A$2:$ZZ$256, 209, MATCH($B$2, resultados!$A$1:$ZZ$1, 0))</f>
        <v/>
      </c>
      <c r="C215">
        <f>INDEX(resultados!$A$2:$ZZ$256, 209, MATCH($B$3, resultados!$A$1:$ZZ$1, 0))</f>
        <v/>
      </c>
    </row>
    <row r="216">
      <c r="A216">
        <f>INDEX(resultados!$A$2:$ZZ$256, 210, MATCH($B$1, resultados!$A$1:$ZZ$1, 0))</f>
        <v/>
      </c>
      <c r="B216">
        <f>INDEX(resultados!$A$2:$ZZ$256, 210, MATCH($B$2, resultados!$A$1:$ZZ$1, 0))</f>
        <v/>
      </c>
      <c r="C216">
        <f>INDEX(resultados!$A$2:$ZZ$256, 210, MATCH($B$3, resultados!$A$1:$ZZ$1, 0))</f>
        <v/>
      </c>
    </row>
    <row r="217">
      <c r="A217">
        <f>INDEX(resultados!$A$2:$ZZ$256, 211, MATCH($B$1, resultados!$A$1:$ZZ$1, 0))</f>
        <v/>
      </c>
      <c r="B217">
        <f>INDEX(resultados!$A$2:$ZZ$256, 211, MATCH($B$2, resultados!$A$1:$ZZ$1, 0))</f>
        <v/>
      </c>
      <c r="C217">
        <f>INDEX(resultados!$A$2:$ZZ$256, 211, MATCH($B$3, resultados!$A$1:$ZZ$1, 0))</f>
        <v/>
      </c>
    </row>
    <row r="218">
      <c r="A218">
        <f>INDEX(resultados!$A$2:$ZZ$256, 212, MATCH($B$1, resultados!$A$1:$ZZ$1, 0))</f>
        <v/>
      </c>
      <c r="B218">
        <f>INDEX(resultados!$A$2:$ZZ$256, 212, MATCH($B$2, resultados!$A$1:$ZZ$1, 0))</f>
        <v/>
      </c>
      <c r="C218">
        <f>INDEX(resultados!$A$2:$ZZ$256, 212, MATCH($B$3, resultados!$A$1:$ZZ$1, 0))</f>
        <v/>
      </c>
    </row>
    <row r="219">
      <c r="A219">
        <f>INDEX(resultados!$A$2:$ZZ$256, 213, MATCH($B$1, resultados!$A$1:$ZZ$1, 0))</f>
        <v/>
      </c>
      <c r="B219">
        <f>INDEX(resultados!$A$2:$ZZ$256, 213, MATCH($B$2, resultados!$A$1:$ZZ$1, 0))</f>
        <v/>
      </c>
      <c r="C219">
        <f>INDEX(resultados!$A$2:$ZZ$256, 213, MATCH($B$3, resultados!$A$1:$ZZ$1, 0))</f>
        <v/>
      </c>
    </row>
    <row r="220">
      <c r="A220">
        <f>INDEX(resultados!$A$2:$ZZ$256, 214, MATCH($B$1, resultados!$A$1:$ZZ$1, 0))</f>
        <v/>
      </c>
      <c r="B220">
        <f>INDEX(resultados!$A$2:$ZZ$256, 214, MATCH($B$2, resultados!$A$1:$ZZ$1, 0))</f>
        <v/>
      </c>
      <c r="C220">
        <f>INDEX(resultados!$A$2:$ZZ$256, 214, MATCH($B$3, resultados!$A$1:$ZZ$1, 0))</f>
        <v/>
      </c>
    </row>
    <row r="221">
      <c r="A221">
        <f>INDEX(resultados!$A$2:$ZZ$256, 215, MATCH($B$1, resultados!$A$1:$ZZ$1, 0))</f>
        <v/>
      </c>
      <c r="B221">
        <f>INDEX(resultados!$A$2:$ZZ$256, 215, MATCH($B$2, resultados!$A$1:$ZZ$1, 0))</f>
        <v/>
      </c>
      <c r="C221">
        <f>INDEX(resultados!$A$2:$ZZ$256, 215, MATCH($B$3, resultados!$A$1:$ZZ$1, 0))</f>
        <v/>
      </c>
    </row>
    <row r="222">
      <c r="A222">
        <f>INDEX(resultados!$A$2:$ZZ$256, 216, MATCH($B$1, resultados!$A$1:$ZZ$1, 0))</f>
        <v/>
      </c>
      <c r="B222">
        <f>INDEX(resultados!$A$2:$ZZ$256, 216, MATCH($B$2, resultados!$A$1:$ZZ$1, 0))</f>
        <v/>
      </c>
      <c r="C222">
        <f>INDEX(resultados!$A$2:$ZZ$256, 216, MATCH($B$3, resultados!$A$1:$ZZ$1, 0))</f>
        <v/>
      </c>
    </row>
    <row r="223">
      <c r="A223">
        <f>INDEX(resultados!$A$2:$ZZ$256, 217, MATCH($B$1, resultados!$A$1:$ZZ$1, 0))</f>
        <v/>
      </c>
      <c r="B223">
        <f>INDEX(resultados!$A$2:$ZZ$256, 217, MATCH($B$2, resultados!$A$1:$ZZ$1, 0))</f>
        <v/>
      </c>
      <c r="C223">
        <f>INDEX(resultados!$A$2:$ZZ$256, 217, MATCH($B$3, resultados!$A$1:$ZZ$1, 0))</f>
        <v/>
      </c>
    </row>
    <row r="224">
      <c r="A224">
        <f>INDEX(resultados!$A$2:$ZZ$256, 218, MATCH($B$1, resultados!$A$1:$ZZ$1, 0))</f>
        <v/>
      </c>
      <c r="B224">
        <f>INDEX(resultados!$A$2:$ZZ$256, 218, MATCH($B$2, resultados!$A$1:$ZZ$1, 0))</f>
        <v/>
      </c>
      <c r="C224">
        <f>INDEX(resultados!$A$2:$ZZ$256, 218, MATCH($B$3, resultados!$A$1:$ZZ$1, 0))</f>
        <v/>
      </c>
    </row>
    <row r="225">
      <c r="A225">
        <f>INDEX(resultados!$A$2:$ZZ$256, 219, MATCH($B$1, resultados!$A$1:$ZZ$1, 0))</f>
        <v/>
      </c>
      <c r="B225">
        <f>INDEX(resultados!$A$2:$ZZ$256, 219, MATCH($B$2, resultados!$A$1:$ZZ$1, 0))</f>
        <v/>
      </c>
      <c r="C225">
        <f>INDEX(resultados!$A$2:$ZZ$256, 219, MATCH($B$3, resultados!$A$1:$ZZ$1, 0))</f>
        <v/>
      </c>
    </row>
    <row r="226">
      <c r="A226">
        <f>INDEX(resultados!$A$2:$ZZ$256, 220, MATCH($B$1, resultados!$A$1:$ZZ$1, 0))</f>
        <v/>
      </c>
      <c r="B226">
        <f>INDEX(resultados!$A$2:$ZZ$256, 220, MATCH($B$2, resultados!$A$1:$ZZ$1, 0))</f>
        <v/>
      </c>
      <c r="C226">
        <f>INDEX(resultados!$A$2:$ZZ$256, 220, MATCH($B$3, resultados!$A$1:$ZZ$1, 0))</f>
        <v/>
      </c>
    </row>
    <row r="227">
      <c r="A227">
        <f>INDEX(resultados!$A$2:$ZZ$256, 221, MATCH($B$1, resultados!$A$1:$ZZ$1, 0))</f>
        <v/>
      </c>
      <c r="B227">
        <f>INDEX(resultados!$A$2:$ZZ$256, 221, MATCH($B$2, resultados!$A$1:$ZZ$1, 0))</f>
        <v/>
      </c>
      <c r="C227">
        <f>INDEX(resultados!$A$2:$ZZ$256, 221, MATCH($B$3, resultados!$A$1:$ZZ$1, 0))</f>
        <v/>
      </c>
    </row>
    <row r="228">
      <c r="A228">
        <f>INDEX(resultados!$A$2:$ZZ$256, 222, MATCH($B$1, resultados!$A$1:$ZZ$1, 0))</f>
        <v/>
      </c>
      <c r="B228">
        <f>INDEX(resultados!$A$2:$ZZ$256, 222, MATCH($B$2, resultados!$A$1:$ZZ$1, 0))</f>
        <v/>
      </c>
      <c r="C228">
        <f>INDEX(resultados!$A$2:$ZZ$256, 222, MATCH($B$3, resultados!$A$1:$ZZ$1, 0))</f>
        <v/>
      </c>
    </row>
    <row r="229">
      <c r="A229">
        <f>INDEX(resultados!$A$2:$ZZ$256, 223, MATCH($B$1, resultados!$A$1:$ZZ$1, 0))</f>
        <v/>
      </c>
      <c r="B229">
        <f>INDEX(resultados!$A$2:$ZZ$256, 223, MATCH($B$2, resultados!$A$1:$ZZ$1, 0))</f>
        <v/>
      </c>
      <c r="C229">
        <f>INDEX(resultados!$A$2:$ZZ$256, 223, MATCH($B$3, resultados!$A$1:$ZZ$1, 0))</f>
        <v/>
      </c>
    </row>
    <row r="230">
      <c r="A230">
        <f>INDEX(resultados!$A$2:$ZZ$256, 224, MATCH($B$1, resultados!$A$1:$ZZ$1, 0))</f>
        <v/>
      </c>
      <c r="B230">
        <f>INDEX(resultados!$A$2:$ZZ$256, 224, MATCH($B$2, resultados!$A$1:$ZZ$1, 0))</f>
        <v/>
      </c>
      <c r="C230">
        <f>INDEX(resultados!$A$2:$ZZ$256, 224, MATCH($B$3, resultados!$A$1:$ZZ$1, 0))</f>
        <v/>
      </c>
    </row>
    <row r="231">
      <c r="A231">
        <f>INDEX(resultados!$A$2:$ZZ$256, 225, MATCH($B$1, resultados!$A$1:$ZZ$1, 0))</f>
        <v/>
      </c>
      <c r="B231">
        <f>INDEX(resultados!$A$2:$ZZ$256, 225, MATCH($B$2, resultados!$A$1:$ZZ$1, 0))</f>
        <v/>
      </c>
      <c r="C231">
        <f>INDEX(resultados!$A$2:$ZZ$256, 225, MATCH($B$3, resultados!$A$1:$ZZ$1, 0))</f>
        <v/>
      </c>
    </row>
    <row r="232">
      <c r="A232">
        <f>INDEX(resultados!$A$2:$ZZ$256, 226, MATCH($B$1, resultados!$A$1:$ZZ$1, 0))</f>
        <v/>
      </c>
      <c r="B232">
        <f>INDEX(resultados!$A$2:$ZZ$256, 226, MATCH($B$2, resultados!$A$1:$ZZ$1, 0))</f>
        <v/>
      </c>
      <c r="C232">
        <f>INDEX(resultados!$A$2:$ZZ$256, 226, MATCH($B$3, resultados!$A$1:$ZZ$1, 0))</f>
        <v/>
      </c>
    </row>
    <row r="233">
      <c r="A233">
        <f>INDEX(resultados!$A$2:$ZZ$256, 227, MATCH($B$1, resultados!$A$1:$ZZ$1, 0))</f>
        <v/>
      </c>
      <c r="B233">
        <f>INDEX(resultados!$A$2:$ZZ$256, 227, MATCH($B$2, resultados!$A$1:$ZZ$1, 0))</f>
        <v/>
      </c>
      <c r="C233">
        <f>INDEX(resultados!$A$2:$ZZ$256, 227, MATCH($B$3, resultados!$A$1:$ZZ$1, 0))</f>
        <v/>
      </c>
    </row>
    <row r="234">
      <c r="A234">
        <f>INDEX(resultados!$A$2:$ZZ$256, 228, MATCH($B$1, resultados!$A$1:$ZZ$1, 0))</f>
        <v/>
      </c>
      <c r="B234">
        <f>INDEX(resultados!$A$2:$ZZ$256, 228, MATCH($B$2, resultados!$A$1:$ZZ$1, 0))</f>
        <v/>
      </c>
      <c r="C234">
        <f>INDEX(resultados!$A$2:$ZZ$256, 228, MATCH($B$3, resultados!$A$1:$ZZ$1, 0))</f>
        <v/>
      </c>
    </row>
    <row r="235">
      <c r="A235">
        <f>INDEX(resultados!$A$2:$ZZ$256, 229, MATCH($B$1, resultados!$A$1:$ZZ$1, 0))</f>
        <v/>
      </c>
      <c r="B235">
        <f>INDEX(resultados!$A$2:$ZZ$256, 229, MATCH($B$2, resultados!$A$1:$ZZ$1, 0))</f>
        <v/>
      </c>
      <c r="C235">
        <f>INDEX(resultados!$A$2:$ZZ$256, 229, MATCH($B$3, resultados!$A$1:$ZZ$1, 0))</f>
        <v/>
      </c>
    </row>
    <row r="236">
      <c r="A236">
        <f>INDEX(resultados!$A$2:$ZZ$256, 230, MATCH($B$1, resultados!$A$1:$ZZ$1, 0))</f>
        <v/>
      </c>
      <c r="B236">
        <f>INDEX(resultados!$A$2:$ZZ$256, 230, MATCH($B$2, resultados!$A$1:$ZZ$1, 0))</f>
        <v/>
      </c>
      <c r="C236">
        <f>INDEX(resultados!$A$2:$ZZ$256, 230, MATCH($B$3, resultados!$A$1:$ZZ$1, 0))</f>
        <v/>
      </c>
    </row>
    <row r="237">
      <c r="A237">
        <f>INDEX(resultados!$A$2:$ZZ$256, 231, MATCH($B$1, resultados!$A$1:$ZZ$1, 0))</f>
        <v/>
      </c>
      <c r="B237">
        <f>INDEX(resultados!$A$2:$ZZ$256, 231, MATCH($B$2, resultados!$A$1:$ZZ$1, 0))</f>
        <v/>
      </c>
      <c r="C237">
        <f>INDEX(resultados!$A$2:$ZZ$256, 231, MATCH($B$3, resultados!$A$1:$ZZ$1, 0))</f>
        <v/>
      </c>
    </row>
    <row r="238">
      <c r="A238">
        <f>INDEX(resultados!$A$2:$ZZ$256, 232, MATCH($B$1, resultados!$A$1:$ZZ$1, 0))</f>
        <v/>
      </c>
      <c r="B238">
        <f>INDEX(resultados!$A$2:$ZZ$256, 232, MATCH($B$2, resultados!$A$1:$ZZ$1, 0))</f>
        <v/>
      </c>
      <c r="C238">
        <f>INDEX(resultados!$A$2:$ZZ$256, 232, MATCH($B$3, resultados!$A$1:$ZZ$1, 0))</f>
        <v/>
      </c>
    </row>
    <row r="239">
      <c r="A239">
        <f>INDEX(resultados!$A$2:$ZZ$256, 233, MATCH($B$1, resultados!$A$1:$ZZ$1, 0))</f>
        <v/>
      </c>
      <c r="B239">
        <f>INDEX(resultados!$A$2:$ZZ$256, 233, MATCH($B$2, resultados!$A$1:$ZZ$1, 0))</f>
        <v/>
      </c>
      <c r="C239">
        <f>INDEX(resultados!$A$2:$ZZ$256, 233, MATCH($B$3, resultados!$A$1:$ZZ$1, 0))</f>
        <v/>
      </c>
    </row>
    <row r="240">
      <c r="A240">
        <f>INDEX(resultados!$A$2:$ZZ$256, 234, MATCH($B$1, resultados!$A$1:$ZZ$1, 0))</f>
        <v/>
      </c>
      <c r="B240">
        <f>INDEX(resultados!$A$2:$ZZ$256, 234, MATCH($B$2, resultados!$A$1:$ZZ$1, 0))</f>
        <v/>
      </c>
      <c r="C240">
        <f>INDEX(resultados!$A$2:$ZZ$256, 234, MATCH($B$3, resultados!$A$1:$ZZ$1, 0))</f>
        <v/>
      </c>
    </row>
    <row r="241">
      <c r="A241">
        <f>INDEX(resultados!$A$2:$ZZ$256, 235, MATCH($B$1, resultados!$A$1:$ZZ$1, 0))</f>
        <v/>
      </c>
      <c r="B241">
        <f>INDEX(resultados!$A$2:$ZZ$256, 235, MATCH($B$2, resultados!$A$1:$ZZ$1, 0))</f>
        <v/>
      </c>
      <c r="C241">
        <f>INDEX(resultados!$A$2:$ZZ$256, 235, MATCH($B$3, resultados!$A$1:$ZZ$1, 0))</f>
        <v/>
      </c>
    </row>
    <row r="242">
      <c r="A242">
        <f>INDEX(resultados!$A$2:$ZZ$256, 236, MATCH($B$1, resultados!$A$1:$ZZ$1, 0))</f>
        <v/>
      </c>
      <c r="B242">
        <f>INDEX(resultados!$A$2:$ZZ$256, 236, MATCH($B$2, resultados!$A$1:$ZZ$1, 0))</f>
        <v/>
      </c>
      <c r="C242">
        <f>INDEX(resultados!$A$2:$ZZ$256, 236, MATCH($B$3, resultados!$A$1:$ZZ$1, 0))</f>
        <v/>
      </c>
    </row>
    <row r="243">
      <c r="A243">
        <f>INDEX(resultados!$A$2:$ZZ$256, 237, MATCH($B$1, resultados!$A$1:$ZZ$1, 0))</f>
        <v/>
      </c>
      <c r="B243">
        <f>INDEX(resultados!$A$2:$ZZ$256, 237, MATCH($B$2, resultados!$A$1:$ZZ$1, 0))</f>
        <v/>
      </c>
      <c r="C243">
        <f>INDEX(resultados!$A$2:$ZZ$256, 237, MATCH($B$3, resultados!$A$1:$ZZ$1, 0))</f>
        <v/>
      </c>
    </row>
    <row r="244">
      <c r="A244">
        <f>INDEX(resultados!$A$2:$ZZ$256, 238, MATCH($B$1, resultados!$A$1:$ZZ$1, 0))</f>
        <v/>
      </c>
      <c r="B244">
        <f>INDEX(resultados!$A$2:$ZZ$256, 238, MATCH($B$2, resultados!$A$1:$ZZ$1, 0))</f>
        <v/>
      </c>
      <c r="C244">
        <f>INDEX(resultados!$A$2:$ZZ$256, 238, MATCH($B$3, resultados!$A$1:$ZZ$1, 0))</f>
        <v/>
      </c>
    </row>
    <row r="245">
      <c r="A245">
        <f>INDEX(resultados!$A$2:$ZZ$256, 239, MATCH($B$1, resultados!$A$1:$ZZ$1, 0))</f>
        <v/>
      </c>
      <c r="B245">
        <f>INDEX(resultados!$A$2:$ZZ$256, 239, MATCH($B$2, resultados!$A$1:$ZZ$1, 0))</f>
        <v/>
      </c>
      <c r="C245">
        <f>INDEX(resultados!$A$2:$ZZ$256, 239, MATCH($B$3, resultados!$A$1:$ZZ$1, 0))</f>
        <v/>
      </c>
    </row>
    <row r="246">
      <c r="A246">
        <f>INDEX(resultados!$A$2:$ZZ$256, 240, MATCH($B$1, resultados!$A$1:$ZZ$1, 0))</f>
        <v/>
      </c>
      <c r="B246">
        <f>INDEX(resultados!$A$2:$ZZ$256, 240, MATCH($B$2, resultados!$A$1:$ZZ$1, 0))</f>
        <v/>
      </c>
      <c r="C246">
        <f>INDEX(resultados!$A$2:$ZZ$256, 240, MATCH($B$3, resultados!$A$1:$ZZ$1, 0))</f>
        <v/>
      </c>
    </row>
    <row r="247">
      <c r="A247">
        <f>INDEX(resultados!$A$2:$ZZ$256, 241, MATCH($B$1, resultados!$A$1:$ZZ$1, 0))</f>
        <v/>
      </c>
      <c r="B247">
        <f>INDEX(resultados!$A$2:$ZZ$256, 241, MATCH($B$2, resultados!$A$1:$ZZ$1, 0))</f>
        <v/>
      </c>
      <c r="C247">
        <f>INDEX(resultados!$A$2:$ZZ$256, 241, MATCH($B$3, resultados!$A$1:$ZZ$1, 0))</f>
        <v/>
      </c>
    </row>
    <row r="248">
      <c r="A248">
        <f>INDEX(resultados!$A$2:$ZZ$256, 242, MATCH($B$1, resultados!$A$1:$ZZ$1, 0))</f>
        <v/>
      </c>
      <c r="B248">
        <f>INDEX(resultados!$A$2:$ZZ$256, 242, MATCH($B$2, resultados!$A$1:$ZZ$1, 0))</f>
        <v/>
      </c>
      <c r="C248">
        <f>INDEX(resultados!$A$2:$ZZ$256, 242, MATCH($B$3, resultados!$A$1:$ZZ$1, 0))</f>
        <v/>
      </c>
    </row>
    <row r="249">
      <c r="A249">
        <f>INDEX(resultados!$A$2:$ZZ$256, 243, MATCH($B$1, resultados!$A$1:$ZZ$1, 0))</f>
        <v/>
      </c>
      <c r="B249">
        <f>INDEX(resultados!$A$2:$ZZ$256, 243, MATCH($B$2, resultados!$A$1:$ZZ$1, 0))</f>
        <v/>
      </c>
      <c r="C249">
        <f>INDEX(resultados!$A$2:$ZZ$256, 243, MATCH($B$3, resultados!$A$1:$ZZ$1, 0))</f>
        <v/>
      </c>
    </row>
    <row r="250">
      <c r="A250">
        <f>INDEX(resultados!$A$2:$ZZ$256, 244, MATCH($B$1, resultados!$A$1:$ZZ$1, 0))</f>
        <v/>
      </c>
      <c r="B250">
        <f>INDEX(resultados!$A$2:$ZZ$256, 244, MATCH($B$2, resultados!$A$1:$ZZ$1, 0))</f>
        <v/>
      </c>
      <c r="C250">
        <f>INDEX(resultados!$A$2:$ZZ$256, 244, MATCH($B$3, resultados!$A$1:$ZZ$1, 0))</f>
        <v/>
      </c>
    </row>
    <row r="251">
      <c r="A251">
        <f>INDEX(resultados!$A$2:$ZZ$256, 245, MATCH($B$1, resultados!$A$1:$ZZ$1, 0))</f>
        <v/>
      </c>
      <c r="B251">
        <f>INDEX(resultados!$A$2:$ZZ$256, 245, MATCH($B$2, resultados!$A$1:$ZZ$1, 0))</f>
        <v/>
      </c>
      <c r="C251">
        <f>INDEX(resultados!$A$2:$ZZ$256, 245, MATCH($B$3, resultados!$A$1:$ZZ$1, 0))</f>
        <v/>
      </c>
    </row>
    <row r="252">
      <c r="A252">
        <f>INDEX(resultados!$A$2:$ZZ$256, 246, MATCH($B$1, resultados!$A$1:$ZZ$1, 0))</f>
        <v/>
      </c>
      <c r="B252">
        <f>INDEX(resultados!$A$2:$ZZ$256, 246, MATCH($B$2, resultados!$A$1:$ZZ$1, 0))</f>
        <v/>
      </c>
      <c r="C252">
        <f>INDEX(resultados!$A$2:$ZZ$256, 246, MATCH($B$3, resultados!$A$1:$ZZ$1, 0))</f>
        <v/>
      </c>
    </row>
    <row r="253">
      <c r="A253">
        <f>INDEX(resultados!$A$2:$ZZ$256, 247, MATCH($B$1, resultados!$A$1:$ZZ$1, 0))</f>
        <v/>
      </c>
      <c r="B253">
        <f>INDEX(resultados!$A$2:$ZZ$256, 247, MATCH($B$2, resultados!$A$1:$ZZ$1, 0))</f>
        <v/>
      </c>
      <c r="C253">
        <f>INDEX(resultados!$A$2:$ZZ$256, 247, MATCH($B$3, resultados!$A$1:$ZZ$1, 0))</f>
        <v/>
      </c>
    </row>
    <row r="254">
      <c r="A254">
        <f>INDEX(resultados!$A$2:$ZZ$256, 248, MATCH($B$1, resultados!$A$1:$ZZ$1, 0))</f>
        <v/>
      </c>
      <c r="B254">
        <f>INDEX(resultados!$A$2:$ZZ$256, 248, MATCH($B$2, resultados!$A$1:$ZZ$1, 0))</f>
        <v/>
      </c>
      <c r="C254">
        <f>INDEX(resultados!$A$2:$ZZ$256, 248, MATCH($B$3, resultados!$A$1:$ZZ$1, 0))</f>
        <v/>
      </c>
    </row>
    <row r="255">
      <c r="A255">
        <f>INDEX(resultados!$A$2:$ZZ$256, 249, MATCH($B$1, resultados!$A$1:$ZZ$1, 0))</f>
        <v/>
      </c>
      <c r="B255">
        <f>INDEX(resultados!$A$2:$ZZ$256, 249, MATCH($B$2, resultados!$A$1:$ZZ$1, 0))</f>
        <v/>
      </c>
      <c r="C255">
        <f>INDEX(resultados!$A$2:$ZZ$256, 249, MATCH($B$3, resultados!$A$1:$ZZ$1, 0))</f>
        <v/>
      </c>
    </row>
    <row r="256">
      <c r="A256">
        <f>INDEX(resultados!$A$2:$ZZ$256, 250, MATCH($B$1, resultados!$A$1:$ZZ$1, 0))</f>
        <v/>
      </c>
      <c r="B256">
        <f>INDEX(resultados!$A$2:$ZZ$256, 250, MATCH($B$2, resultados!$A$1:$ZZ$1, 0))</f>
        <v/>
      </c>
      <c r="C256">
        <f>INDEX(resultados!$A$2:$ZZ$256, 250, MATCH($B$3, resultados!$A$1:$ZZ$1, 0))</f>
        <v/>
      </c>
    </row>
    <row r="257">
      <c r="A257">
        <f>INDEX(resultados!$A$2:$ZZ$256, 251, MATCH($B$1, resultados!$A$1:$ZZ$1, 0))</f>
        <v/>
      </c>
      <c r="B257">
        <f>INDEX(resultados!$A$2:$ZZ$256, 251, MATCH($B$2, resultados!$A$1:$ZZ$1, 0))</f>
        <v/>
      </c>
      <c r="C257">
        <f>INDEX(resultados!$A$2:$ZZ$256, 251, MATCH($B$3, resultados!$A$1:$ZZ$1, 0))</f>
        <v/>
      </c>
    </row>
    <row r="258">
      <c r="A258">
        <f>INDEX(resultados!$A$2:$ZZ$256, 252, MATCH($B$1, resultados!$A$1:$ZZ$1, 0))</f>
        <v/>
      </c>
      <c r="B258">
        <f>INDEX(resultados!$A$2:$ZZ$256, 252, MATCH($B$2, resultados!$A$1:$ZZ$1, 0))</f>
        <v/>
      </c>
      <c r="C258">
        <f>INDEX(resultados!$A$2:$ZZ$256, 252, MATCH($B$3, resultados!$A$1:$ZZ$1, 0))</f>
        <v/>
      </c>
    </row>
    <row r="259">
      <c r="A259">
        <f>INDEX(resultados!$A$2:$ZZ$256, 253, MATCH($B$1, resultados!$A$1:$ZZ$1, 0))</f>
        <v/>
      </c>
      <c r="B259">
        <f>INDEX(resultados!$A$2:$ZZ$256, 253, MATCH($B$2, resultados!$A$1:$ZZ$1, 0))</f>
        <v/>
      </c>
      <c r="C259">
        <f>INDEX(resultados!$A$2:$ZZ$256, 253, MATCH($B$3, resultados!$A$1:$ZZ$1, 0))</f>
        <v/>
      </c>
    </row>
    <row r="260">
      <c r="A260">
        <f>INDEX(resultados!$A$2:$ZZ$256, 254, MATCH($B$1, resultados!$A$1:$ZZ$1, 0))</f>
        <v/>
      </c>
      <c r="B260">
        <f>INDEX(resultados!$A$2:$ZZ$256, 254, MATCH($B$2, resultados!$A$1:$ZZ$1, 0))</f>
        <v/>
      </c>
      <c r="C260">
        <f>INDEX(resultados!$A$2:$ZZ$256, 254, MATCH($B$3, resultados!$A$1:$ZZ$1, 0))</f>
        <v/>
      </c>
    </row>
    <row r="261">
      <c r="A261">
        <f>INDEX(resultados!$A$2:$ZZ$256, 255, MATCH($B$1, resultados!$A$1:$ZZ$1, 0))</f>
        <v/>
      </c>
      <c r="B261">
        <f>INDEX(resultados!$A$2:$ZZ$256, 255, MATCH($B$2, resultados!$A$1:$ZZ$1, 0))</f>
        <v/>
      </c>
      <c r="C261">
        <f>INDEX(resultados!$A$2:$ZZ$256, 255,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2024-09-25T11:46:38Z</dcterms:created>
  <dcterms:modified xmlns:dcterms="http://purl.org/dc/terms/" xmlns:xsi="http://www.w3.org/2001/XMLSchema-instance" xsi:type="dcterms:W3CDTF">2024-09-25T11:46:38Z</dcterms:modified>
</cp:coreProperties>
</file>