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gráficos!$A$7:$A$184</f>
              <numCache>
                <formatCode>General</formatCode>
                <ptCount val="1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</numCache>
            </numRef>
          </xVal>
          <yVal>
            <numRef>
              <f>gráficos!$B$7:$B$184</f>
              <numCache>
                <formatCode>General</formatCode>
                <ptCount val="1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2.5041</v>
      </c>
      <c r="E2" t="n">
        <v>39.94</v>
      </c>
      <c r="F2" t="n">
        <v>26.92</v>
      </c>
      <c r="G2" t="n">
        <v>5.98</v>
      </c>
      <c r="H2" t="n">
        <v>0.09</v>
      </c>
      <c r="I2" t="n">
        <v>270</v>
      </c>
      <c r="J2" t="n">
        <v>194.77</v>
      </c>
      <c r="K2" t="n">
        <v>54.38</v>
      </c>
      <c r="L2" t="n">
        <v>1</v>
      </c>
      <c r="M2" t="n">
        <v>268</v>
      </c>
      <c r="N2" t="n">
        <v>39.4</v>
      </c>
      <c r="O2" t="n">
        <v>24256.19</v>
      </c>
      <c r="P2" t="n">
        <v>374.62</v>
      </c>
      <c r="Q2" t="n">
        <v>936.22</v>
      </c>
      <c r="R2" t="n">
        <v>210.64</v>
      </c>
      <c r="S2" t="n">
        <v>36.49</v>
      </c>
      <c r="T2" t="n">
        <v>84722.09</v>
      </c>
      <c r="U2" t="n">
        <v>0.17</v>
      </c>
      <c r="V2" t="n">
        <v>0.73</v>
      </c>
      <c r="W2" t="n">
        <v>3.42</v>
      </c>
      <c r="X2" t="n">
        <v>5.52</v>
      </c>
      <c r="Y2" t="n">
        <v>0.5</v>
      </c>
      <c r="Z2" t="n">
        <v>10</v>
      </c>
      <c r="AA2" t="n">
        <v>1262.096714296546</v>
      </c>
      <c r="AB2" t="n">
        <v>1726.856404277888</v>
      </c>
      <c r="AC2" t="n">
        <v>1562.047652711792</v>
      </c>
      <c r="AD2" t="n">
        <v>1262096.714296547</v>
      </c>
      <c r="AE2" t="n">
        <v>1726856.404277889</v>
      </c>
      <c r="AF2" t="n">
        <v>8.199969804101309e-07</v>
      </c>
      <c r="AG2" t="n">
        <v>53</v>
      </c>
      <c r="AH2" t="n">
        <v>1562047.652711792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3.2332</v>
      </c>
      <c r="E3" t="n">
        <v>30.93</v>
      </c>
      <c r="F3" t="n">
        <v>23.78</v>
      </c>
      <c r="G3" t="n">
        <v>11.99</v>
      </c>
      <c r="H3" t="n">
        <v>0.18</v>
      </c>
      <c r="I3" t="n">
        <v>119</v>
      </c>
      <c r="J3" t="n">
        <v>196.32</v>
      </c>
      <c r="K3" t="n">
        <v>54.38</v>
      </c>
      <c r="L3" t="n">
        <v>2</v>
      </c>
      <c r="M3" t="n">
        <v>117</v>
      </c>
      <c r="N3" t="n">
        <v>39.95</v>
      </c>
      <c r="O3" t="n">
        <v>24447.22</v>
      </c>
      <c r="P3" t="n">
        <v>327.64</v>
      </c>
      <c r="Q3" t="n">
        <v>936</v>
      </c>
      <c r="R3" t="n">
        <v>113.13</v>
      </c>
      <c r="S3" t="n">
        <v>36.49</v>
      </c>
      <c r="T3" t="n">
        <v>36717.76</v>
      </c>
      <c r="U3" t="n">
        <v>0.32</v>
      </c>
      <c r="V3" t="n">
        <v>0.82</v>
      </c>
      <c r="W3" t="n">
        <v>3.16</v>
      </c>
      <c r="X3" t="n">
        <v>2.39</v>
      </c>
      <c r="Y3" t="n">
        <v>0.5</v>
      </c>
      <c r="Z3" t="n">
        <v>10</v>
      </c>
      <c r="AA3" t="n">
        <v>890.9128294997366</v>
      </c>
      <c r="AB3" t="n">
        <v>1218.986237621619</v>
      </c>
      <c r="AC3" t="n">
        <v>1102.647901960941</v>
      </c>
      <c r="AD3" t="n">
        <v>890912.8294997367</v>
      </c>
      <c r="AE3" t="n">
        <v>1218986.237621619</v>
      </c>
      <c r="AF3" t="n">
        <v>1.058749345897542e-06</v>
      </c>
      <c r="AG3" t="n">
        <v>41</v>
      </c>
      <c r="AH3" t="n">
        <v>1102647.901960941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3.5244</v>
      </c>
      <c r="E4" t="n">
        <v>28.37</v>
      </c>
      <c r="F4" t="n">
        <v>22.9</v>
      </c>
      <c r="G4" t="n">
        <v>18.08</v>
      </c>
      <c r="H4" t="n">
        <v>0.27</v>
      </c>
      <c r="I4" t="n">
        <v>76</v>
      </c>
      <c r="J4" t="n">
        <v>197.88</v>
      </c>
      <c r="K4" t="n">
        <v>54.38</v>
      </c>
      <c r="L4" t="n">
        <v>3</v>
      </c>
      <c r="M4" t="n">
        <v>74</v>
      </c>
      <c r="N4" t="n">
        <v>40.5</v>
      </c>
      <c r="O4" t="n">
        <v>24639</v>
      </c>
      <c r="P4" t="n">
        <v>312.02</v>
      </c>
      <c r="Q4" t="n">
        <v>935.97</v>
      </c>
      <c r="R4" t="n">
        <v>85.87</v>
      </c>
      <c r="S4" t="n">
        <v>36.49</v>
      </c>
      <c r="T4" t="n">
        <v>23303.33</v>
      </c>
      <c r="U4" t="n">
        <v>0.43</v>
      </c>
      <c r="V4" t="n">
        <v>0.85</v>
      </c>
      <c r="W4" t="n">
        <v>3.08</v>
      </c>
      <c r="X4" t="n">
        <v>1.51</v>
      </c>
      <c r="Y4" t="n">
        <v>0.5</v>
      </c>
      <c r="Z4" t="n">
        <v>10</v>
      </c>
      <c r="AA4" t="n">
        <v>787.1760238724239</v>
      </c>
      <c r="AB4" t="n">
        <v>1077.048963617462</v>
      </c>
      <c r="AC4" t="n">
        <v>974.2569221775256</v>
      </c>
      <c r="AD4" t="n">
        <v>787176.0238724239</v>
      </c>
      <c r="AE4" t="n">
        <v>1077048.963617462</v>
      </c>
      <c r="AF4" t="n">
        <v>1.154106208920356e-06</v>
      </c>
      <c r="AG4" t="n">
        <v>37</v>
      </c>
      <c r="AH4" t="n">
        <v>974256.9221775256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3.6777</v>
      </c>
      <c r="E5" t="n">
        <v>27.19</v>
      </c>
      <c r="F5" t="n">
        <v>22.5</v>
      </c>
      <c r="G5" t="n">
        <v>24.1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303.29</v>
      </c>
      <c r="Q5" t="n">
        <v>935.95</v>
      </c>
      <c r="R5" t="n">
        <v>73.2</v>
      </c>
      <c r="S5" t="n">
        <v>36.49</v>
      </c>
      <c r="T5" t="n">
        <v>17067.49</v>
      </c>
      <c r="U5" t="n">
        <v>0.5</v>
      </c>
      <c r="V5" t="n">
        <v>0.87</v>
      </c>
      <c r="W5" t="n">
        <v>3.05</v>
      </c>
      <c r="X5" t="n">
        <v>1.1</v>
      </c>
      <c r="Y5" t="n">
        <v>0.5</v>
      </c>
      <c r="Z5" t="n">
        <v>10</v>
      </c>
      <c r="AA5" t="n">
        <v>744.385839924287</v>
      </c>
      <c r="AB5" t="n">
        <v>1018.501546169938</v>
      </c>
      <c r="AC5" t="n">
        <v>921.2971880793763</v>
      </c>
      <c r="AD5" t="n">
        <v>744385.8399242869</v>
      </c>
      <c r="AE5" t="n">
        <v>1018501.546169938</v>
      </c>
      <c r="AF5" t="n">
        <v>1.204306095944387e-06</v>
      </c>
      <c r="AG5" t="n">
        <v>36</v>
      </c>
      <c r="AH5" t="n">
        <v>921297.1880793762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3.7749</v>
      </c>
      <c r="E6" t="n">
        <v>26.49</v>
      </c>
      <c r="F6" t="n">
        <v>22.26</v>
      </c>
      <c r="G6" t="n">
        <v>30.36</v>
      </c>
      <c r="H6" t="n">
        <v>0.44</v>
      </c>
      <c r="I6" t="n">
        <v>44</v>
      </c>
      <c r="J6" t="n">
        <v>201.01</v>
      </c>
      <c r="K6" t="n">
        <v>54.38</v>
      </c>
      <c r="L6" t="n">
        <v>5</v>
      </c>
      <c r="M6" t="n">
        <v>42</v>
      </c>
      <c r="N6" t="n">
        <v>41.63</v>
      </c>
      <c r="O6" t="n">
        <v>25024.84</v>
      </c>
      <c r="P6" t="n">
        <v>297.09</v>
      </c>
      <c r="Q6" t="n">
        <v>935.96</v>
      </c>
      <c r="R6" t="n">
        <v>66.05</v>
      </c>
      <c r="S6" t="n">
        <v>36.49</v>
      </c>
      <c r="T6" t="n">
        <v>13555.81</v>
      </c>
      <c r="U6" t="n">
        <v>0.55</v>
      </c>
      <c r="V6" t="n">
        <v>0.88</v>
      </c>
      <c r="W6" t="n">
        <v>3.03</v>
      </c>
      <c r="X6" t="n">
        <v>0.87</v>
      </c>
      <c r="Y6" t="n">
        <v>0.5</v>
      </c>
      <c r="Z6" t="n">
        <v>10</v>
      </c>
      <c r="AA6" t="n">
        <v>715.3263788109426</v>
      </c>
      <c r="AB6" t="n">
        <v>978.7411094617157</v>
      </c>
      <c r="AC6" t="n">
        <v>885.3314316464634</v>
      </c>
      <c r="AD6" t="n">
        <v>715326.3788109426</v>
      </c>
      <c r="AE6" t="n">
        <v>978741.1094617157</v>
      </c>
      <c r="AF6" t="n">
        <v>1.236135378519309e-06</v>
      </c>
      <c r="AG6" t="n">
        <v>35</v>
      </c>
      <c r="AH6" t="n">
        <v>885331.4316464635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3.8471</v>
      </c>
      <c r="E7" t="n">
        <v>25.99</v>
      </c>
      <c r="F7" t="n">
        <v>22.08</v>
      </c>
      <c r="G7" t="n">
        <v>36.79</v>
      </c>
      <c r="H7" t="n">
        <v>0.53</v>
      </c>
      <c r="I7" t="n">
        <v>36</v>
      </c>
      <c r="J7" t="n">
        <v>202.58</v>
      </c>
      <c r="K7" t="n">
        <v>54.38</v>
      </c>
      <c r="L7" t="n">
        <v>6</v>
      </c>
      <c r="M7" t="n">
        <v>34</v>
      </c>
      <c r="N7" t="n">
        <v>42.2</v>
      </c>
      <c r="O7" t="n">
        <v>25218.93</v>
      </c>
      <c r="P7" t="n">
        <v>291.07</v>
      </c>
      <c r="Q7" t="n">
        <v>935.92</v>
      </c>
      <c r="R7" t="n">
        <v>60.26</v>
      </c>
      <c r="S7" t="n">
        <v>36.49</v>
      </c>
      <c r="T7" t="n">
        <v>10698.13</v>
      </c>
      <c r="U7" t="n">
        <v>0.61</v>
      </c>
      <c r="V7" t="n">
        <v>0.88</v>
      </c>
      <c r="W7" t="n">
        <v>3.02</v>
      </c>
      <c r="X7" t="n">
        <v>0.68</v>
      </c>
      <c r="Y7" t="n">
        <v>0.5</v>
      </c>
      <c r="Z7" t="n">
        <v>10</v>
      </c>
      <c r="AA7" t="n">
        <v>690.6987134352067</v>
      </c>
      <c r="AB7" t="n">
        <v>945.0444511987184</v>
      </c>
      <c r="AC7" t="n">
        <v>854.8507351545298</v>
      </c>
      <c r="AD7" t="n">
        <v>690698.7134352068</v>
      </c>
      <c r="AE7" t="n">
        <v>945044.4511987184</v>
      </c>
      <c r="AF7" t="n">
        <v>1.259778117222082e-06</v>
      </c>
      <c r="AG7" t="n">
        <v>34</v>
      </c>
      <c r="AH7" t="n">
        <v>854850.7351545298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3.8885</v>
      </c>
      <c r="E8" t="n">
        <v>25.72</v>
      </c>
      <c r="F8" t="n">
        <v>21.99</v>
      </c>
      <c r="G8" t="n">
        <v>42.57</v>
      </c>
      <c r="H8" t="n">
        <v>0.61</v>
      </c>
      <c r="I8" t="n">
        <v>31</v>
      </c>
      <c r="J8" t="n">
        <v>204.16</v>
      </c>
      <c r="K8" t="n">
        <v>54.38</v>
      </c>
      <c r="L8" t="n">
        <v>7</v>
      </c>
      <c r="M8" t="n">
        <v>29</v>
      </c>
      <c r="N8" t="n">
        <v>42.78</v>
      </c>
      <c r="O8" t="n">
        <v>25413.94</v>
      </c>
      <c r="P8" t="n">
        <v>287.15</v>
      </c>
      <c r="Q8" t="n">
        <v>935.89</v>
      </c>
      <c r="R8" t="n">
        <v>57.71</v>
      </c>
      <c r="S8" t="n">
        <v>36.49</v>
      </c>
      <c r="T8" t="n">
        <v>9450.639999999999</v>
      </c>
      <c r="U8" t="n">
        <v>0.63</v>
      </c>
      <c r="V8" t="n">
        <v>0.89</v>
      </c>
      <c r="W8" t="n">
        <v>3.01</v>
      </c>
      <c r="X8" t="n">
        <v>0.6</v>
      </c>
      <c r="Y8" t="n">
        <v>0.5</v>
      </c>
      <c r="Z8" t="n">
        <v>10</v>
      </c>
      <c r="AA8" t="n">
        <v>680.1783561287085</v>
      </c>
      <c r="AB8" t="n">
        <v>930.6500342065594</v>
      </c>
      <c r="AC8" t="n">
        <v>841.8301011174111</v>
      </c>
      <c r="AD8" t="n">
        <v>680178.3561287085</v>
      </c>
      <c r="AE8" t="n">
        <v>930650.0342065594</v>
      </c>
      <c r="AF8" t="n">
        <v>1.273335033874363e-06</v>
      </c>
      <c r="AG8" t="n">
        <v>34</v>
      </c>
      <c r="AH8" t="n">
        <v>841830.1011174112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3.9257</v>
      </c>
      <c r="E9" t="n">
        <v>25.47</v>
      </c>
      <c r="F9" t="n">
        <v>21.91</v>
      </c>
      <c r="G9" t="n">
        <v>48.68</v>
      </c>
      <c r="H9" t="n">
        <v>0.6899999999999999</v>
      </c>
      <c r="I9" t="n">
        <v>27</v>
      </c>
      <c r="J9" t="n">
        <v>205.75</v>
      </c>
      <c r="K9" t="n">
        <v>54.38</v>
      </c>
      <c r="L9" t="n">
        <v>8</v>
      </c>
      <c r="M9" t="n">
        <v>25</v>
      </c>
      <c r="N9" t="n">
        <v>43.37</v>
      </c>
      <c r="O9" t="n">
        <v>25609.61</v>
      </c>
      <c r="P9" t="n">
        <v>282.18</v>
      </c>
      <c r="Q9" t="n">
        <v>935.91</v>
      </c>
      <c r="R9" t="n">
        <v>54.76</v>
      </c>
      <c r="S9" t="n">
        <v>36.49</v>
      </c>
      <c r="T9" t="n">
        <v>7993.71</v>
      </c>
      <c r="U9" t="n">
        <v>0.67</v>
      </c>
      <c r="V9" t="n">
        <v>0.89</v>
      </c>
      <c r="W9" t="n">
        <v>3.01</v>
      </c>
      <c r="X9" t="n">
        <v>0.51</v>
      </c>
      <c r="Y9" t="n">
        <v>0.5</v>
      </c>
      <c r="Z9" t="n">
        <v>10</v>
      </c>
      <c r="AA9" t="n">
        <v>668.9094285284579</v>
      </c>
      <c r="AB9" t="n">
        <v>915.231390313898</v>
      </c>
      <c r="AC9" t="n">
        <v>827.8829909576627</v>
      </c>
      <c r="AD9" t="n">
        <v>668909.4285284579</v>
      </c>
      <c r="AE9" t="n">
        <v>915231.390313898</v>
      </c>
      <c r="AF9" t="n">
        <v>1.285516611156124e-06</v>
      </c>
      <c r="AG9" t="n">
        <v>34</v>
      </c>
      <c r="AH9" t="n">
        <v>827882.9909576627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3.9524</v>
      </c>
      <c r="E10" t="n">
        <v>25.3</v>
      </c>
      <c r="F10" t="n">
        <v>21.85</v>
      </c>
      <c r="G10" t="n">
        <v>54.63</v>
      </c>
      <c r="H10" t="n">
        <v>0.77</v>
      </c>
      <c r="I10" t="n">
        <v>24</v>
      </c>
      <c r="J10" t="n">
        <v>207.34</v>
      </c>
      <c r="K10" t="n">
        <v>54.38</v>
      </c>
      <c r="L10" t="n">
        <v>9</v>
      </c>
      <c r="M10" t="n">
        <v>22</v>
      </c>
      <c r="N10" t="n">
        <v>43.96</v>
      </c>
      <c r="O10" t="n">
        <v>25806.1</v>
      </c>
      <c r="P10" t="n">
        <v>277.77</v>
      </c>
      <c r="Q10" t="n">
        <v>935.91</v>
      </c>
      <c r="R10" t="n">
        <v>52.95</v>
      </c>
      <c r="S10" t="n">
        <v>36.49</v>
      </c>
      <c r="T10" t="n">
        <v>7103.84</v>
      </c>
      <c r="U10" t="n">
        <v>0.6899999999999999</v>
      </c>
      <c r="V10" t="n">
        <v>0.89</v>
      </c>
      <c r="W10" t="n">
        <v>3.01</v>
      </c>
      <c r="X10" t="n">
        <v>0.46</v>
      </c>
      <c r="Y10" t="n">
        <v>0.5</v>
      </c>
      <c r="Z10" t="n">
        <v>10</v>
      </c>
      <c r="AA10" t="n">
        <v>652.9283777345873</v>
      </c>
      <c r="AB10" t="n">
        <v>893.3654115835221</v>
      </c>
      <c r="AC10" t="n">
        <v>808.1038705482201</v>
      </c>
      <c r="AD10" t="n">
        <v>652928.3777345873</v>
      </c>
      <c r="AE10" t="n">
        <v>893365.4115835221</v>
      </c>
      <c r="AF10" t="n">
        <v>1.294259840011581e-06</v>
      </c>
      <c r="AG10" t="n">
        <v>33</v>
      </c>
      <c r="AH10" t="n">
        <v>808103.8705482201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3.9774</v>
      </c>
      <c r="E11" t="n">
        <v>25.14</v>
      </c>
      <c r="F11" t="n">
        <v>21.81</v>
      </c>
      <c r="G11" t="n">
        <v>62.31</v>
      </c>
      <c r="H11" t="n">
        <v>0.85</v>
      </c>
      <c r="I11" t="n">
        <v>21</v>
      </c>
      <c r="J11" t="n">
        <v>208.94</v>
      </c>
      <c r="K11" t="n">
        <v>54.38</v>
      </c>
      <c r="L11" t="n">
        <v>10</v>
      </c>
      <c r="M11" t="n">
        <v>19</v>
      </c>
      <c r="N11" t="n">
        <v>44.56</v>
      </c>
      <c r="O11" t="n">
        <v>26003.41</v>
      </c>
      <c r="P11" t="n">
        <v>274.13</v>
      </c>
      <c r="Q11" t="n">
        <v>935.91</v>
      </c>
      <c r="R11" t="n">
        <v>51.8</v>
      </c>
      <c r="S11" t="n">
        <v>36.49</v>
      </c>
      <c r="T11" t="n">
        <v>6545.47</v>
      </c>
      <c r="U11" t="n">
        <v>0.7</v>
      </c>
      <c r="V11" t="n">
        <v>0.9</v>
      </c>
      <c r="W11" t="n">
        <v>3</v>
      </c>
      <c r="X11" t="n">
        <v>0.42</v>
      </c>
      <c r="Y11" t="n">
        <v>0.5</v>
      </c>
      <c r="Z11" t="n">
        <v>10</v>
      </c>
      <c r="AA11" t="n">
        <v>645.1981181211503</v>
      </c>
      <c r="AB11" t="n">
        <v>882.7885293454325</v>
      </c>
      <c r="AC11" t="n">
        <v>798.5364311061863</v>
      </c>
      <c r="AD11" t="n">
        <v>645198.1181211503</v>
      </c>
      <c r="AE11" t="n">
        <v>882788.5293454325</v>
      </c>
      <c r="AF11" t="n">
        <v>1.302446383883732e-06</v>
      </c>
      <c r="AG11" t="n">
        <v>33</v>
      </c>
      <c r="AH11" t="n">
        <v>798536.4311061864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3.9985</v>
      </c>
      <c r="E12" t="n">
        <v>25.01</v>
      </c>
      <c r="F12" t="n">
        <v>21.75</v>
      </c>
      <c r="G12" t="n">
        <v>68.7</v>
      </c>
      <c r="H12" t="n">
        <v>0.93</v>
      </c>
      <c r="I12" t="n">
        <v>19</v>
      </c>
      <c r="J12" t="n">
        <v>210.55</v>
      </c>
      <c r="K12" t="n">
        <v>54.38</v>
      </c>
      <c r="L12" t="n">
        <v>11</v>
      </c>
      <c r="M12" t="n">
        <v>17</v>
      </c>
      <c r="N12" t="n">
        <v>45.17</v>
      </c>
      <c r="O12" t="n">
        <v>26201.54</v>
      </c>
      <c r="P12" t="n">
        <v>269.14</v>
      </c>
      <c r="Q12" t="n">
        <v>935.9</v>
      </c>
      <c r="R12" t="n">
        <v>50.22</v>
      </c>
      <c r="S12" t="n">
        <v>36.49</v>
      </c>
      <c r="T12" t="n">
        <v>5764.55</v>
      </c>
      <c r="U12" t="n">
        <v>0.73</v>
      </c>
      <c r="V12" t="n">
        <v>0.9</v>
      </c>
      <c r="W12" t="n">
        <v>2.99</v>
      </c>
      <c r="X12" t="n">
        <v>0.36</v>
      </c>
      <c r="Y12" t="n">
        <v>0.5</v>
      </c>
      <c r="Z12" t="n">
        <v>10</v>
      </c>
      <c r="AA12" t="n">
        <v>636.0881398672215</v>
      </c>
      <c r="AB12" t="n">
        <v>870.3238551945313</v>
      </c>
      <c r="AC12" t="n">
        <v>787.2613679619672</v>
      </c>
      <c r="AD12" t="n">
        <v>636088.1398672215</v>
      </c>
      <c r="AE12" t="n">
        <v>870323.8551945314</v>
      </c>
      <c r="AF12" t="n">
        <v>1.309355826911828e-06</v>
      </c>
      <c r="AG12" t="n">
        <v>33</v>
      </c>
      <c r="AH12" t="n">
        <v>787261.3679619671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4.0184</v>
      </c>
      <c r="E13" t="n">
        <v>24.89</v>
      </c>
      <c r="F13" t="n">
        <v>21.71</v>
      </c>
      <c r="G13" t="n">
        <v>76.62</v>
      </c>
      <c r="H13" t="n">
        <v>1</v>
      </c>
      <c r="I13" t="n">
        <v>17</v>
      </c>
      <c r="J13" t="n">
        <v>212.16</v>
      </c>
      <c r="K13" t="n">
        <v>54.38</v>
      </c>
      <c r="L13" t="n">
        <v>12</v>
      </c>
      <c r="M13" t="n">
        <v>15</v>
      </c>
      <c r="N13" t="n">
        <v>45.78</v>
      </c>
      <c r="O13" t="n">
        <v>26400.51</v>
      </c>
      <c r="P13" t="n">
        <v>263.87</v>
      </c>
      <c r="Q13" t="n">
        <v>935.89</v>
      </c>
      <c r="R13" t="n">
        <v>48.62</v>
      </c>
      <c r="S13" t="n">
        <v>36.49</v>
      </c>
      <c r="T13" t="n">
        <v>4973.92</v>
      </c>
      <c r="U13" t="n">
        <v>0.75</v>
      </c>
      <c r="V13" t="n">
        <v>0.9</v>
      </c>
      <c r="W13" t="n">
        <v>2.99</v>
      </c>
      <c r="X13" t="n">
        <v>0.32</v>
      </c>
      <c r="Y13" t="n">
        <v>0.5</v>
      </c>
      <c r="Z13" t="n">
        <v>10</v>
      </c>
      <c r="AA13" t="n">
        <v>626.8522867279155</v>
      </c>
      <c r="AB13" t="n">
        <v>857.6869534722495</v>
      </c>
      <c r="AC13" t="n">
        <v>775.8305144040568</v>
      </c>
      <c r="AD13" t="n">
        <v>626852.2867279155</v>
      </c>
      <c r="AE13" t="n">
        <v>857686.9534722494</v>
      </c>
      <c r="AF13" t="n">
        <v>1.31587231583406e-06</v>
      </c>
      <c r="AG13" t="n">
        <v>33</v>
      </c>
      <c r="AH13" t="n">
        <v>775830.5144040568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4.026</v>
      </c>
      <c r="E14" t="n">
        <v>24.84</v>
      </c>
      <c r="F14" t="n">
        <v>21.7</v>
      </c>
      <c r="G14" t="n">
        <v>81.37</v>
      </c>
      <c r="H14" t="n">
        <v>1.08</v>
      </c>
      <c r="I14" t="n">
        <v>16</v>
      </c>
      <c r="J14" t="n">
        <v>213.78</v>
      </c>
      <c r="K14" t="n">
        <v>54.38</v>
      </c>
      <c r="L14" t="n">
        <v>13</v>
      </c>
      <c r="M14" t="n">
        <v>14</v>
      </c>
      <c r="N14" t="n">
        <v>46.4</v>
      </c>
      <c r="O14" t="n">
        <v>26600.32</v>
      </c>
      <c r="P14" t="n">
        <v>261.58</v>
      </c>
      <c r="Q14" t="n">
        <v>935.91</v>
      </c>
      <c r="R14" t="n">
        <v>48.47</v>
      </c>
      <c r="S14" t="n">
        <v>36.49</v>
      </c>
      <c r="T14" t="n">
        <v>4904.36</v>
      </c>
      <c r="U14" t="n">
        <v>0.75</v>
      </c>
      <c r="V14" t="n">
        <v>0.9</v>
      </c>
      <c r="W14" t="n">
        <v>2.99</v>
      </c>
      <c r="X14" t="n">
        <v>0.31</v>
      </c>
      <c r="Y14" t="n">
        <v>0.5</v>
      </c>
      <c r="Z14" t="n">
        <v>10</v>
      </c>
      <c r="AA14" t="n">
        <v>622.9843637815565</v>
      </c>
      <c r="AB14" t="n">
        <v>852.3946906563237</v>
      </c>
      <c r="AC14" t="n">
        <v>771.0433377235455</v>
      </c>
      <c r="AD14" t="n">
        <v>622984.3637815565</v>
      </c>
      <c r="AE14" t="n">
        <v>852394.6906563238</v>
      </c>
      <c r="AF14" t="n">
        <v>1.318361025171194e-06</v>
      </c>
      <c r="AG14" t="n">
        <v>33</v>
      </c>
      <c r="AH14" t="n">
        <v>771043.3377235455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4.0355</v>
      </c>
      <c r="E15" t="n">
        <v>24.78</v>
      </c>
      <c r="F15" t="n">
        <v>21.68</v>
      </c>
      <c r="G15" t="n">
        <v>86.72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13</v>
      </c>
      <c r="N15" t="n">
        <v>47.03</v>
      </c>
      <c r="O15" t="n">
        <v>26801</v>
      </c>
      <c r="P15" t="n">
        <v>256.8</v>
      </c>
      <c r="Q15" t="n">
        <v>935.89</v>
      </c>
      <c r="R15" t="n">
        <v>47.83</v>
      </c>
      <c r="S15" t="n">
        <v>36.49</v>
      </c>
      <c r="T15" t="n">
        <v>4588.86</v>
      </c>
      <c r="U15" t="n">
        <v>0.76</v>
      </c>
      <c r="V15" t="n">
        <v>0.9</v>
      </c>
      <c r="W15" t="n">
        <v>2.99</v>
      </c>
      <c r="X15" t="n">
        <v>0.29</v>
      </c>
      <c r="Y15" t="n">
        <v>0.5</v>
      </c>
      <c r="Z15" t="n">
        <v>10</v>
      </c>
      <c r="AA15" t="n">
        <v>615.5698047546808</v>
      </c>
      <c r="AB15" t="n">
        <v>842.2497638884944</v>
      </c>
      <c r="AC15" t="n">
        <v>761.8666285279436</v>
      </c>
      <c r="AD15" t="n">
        <v>615569.8047546808</v>
      </c>
      <c r="AE15" t="n">
        <v>842249.7638884943</v>
      </c>
      <c r="AF15" t="n">
        <v>1.321471911842611e-06</v>
      </c>
      <c r="AG15" t="n">
        <v>33</v>
      </c>
      <c r="AH15" t="n">
        <v>761866.6285279436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4.0577</v>
      </c>
      <c r="E16" t="n">
        <v>24.64</v>
      </c>
      <c r="F16" t="n">
        <v>21.62</v>
      </c>
      <c r="G16" t="n">
        <v>99.79000000000001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251.09</v>
      </c>
      <c r="Q16" t="n">
        <v>935.88</v>
      </c>
      <c r="R16" t="n">
        <v>45.99</v>
      </c>
      <c r="S16" t="n">
        <v>36.49</v>
      </c>
      <c r="T16" t="n">
        <v>3679.03</v>
      </c>
      <c r="U16" t="n">
        <v>0.79</v>
      </c>
      <c r="V16" t="n">
        <v>0.9</v>
      </c>
      <c r="W16" t="n">
        <v>2.98</v>
      </c>
      <c r="X16" t="n">
        <v>0.23</v>
      </c>
      <c r="Y16" t="n">
        <v>0.5</v>
      </c>
      <c r="Z16" t="n">
        <v>10</v>
      </c>
      <c r="AA16" t="n">
        <v>605.6760548433826</v>
      </c>
      <c r="AB16" t="n">
        <v>828.7126987784155</v>
      </c>
      <c r="AC16" t="n">
        <v>749.6215219125805</v>
      </c>
      <c r="AD16" t="n">
        <v>605676.0548433827</v>
      </c>
      <c r="AE16" t="n">
        <v>828712.6987784156</v>
      </c>
      <c r="AF16" t="n">
        <v>1.328741562801081e-06</v>
      </c>
      <c r="AG16" t="n">
        <v>33</v>
      </c>
      <c r="AH16" t="n">
        <v>749621.5219125806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4.0656</v>
      </c>
      <c r="E17" t="n">
        <v>24.6</v>
      </c>
      <c r="F17" t="n">
        <v>21.61</v>
      </c>
      <c r="G17" t="n">
        <v>108.07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246.12</v>
      </c>
      <c r="Q17" t="n">
        <v>935.88</v>
      </c>
      <c r="R17" t="n">
        <v>45.72</v>
      </c>
      <c r="S17" t="n">
        <v>36.49</v>
      </c>
      <c r="T17" t="n">
        <v>3548.84</v>
      </c>
      <c r="U17" t="n">
        <v>0.8</v>
      </c>
      <c r="V17" t="n">
        <v>0.9</v>
      </c>
      <c r="W17" t="n">
        <v>2.98</v>
      </c>
      <c r="X17" t="n">
        <v>0.22</v>
      </c>
      <c r="Y17" t="n">
        <v>0.5</v>
      </c>
      <c r="Z17" t="n">
        <v>10</v>
      </c>
      <c r="AA17" t="n">
        <v>598.270226419806</v>
      </c>
      <c r="AB17" t="n">
        <v>818.5797176071868</v>
      </c>
      <c r="AC17" t="n">
        <v>740.4556182426054</v>
      </c>
      <c r="AD17" t="n">
        <v>598270.226419806</v>
      </c>
      <c r="AE17" t="n">
        <v>818579.7176071868</v>
      </c>
      <c r="AF17" t="n">
        <v>1.331328510664681e-06</v>
      </c>
      <c r="AG17" t="n">
        <v>33</v>
      </c>
      <c r="AH17" t="n">
        <v>740455.6182426054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4.0666</v>
      </c>
      <c r="E18" t="n">
        <v>24.59</v>
      </c>
      <c r="F18" t="n">
        <v>21.61</v>
      </c>
      <c r="G18" t="n">
        <v>108.03</v>
      </c>
      <c r="H18" t="n">
        <v>1.37</v>
      </c>
      <c r="I18" t="n">
        <v>12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244.36</v>
      </c>
      <c r="Q18" t="n">
        <v>935.88</v>
      </c>
      <c r="R18" t="n">
        <v>45.46</v>
      </c>
      <c r="S18" t="n">
        <v>36.49</v>
      </c>
      <c r="T18" t="n">
        <v>3418.01</v>
      </c>
      <c r="U18" t="n">
        <v>0.8</v>
      </c>
      <c r="V18" t="n">
        <v>0.9</v>
      </c>
      <c r="W18" t="n">
        <v>2.99</v>
      </c>
      <c r="X18" t="n">
        <v>0.21</v>
      </c>
      <c r="Y18" t="n">
        <v>0.5</v>
      </c>
      <c r="Z18" t="n">
        <v>10</v>
      </c>
      <c r="AA18" t="n">
        <v>595.823873992264</v>
      </c>
      <c r="AB18" t="n">
        <v>815.2325102903718</v>
      </c>
      <c r="AC18" t="n">
        <v>737.4278636942722</v>
      </c>
      <c r="AD18" t="n">
        <v>595823.873992264</v>
      </c>
      <c r="AE18" t="n">
        <v>815232.5102903718</v>
      </c>
      <c r="AF18" t="n">
        <v>1.331655972419567e-06</v>
      </c>
      <c r="AG18" t="n">
        <v>33</v>
      </c>
      <c r="AH18" t="n">
        <v>737427.8636942722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4.0752</v>
      </c>
      <c r="E19" t="n">
        <v>24.54</v>
      </c>
      <c r="F19" t="n">
        <v>21.59</v>
      </c>
      <c r="G19" t="n">
        <v>117.79</v>
      </c>
      <c r="H19" t="n">
        <v>1.44</v>
      </c>
      <c r="I19" t="n">
        <v>11</v>
      </c>
      <c r="J19" t="n">
        <v>221.99</v>
      </c>
      <c r="K19" t="n">
        <v>54.38</v>
      </c>
      <c r="L19" t="n">
        <v>18</v>
      </c>
      <c r="M19" t="n">
        <v>6</v>
      </c>
      <c r="N19" t="n">
        <v>49.61</v>
      </c>
      <c r="O19" t="n">
        <v>27612.53</v>
      </c>
      <c r="P19" t="n">
        <v>240.24</v>
      </c>
      <c r="Q19" t="n">
        <v>935.88</v>
      </c>
      <c r="R19" t="n">
        <v>45.21</v>
      </c>
      <c r="S19" t="n">
        <v>36.49</v>
      </c>
      <c r="T19" t="n">
        <v>3300.53</v>
      </c>
      <c r="U19" t="n">
        <v>0.8100000000000001</v>
      </c>
      <c r="V19" t="n">
        <v>0.9</v>
      </c>
      <c r="W19" t="n">
        <v>2.98</v>
      </c>
      <c r="X19" t="n">
        <v>0.2</v>
      </c>
      <c r="Y19" t="n">
        <v>0.5</v>
      </c>
      <c r="Z19" t="n">
        <v>10</v>
      </c>
      <c r="AA19" t="n">
        <v>582.64936729806</v>
      </c>
      <c r="AB19" t="n">
        <v>797.2065690131468</v>
      </c>
      <c r="AC19" t="n">
        <v>721.1222929529783</v>
      </c>
      <c r="AD19" t="n">
        <v>582649.3672980601</v>
      </c>
      <c r="AE19" t="n">
        <v>797206.5690131468</v>
      </c>
      <c r="AF19" t="n">
        <v>1.334472143511587e-06</v>
      </c>
      <c r="AG19" t="n">
        <v>32</v>
      </c>
      <c r="AH19" t="n">
        <v>721122.2929529783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4.0737</v>
      </c>
      <c r="E20" t="n">
        <v>24.55</v>
      </c>
      <c r="F20" t="n">
        <v>21.6</v>
      </c>
      <c r="G20" t="n">
        <v>117.84</v>
      </c>
      <c r="H20" t="n">
        <v>1.51</v>
      </c>
      <c r="I20" t="n">
        <v>11</v>
      </c>
      <c r="J20" t="n">
        <v>223.65</v>
      </c>
      <c r="K20" t="n">
        <v>54.38</v>
      </c>
      <c r="L20" t="n">
        <v>19</v>
      </c>
      <c r="M20" t="n">
        <v>1</v>
      </c>
      <c r="N20" t="n">
        <v>50.27</v>
      </c>
      <c r="O20" t="n">
        <v>27817.81</v>
      </c>
      <c r="P20" t="n">
        <v>241.03</v>
      </c>
      <c r="Q20" t="n">
        <v>935.92</v>
      </c>
      <c r="R20" t="n">
        <v>45.23</v>
      </c>
      <c r="S20" t="n">
        <v>36.49</v>
      </c>
      <c r="T20" t="n">
        <v>3310.42</v>
      </c>
      <c r="U20" t="n">
        <v>0.8100000000000001</v>
      </c>
      <c r="V20" t="n">
        <v>0.9</v>
      </c>
      <c r="W20" t="n">
        <v>2.99</v>
      </c>
      <c r="X20" t="n">
        <v>0.21</v>
      </c>
      <c r="Y20" t="n">
        <v>0.5</v>
      </c>
      <c r="Z20" t="n">
        <v>10</v>
      </c>
      <c r="AA20" t="n">
        <v>583.8568604825916</v>
      </c>
      <c r="AB20" t="n">
        <v>798.8587144590626</v>
      </c>
      <c r="AC20" t="n">
        <v>722.6167599563366</v>
      </c>
      <c r="AD20" t="n">
        <v>583856.8604825917</v>
      </c>
      <c r="AE20" t="n">
        <v>798858.7144590627</v>
      </c>
      <c r="AF20" t="n">
        <v>1.333980950879258e-06</v>
      </c>
      <c r="AG20" t="n">
        <v>32</v>
      </c>
      <c r="AH20" t="n">
        <v>722616.7599563366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4.0737</v>
      </c>
      <c r="E21" t="n">
        <v>24.55</v>
      </c>
      <c r="F21" t="n">
        <v>21.6</v>
      </c>
      <c r="G21" t="n">
        <v>117.84</v>
      </c>
      <c r="H21" t="n">
        <v>1.58</v>
      </c>
      <c r="I21" t="n">
        <v>11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242.29</v>
      </c>
      <c r="Q21" t="n">
        <v>935.92</v>
      </c>
      <c r="R21" t="n">
        <v>45.19</v>
      </c>
      <c r="S21" t="n">
        <v>36.49</v>
      </c>
      <c r="T21" t="n">
        <v>3291.74</v>
      </c>
      <c r="U21" t="n">
        <v>0.8100000000000001</v>
      </c>
      <c r="V21" t="n">
        <v>0.9</v>
      </c>
      <c r="W21" t="n">
        <v>2.99</v>
      </c>
      <c r="X21" t="n">
        <v>0.21</v>
      </c>
      <c r="Y21" t="n">
        <v>0.5</v>
      </c>
      <c r="Z21" t="n">
        <v>10</v>
      </c>
      <c r="AA21" t="n">
        <v>585.5400643990234</v>
      </c>
      <c r="AB21" t="n">
        <v>801.1617483152405</v>
      </c>
      <c r="AC21" t="n">
        <v>724.6999954936091</v>
      </c>
      <c r="AD21" t="n">
        <v>585540.0643990234</v>
      </c>
      <c r="AE21" t="n">
        <v>801161.7483152405</v>
      </c>
      <c r="AF21" t="n">
        <v>1.333980950879258e-06</v>
      </c>
      <c r="AG21" t="n">
        <v>32</v>
      </c>
      <c r="AH21" t="n">
        <v>724699.9954936091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2.798</v>
      </c>
      <c r="E2" t="n">
        <v>35.74</v>
      </c>
      <c r="F2" t="n">
        <v>26.04</v>
      </c>
      <c r="G2" t="n">
        <v>6.82</v>
      </c>
      <c r="H2" t="n">
        <v>0.11</v>
      </c>
      <c r="I2" t="n">
        <v>229</v>
      </c>
      <c r="J2" t="n">
        <v>159.12</v>
      </c>
      <c r="K2" t="n">
        <v>50.28</v>
      </c>
      <c r="L2" t="n">
        <v>1</v>
      </c>
      <c r="M2" t="n">
        <v>227</v>
      </c>
      <c r="N2" t="n">
        <v>27.84</v>
      </c>
      <c r="O2" t="n">
        <v>19859.16</v>
      </c>
      <c r="P2" t="n">
        <v>317.34</v>
      </c>
      <c r="Q2" t="n">
        <v>936.16</v>
      </c>
      <c r="R2" t="n">
        <v>183.51</v>
      </c>
      <c r="S2" t="n">
        <v>36.49</v>
      </c>
      <c r="T2" t="n">
        <v>71361.53</v>
      </c>
      <c r="U2" t="n">
        <v>0.2</v>
      </c>
      <c r="V2" t="n">
        <v>0.75</v>
      </c>
      <c r="W2" t="n">
        <v>3.33</v>
      </c>
      <c r="X2" t="n">
        <v>4.64</v>
      </c>
      <c r="Y2" t="n">
        <v>0.5</v>
      </c>
      <c r="Z2" t="n">
        <v>10</v>
      </c>
      <c r="AA2" t="n">
        <v>1004.065992502019</v>
      </c>
      <c r="AB2" t="n">
        <v>1373.807387206579</v>
      </c>
      <c r="AC2" t="n">
        <v>1242.69313832236</v>
      </c>
      <c r="AD2" t="n">
        <v>1004065.992502019</v>
      </c>
      <c r="AE2" t="n">
        <v>1373807.387206579</v>
      </c>
      <c r="AF2" t="n">
        <v>9.274482786869708e-07</v>
      </c>
      <c r="AG2" t="n">
        <v>47</v>
      </c>
      <c r="AH2" t="n">
        <v>1242693.13832236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3.4443</v>
      </c>
      <c r="E3" t="n">
        <v>29.03</v>
      </c>
      <c r="F3" t="n">
        <v>23.42</v>
      </c>
      <c r="G3" t="n">
        <v>13.78</v>
      </c>
      <c r="H3" t="n">
        <v>0.22</v>
      </c>
      <c r="I3" t="n">
        <v>102</v>
      </c>
      <c r="J3" t="n">
        <v>160.54</v>
      </c>
      <c r="K3" t="n">
        <v>50.28</v>
      </c>
      <c r="L3" t="n">
        <v>2</v>
      </c>
      <c r="M3" t="n">
        <v>100</v>
      </c>
      <c r="N3" t="n">
        <v>28.26</v>
      </c>
      <c r="O3" t="n">
        <v>20034.4</v>
      </c>
      <c r="P3" t="n">
        <v>281.07</v>
      </c>
      <c r="Q3" t="n">
        <v>935.91</v>
      </c>
      <c r="R3" t="n">
        <v>101.87</v>
      </c>
      <c r="S3" t="n">
        <v>36.49</v>
      </c>
      <c r="T3" t="n">
        <v>31174.72</v>
      </c>
      <c r="U3" t="n">
        <v>0.36</v>
      </c>
      <c r="V3" t="n">
        <v>0.83</v>
      </c>
      <c r="W3" t="n">
        <v>3.13</v>
      </c>
      <c r="X3" t="n">
        <v>2.03</v>
      </c>
      <c r="Y3" t="n">
        <v>0.5</v>
      </c>
      <c r="Z3" t="n">
        <v>10</v>
      </c>
      <c r="AA3" t="n">
        <v>752.0294259036548</v>
      </c>
      <c r="AB3" t="n">
        <v>1028.959837718123</v>
      </c>
      <c r="AC3" t="n">
        <v>930.757354960507</v>
      </c>
      <c r="AD3" t="n">
        <v>752029.4259036548</v>
      </c>
      <c r="AE3" t="n">
        <v>1028959.837718123</v>
      </c>
      <c r="AF3" t="n">
        <v>1.141676235268597e-06</v>
      </c>
      <c r="AG3" t="n">
        <v>38</v>
      </c>
      <c r="AH3" t="n">
        <v>930757.354960507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3.6915</v>
      </c>
      <c r="E4" t="n">
        <v>27.09</v>
      </c>
      <c r="F4" t="n">
        <v>22.67</v>
      </c>
      <c r="G4" t="n">
        <v>20.93</v>
      </c>
      <c r="H4" t="n">
        <v>0.33</v>
      </c>
      <c r="I4" t="n">
        <v>65</v>
      </c>
      <c r="J4" t="n">
        <v>161.97</v>
      </c>
      <c r="K4" t="n">
        <v>50.28</v>
      </c>
      <c r="L4" t="n">
        <v>3</v>
      </c>
      <c r="M4" t="n">
        <v>63</v>
      </c>
      <c r="N4" t="n">
        <v>28.69</v>
      </c>
      <c r="O4" t="n">
        <v>20210.21</v>
      </c>
      <c r="P4" t="n">
        <v>267.69</v>
      </c>
      <c r="Q4" t="n">
        <v>935.96</v>
      </c>
      <c r="R4" t="n">
        <v>78.78</v>
      </c>
      <c r="S4" t="n">
        <v>36.49</v>
      </c>
      <c r="T4" t="n">
        <v>19813.11</v>
      </c>
      <c r="U4" t="n">
        <v>0.46</v>
      </c>
      <c r="V4" t="n">
        <v>0.86</v>
      </c>
      <c r="W4" t="n">
        <v>3.07</v>
      </c>
      <c r="X4" t="n">
        <v>1.28</v>
      </c>
      <c r="Y4" t="n">
        <v>0.5</v>
      </c>
      <c r="Z4" t="n">
        <v>10</v>
      </c>
      <c r="AA4" t="n">
        <v>684.314318222923</v>
      </c>
      <c r="AB4" t="n">
        <v>936.3090400096337</v>
      </c>
      <c r="AC4" t="n">
        <v>846.9490193491047</v>
      </c>
      <c r="AD4" t="n">
        <v>684314.318222923</v>
      </c>
      <c r="AE4" t="n">
        <v>936309.0400096336</v>
      </c>
      <c r="AF4" t="n">
        <v>1.22361519684523e-06</v>
      </c>
      <c r="AG4" t="n">
        <v>36</v>
      </c>
      <c r="AH4" t="n">
        <v>846949.0193491047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3.8154</v>
      </c>
      <c r="E5" t="n">
        <v>26.21</v>
      </c>
      <c r="F5" t="n">
        <v>22.34</v>
      </c>
      <c r="G5" t="n">
        <v>27.92</v>
      </c>
      <c r="H5" t="n">
        <v>0.43</v>
      </c>
      <c r="I5" t="n">
        <v>48</v>
      </c>
      <c r="J5" t="n">
        <v>163.4</v>
      </c>
      <c r="K5" t="n">
        <v>50.28</v>
      </c>
      <c r="L5" t="n">
        <v>4</v>
      </c>
      <c r="M5" t="n">
        <v>46</v>
      </c>
      <c r="N5" t="n">
        <v>29.12</v>
      </c>
      <c r="O5" t="n">
        <v>20386.62</v>
      </c>
      <c r="P5" t="n">
        <v>259.43</v>
      </c>
      <c r="Q5" t="n">
        <v>935.91</v>
      </c>
      <c r="R5" t="n">
        <v>68.25</v>
      </c>
      <c r="S5" t="n">
        <v>36.49</v>
      </c>
      <c r="T5" t="n">
        <v>14635.82</v>
      </c>
      <c r="U5" t="n">
        <v>0.53</v>
      </c>
      <c r="V5" t="n">
        <v>0.87</v>
      </c>
      <c r="W5" t="n">
        <v>3.04</v>
      </c>
      <c r="X5" t="n">
        <v>0.9399999999999999</v>
      </c>
      <c r="Y5" t="n">
        <v>0.5</v>
      </c>
      <c r="Z5" t="n">
        <v>10</v>
      </c>
      <c r="AA5" t="n">
        <v>650.8977505401488</v>
      </c>
      <c r="AB5" t="n">
        <v>890.5870178711423</v>
      </c>
      <c r="AC5" t="n">
        <v>805.5906428322496</v>
      </c>
      <c r="AD5" t="n">
        <v>650897.7505401488</v>
      </c>
      <c r="AE5" t="n">
        <v>890587.0178711422</v>
      </c>
      <c r="AF5" t="n">
        <v>1.264684118120897e-06</v>
      </c>
      <c r="AG5" t="n">
        <v>35</v>
      </c>
      <c r="AH5" t="n">
        <v>805590.6428322496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3.894</v>
      </c>
      <c r="E6" t="n">
        <v>25.68</v>
      </c>
      <c r="F6" t="n">
        <v>22.13</v>
      </c>
      <c r="G6" t="n">
        <v>34.94</v>
      </c>
      <c r="H6" t="n">
        <v>0.54</v>
      </c>
      <c r="I6" t="n">
        <v>38</v>
      </c>
      <c r="J6" t="n">
        <v>164.83</v>
      </c>
      <c r="K6" t="n">
        <v>50.28</v>
      </c>
      <c r="L6" t="n">
        <v>5</v>
      </c>
      <c r="M6" t="n">
        <v>36</v>
      </c>
      <c r="N6" t="n">
        <v>29.55</v>
      </c>
      <c r="O6" t="n">
        <v>20563.61</v>
      </c>
      <c r="P6" t="n">
        <v>252.4</v>
      </c>
      <c r="Q6" t="n">
        <v>935.9</v>
      </c>
      <c r="R6" t="n">
        <v>61.92</v>
      </c>
      <c r="S6" t="n">
        <v>36.49</v>
      </c>
      <c r="T6" t="n">
        <v>11518.45</v>
      </c>
      <c r="U6" t="n">
        <v>0.59</v>
      </c>
      <c r="V6" t="n">
        <v>0.88</v>
      </c>
      <c r="W6" t="n">
        <v>3.02</v>
      </c>
      <c r="X6" t="n">
        <v>0.74</v>
      </c>
      <c r="Y6" t="n">
        <v>0.5</v>
      </c>
      <c r="Z6" t="n">
        <v>10</v>
      </c>
      <c r="AA6" t="n">
        <v>625.5870630170627</v>
      </c>
      <c r="AB6" t="n">
        <v>855.9558185733298</v>
      </c>
      <c r="AC6" t="n">
        <v>774.2645965902271</v>
      </c>
      <c r="AD6" t="n">
        <v>625587.0630170627</v>
      </c>
      <c r="AE6" t="n">
        <v>855955.8185733298</v>
      </c>
      <c r="AF6" t="n">
        <v>1.290737525806671e-06</v>
      </c>
      <c r="AG6" t="n">
        <v>34</v>
      </c>
      <c r="AH6" t="n">
        <v>774264.5965902271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3.9494</v>
      </c>
      <c r="E7" t="n">
        <v>25.32</v>
      </c>
      <c r="F7" t="n">
        <v>22</v>
      </c>
      <c r="G7" t="n">
        <v>42.57</v>
      </c>
      <c r="H7" t="n">
        <v>0.64</v>
      </c>
      <c r="I7" t="n">
        <v>31</v>
      </c>
      <c r="J7" t="n">
        <v>166.27</v>
      </c>
      <c r="K7" t="n">
        <v>50.28</v>
      </c>
      <c r="L7" t="n">
        <v>6</v>
      </c>
      <c r="M7" t="n">
        <v>29</v>
      </c>
      <c r="N7" t="n">
        <v>29.99</v>
      </c>
      <c r="O7" t="n">
        <v>20741.2</v>
      </c>
      <c r="P7" t="n">
        <v>246.98</v>
      </c>
      <c r="Q7" t="n">
        <v>935.91</v>
      </c>
      <c r="R7" t="n">
        <v>57.78</v>
      </c>
      <c r="S7" t="n">
        <v>36.49</v>
      </c>
      <c r="T7" t="n">
        <v>9485.969999999999</v>
      </c>
      <c r="U7" t="n">
        <v>0.63</v>
      </c>
      <c r="V7" t="n">
        <v>0.89</v>
      </c>
      <c r="W7" t="n">
        <v>3.01</v>
      </c>
      <c r="X7" t="n">
        <v>0.6</v>
      </c>
      <c r="Y7" t="n">
        <v>0.5</v>
      </c>
      <c r="Z7" t="n">
        <v>10</v>
      </c>
      <c r="AA7" t="n">
        <v>605.5734675595168</v>
      </c>
      <c r="AB7" t="n">
        <v>828.5723343307986</v>
      </c>
      <c r="AC7" t="n">
        <v>749.4945536508413</v>
      </c>
      <c r="AD7" t="n">
        <v>605573.4675595168</v>
      </c>
      <c r="AE7" t="n">
        <v>828572.3343307986</v>
      </c>
      <c r="AF7" t="n">
        <v>1.309100869137356e-06</v>
      </c>
      <c r="AG7" t="n">
        <v>33</v>
      </c>
      <c r="AH7" t="n">
        <v>749494.5536508413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3.9917</v>
      </c>
      <c r="E8" t="n">
        <v>25.05</v>
      </c>
      <c r="F8" t="n">
        <v>21.89</v>
      </c>
      <c r="G8" t="n">
        <v>50.52</v>
      </c>
      <c r="H8" t="n">
        <v>0.74</v>
      </c>
      <c r="I8" t="n">
        <v>26</v>
      </c>
      <c r="J8" t="n">
        <v>167.72</v>
      </c>
      <c r="K8" t="n">
        <v>50.28</v>
      </c>
      <c r="L8" t="n">
        <v>7</v>
      </c>
      <c r="M8" t="n">
        <v>24</v>
      </c>
      <c r="N8" t="n">
        <v>30.44</v>
      </c>
      <c r="O8" t="n">
        <v>20919.39</v>
      </c>
      <c r="P8" t="n">
        <v>240.87</v>
      </c>
      <c r="Q8" t="n">
        <v>935.92</v>
      </c>
      <c r="R8" t="n">
        <v>54.31</v>
      </c>
      <c r="S8" t="n">
        <v>36.49</v>
      </c>
      <c r="T8" t="n">
        <v>7772.64</v>
      </c>
      <c r="U8" t="n">
        <v>0.67</v>
      </c>
      <c r="V8" t="n">
        <v>0.89</v>
      </c>
      <c r="W8" t="n">
        <v>3.01</v>
      </c>
      <c r="X8" t="n">
        <v>0.5</v>
      </c>
      <c r="Y8" t="n">
        <v>0.5</v>
      </c>
      <c r="Z8" t="n">
        <v>10</v>
      </c>
      <c r="AA8" t="n">
        <v>593.026110127078</v>
      </c>
      <c r="AB8" t="n">
        <v>811.4044863413935</v>
      </c>
      <c r="AC8" t="n">
        <v>733.9651809783194</v>
      </c>
      <c r="AD8" t="n">
        <v>593026.110127078</v>
      </c>
      <c r="AE8" t="n">
        <v>811404.4863413936</v>
      </c>
      <c r="AF8" t="n">
        <v>1.323121977853746e-06</v>
      </c>
      <c r="AG8" t="n">
        <v>33</v>
      </c>
      <c r="AH8" t="n">
        <v>733965.1809783194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4.0261</v>
      </c>
      <c r="E9" t="n">
        <v>24.84</v>
      </c>
      <c r="F9" t="n">
        <v>21.8</v>
      </c>
      <c r="G9" t="n">
        <v>59.47</v>
      </c>
      <c r="H9" t="n">
        <v>0.84</v>
      </c>
      <c r="I9" t="n">
        <v>22</v>
      </c>
      <c r="J9" t="n">
        <v>169.17</v>
      </c>
      <c r="K9" t="n">
        <v>50.28</v>
      </c>
      <c r="L9" t="n">
        <v>8</v>
      </c>
      <c r="M9" t="n">
        <v>20</v>
      </c>
      <c r="N9" t="n">
        <v>30.89</v>
      </c>
      <c r="O9" t="n">
        <v>21098.19</v>
      </c>
      <c r="P9" t="n">
        <v>234.68</v>
      </c>
      <c r="Q9" t="n">
        <v>935.88</v>
      </c>
      <c r="R9" t="n">
        <v>51.69</v>
      </c>
      <c r="S9" t="n">
        <v>36.49</v>
      </c>
      <c r="T9" t="n">
        <v>6485.61</v>
      </c>
      <c r="U9" t="n">
        <v>0.71</v>
      </c>
      <c r="V9" t="n">
        <v>0.9</v>
      </c>
      <c r="W9" t="n">
        <v>3</v>
      </c>
      <c r="X9" t="n">
        <v>0.41</v>
      </c>
      <c r="Y9" t="n">
        <v>0.5</v>
      </c>
      <c r="Z9" t="n">
        <v>10</v>
      </c>
      <c r="AA9" t="n">
        <v>581.3650133895616</v>
      </c>
      <c r="AB9" t="n">
        <v>795.4492593338435</v>
      </c>
      <c r="AC9" t="n">
        <v>719.5326984430682</v>
      </c>
      <c r="AD9" t="n">
        <v>581365.0133895616</v>
      </c>
      <c r="AE9" t="n">
        <v>795449.2593338436</v>
      </c>
      <c r="AF9" t="n">
        <v>1.334524487069912e-06</v>
      </c>
      <c r="AG9" t="n">
        <v>33</v>
      </c>
      <c r="AH9" t="n">
        <v>719532.6984430682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4.0456</v>
      </c>
      <c r="E10" t="n">
        <v>24.72</v>
      </c>
      <c r="F10" t="n">
        <v>21.75</v>
      </c>
      <c r="G10" t="n">
        <v>65.25</v>
      </c>
      <c r="H10" t="n">
        <v>0.9399999999999999</v>
      </c>
      <c r="I10" t="n">
        <v>20</v>
      </c>
      <c r="J10" t="n">
        <v>170.62</v>
      </c>
      <c r="K10" t="n">
        <v>50.28</v>
      </c>
      <c r="L10" t="n">
        <v>9</v>
      </c>
      <c r="M10" t="n">
        <v>18</v>
      </c>
      <c r="N10" t="n">
        <v>31.34</v>
      </c>
      <c r="O10" t="n">
        <v>21277.6</v>
      </c>
      <c r="P10" t="n">
        <v>229.9</v>
      </c>
      <c r="Q10" t="n">
        <v>935.89</v>
      </c>
      <c r="R10" t="n">
        <v>50.1</v>
      </c>
      <c r="S10" t="n">
        <v>36.49</v>
      </c>
      <c r="T10" t="n">
        <v>5697.43</v>
      </c>
      <c r="U10" t="n">
        <v>0.73</v>
      </c>
      <c r="V10" t="n">
        <v>0.9</v>
      </c>
      <c r="W10" t="n">
        <v>2.99</v>
      </c>
      <c r="X10" t="n">
        <v>0.36</v>
      </c>
      <c r="Y10" t="n">
        <v>0.5</v>
      </c>
      <c r="Z10" t="n">
        <v>10</v>
      </c>
      <c r="AA10" t="n">
        <v>573.1347706289255</v>
      </c>
      <c r="AB10" t="n">
        <v>784.1882780960566</v>
      </c>
      <c r="AC10" t="n">
        <v>709.3464494497291</v>
      </c>
      <c r="AD10" t="n">
        <v>573134.7706289255</v>
      </c>
      <c r="AE10" t="n">
        <v>784188.2780960565</v>
      </c>
      <c r="AF10" t="n">
        <v>1.34098811874768e-06</v>
      </c>
      <c r="AG10" t="n">
        <v>33</v>
      </c>
      <c r="AH10" t="n">
        <v>709346.4494497291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4.0665</v>
      </c>
      <c r="E11" t="n">
        <v>24.59</v>
      </c>
      <c r="F11" t="n">
        <v>21.72</v>
      </c>
      <c r="G11" t="n">
        <v>76.66</v>
      </c>
      <c r="H11" t="n">
        <v>1.03</v>
      </c>
      <c r="I11" t="n">
        <v>17</v>
      </c>
      <c r="J11" t="n">
        <v>172.08</v>
      </c>
      <c r="K11" t="n">
        <v>50.28</v>
      </c>
      <c r="L11" t="n">
        <v>10</v>
      </c>
      <c r="M11" t="n">
        <v>15</v>
      </c>
      <c r="N11" t="n">
        <v>31.8</v>
      </c>
      <c r="O11" t="n">
        <v>21457.64</v>
      </c>
      <c r="P11" t="n">
        <v>221.34</v>
      </c>
      <c r="Q11" t="n">
        <v>935.89</v>
      </c>
      <c r="R11" t="n">
        <v>48.83</v>
      </c>
      <c r="S11" t="n">
        <v>36.49</v>
      </c>
      <c r="T11" t="n">
        <v>5078.01</v>
      </c>
      <c r="U11" t="n">
        <v>0.75</v>
      </c>
      <c r="V11" t="n">
        <v>0.9</v>
      </c>
      <c r="W11" t="n">
        <v>3</v>
      </c>
      <c r="X11" t="n">
        <v>0.33</v>
      </c>
      <c r="Y11" t="n">
        <v>0.5</v>
      </c>
      <c r="Z11" t="n">
        <v>10</v>
      </c>
      <c r="AA11" t="n">
        <v>559.8429226880677</v>
      </c>
      <c r="AB11" t="n">
        <v>766.0017853484294</v>
      </c>
      <c r="AC11" t="n">
        <v>692.8956500450325</v>
      </c>
      <c r="AD11" t="n">
        <v>559842.9226880677</v>
      </c>
      <c r="AE11" t="n">
        <v>766001.7853484293</v>
      </c>
      <c r="AF11" t="n">
        <v>1.347915806033083e-06</v>
      </c>
      <c r="AG11" t="n">
        <v>33</v>
      </c>
      <c r="AH11" t="n">
        <v>692895.6500450325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4.0749</v>
      </c>
      <c r="E12" t="n">
        <v>24.54</v>
      </c>
      <c r="F12" t="n">
        <v>21.7</v>
      </c>
      <c r="G12" t="n">
        <v>81.38</v>
      </c>
      <c r="H12" t="n">
        <v>1.12</v>
      </c>
      <c r="I12" t="n">
        <v>16</v>
      </c>
      <c r="J12" t="n">
        <v>173.55</v>
      </c>
      <c r="K12" t="n">
        <v>50.28</v>
      </c>
      <c r="L12" t="n">
        <v>11</v>
      </c>
      <c r="M12" t="n">
        <v>14</v>
      </c>
      <c r="N12" t="n">
        <v>32.27</v>
      </c>
      <c r="O12" t="n">
        <v>21638.31</v>
      </c>
      <c r="P12" t="n">
        <v>217.33</v>
      </c>
      <c r="Q12" t="n">
        <v>935.88</v>
      </c>
      <c r="R12" t="n">
        <v>48.46</v>
      </c>
      <c r="S12" t="n">
        <v>36.49</v>
      </c>
      <c r="T12" t="n">
        <v>4899.83</v>
      </c>
      <c r="U12" t="n">
        <v>0.75</v>
      </c>
      <c r="V12" t="n">
        <v>0.9</v>
      </c>
      <c r="W12" t="n">
        <v>2.99</v>
      </c>
      <c r="X12" t="n">
        <v>0.31</v>
      </c>
      <c r="Y12" t="n">
        <v>0.5</v>
      </c>
      <c r="Z12" t="n">
        <v>10</v>
      </c>
      <c r="AA12" t="n">
        <v>546.9623662974932</v>
      </c>
      <c r="AB12" t="n">
        <v>748.3780398448026</v>
      </c>
      <c r="AC12" t="n">
        <v>676.9538900771896</v>
      </c>
      <c r="AD12" t="n">
        <v>546962.3662974932</v>
      </c>
      <c r="AE12" t="n">
        <v>748378.0398448026</v>
      </c>
      <c r="AF12" t="n">
        <v>1.350700139678891e-06</v>
      </c>
      <c r="AG12" t="n">
        <v>32</v>
      </c>
      <c r="AH12" t="n">
        <v>676953.8900771897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4.0938</v>
      </c>
      <c r="E13" t="n">
        <v>24.43</v>
      </c>
      <c r="F13" t="n">
        <v>21.65</v>
      </c>
      <c r="G13" t="n">
        <v>92.79000000000001</v>
      </c>
      <c r="H13" t="n">
        <v>1.22</v>
      </c>
      <c r="I13" t="n">
        <v>14</v>
      </c>
      <c r="J13" t="n">
        <v>175.02</v>
      </c>
      <c r="K13" t="n">
        <v>50.28</v>
      </c>
      <c r="L13" t="n">
        <v>12</v>
      </c>
      <c r="M13" t="n">
        <v>9</v>
      </c>
      <c r="N13" t="n">
        <v>32.74</v>
      </c>
      <c r="O13" t="n">
        <v>21819.6</v>
      </c>
      <c r="P13" t="n">
        <v>212.73</v>
      </c>
      <c r="Q13" t="n">
        <v>935.91</v>
      </c>
      <c r="R13" t="n">
        <v>46.79</v>
      </c>
      <c r="S13" t="n">
        <v>36.49</v>
      </c>
      <c r="T13" t="n">
        <v>4073.36</v>
      </c>
      <c r="U13" t="n">
        <v>0.78</v>
      </c>
      <c r="V13" t="n">
        <v>0.9</v>
      </c>
      <c r="W13" t="n">
        <v>2.99</v>
      </c>
      <c r="X13" t="n">
        <v>0.26</v>
      </c>
      <c r="Y13" t="n">
        <v>0.5</v>
      </c>
      <c r="Z13" t="n">
        <v>10</v>
      </c>
      <c r="AA13" t="n">
        <v>539.2478185349836</v>
      </c>
      <c r="AB13" t="n">
        <v>737.8226552543098</v>
      </c>
      <c r="AC13" t="n">
        <v>667.4058965774382</v>
      </c>
      <c r="AD13" t="n">
        <v>539247.8185349836</v>
      </c>
      <c r="AE13" t="n">
        <v>737822.6552543098</v>
      </c>
      <c r="AF13" t="n">
        <v>1.356964890381959e-06</v>
      </c>
      <c r="AG13" t="n">
        <v>32</v>
      </c>
      <c r="AH13" t="n">
        <v>667405.8965774382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4.1027</v>
      </c>
      <c r="E14" t="n">
        <v>24.37</v>
      </c>
      <c r="F14" t="n">
        <v>21.63</v>
      </c>
      <c r="G14" t="n">
        <v>99.84</v>
      </c>
      <c r="H14" t="n">
        <v>1.31</v>
      </c>
      <c r="I14" t="n">
        <v>13</v>
      </c>
      <c r="J14" t="n">
        <v>176.49</v>
      </c>
      <c r="K14" t="n">
        <v>50.28</v>
      </c>
      <c r="L14" t="n">
        <v>13</v>
      </c>
      <c r="M14" t="n">
        <v>2</v>
      </c>
      <c r="N14" t="n">
        <v>33.21</v>
      </c>
      <c r="O14" t="n">
        <v>22001.54</v>
      </c>
      <c r="P14" t="n">
        <v>208.28</v>
      </c>
      <c r="Q14" t="n">
        <v>935.9</v>
      </c>
      <c r="R14" t="n">
        <v>46.02</v>
      </c>
      <c r="S14" t="n">
        <v>36.49</v>
      </c>
      <c r="T14" t="n">
        <v>3694.17</v>
      </c>
      <c r="U14" t="n">
        <v>0.79</v>
      </c>
      <c r="V14" t="n">
        <v>0.9</v>
      </c>
      <c r="W14" t="n">
        <v>2.99</v>
      </c>
      <c r="X14" t="n">
        <v>0.24</v>
      </c>
      <c r="Y14" t="n">
        <v>0.5</v>
      </c>
      <c r="Z14" t="n">
        <v>10</v>
      </c>
      <c r="AA14" t="n">
        <v>532.6163647674532</v>
      </c>
      <c r="AB14" t="n">
        <v>728.7492076504822</v>
      </c>
      <c r="AC14" t="n">
        <v>659.1984060782562</v>
      </c>
      <c r="AD14" t="n">
        <v>532616.3647674532</v>
      </c>
      <c r="AE14" t="n">
        <v>728749.2076504822</v>
      </c>
      <c r="AF14" t="n">
        <v>1.35991495817335e-06</v>
      </c>
      <c r="AG14" t="n">
        <v>32</v>
      </c>
      <c r="AH14" t="n">
        <v>659198.4060782562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4.1006</v>
      </c>
      <c r="E15" t="n">
        <v>24.39</v>
      </c>
      <c r="F15" t="n">
        <v>21.64</v>
      </c>
      <c r="G15" t="n">
        <v>99.89</v>
      </c>
      <c r="H15" t="n">
        <v>1.4</v>
      </c>
      <c r="I15" t="n">
        <v>13</v>
      </c>
      <c r="J15" t="n">
        <v>177.97</v>
      </c>
      <c r="K15" t="n">
        <v>50.28</v>
      </c>
      <c r="L15" t="n">
        <v>14</v>
      </c>
      <c r="M15" t="n">
        <v>0</v>
      </c>
      <c r="N15" t="n">
        <v>33.69</v>
      </c>
      <c r="O15" t="n">
        <v>22184.13</v>
      </c>
      <c r="P15" t="n">
        <v>210.4</v>
      </c>
      <c r="Q15" t="n">
        <v>935.9</v>
      </c>
      <c r="R15" t="n">
        <v>46.33</v>
      </c>
      <c r="S15" t="n">
        <v>36.49</v>
      </c>
      <c r="T15" t="n">
        <v>3847.33</v>
      </c>
      <c r="U15" t="n">
        <v>0.79</v>
      </c>
      <c r="V15" t="n">
        <v>0.9</v>
      </c>
      <c r="W15" t="n">
        <v>3</v>
      </c>
      <c r="X15" t="n">
        <v>0.25</v>
      </c>
      <c r="Y15" t="n">
        <v>0.5</v>
      </c>
      <c r="Z15" t="n">
        <v>10</v>
      </c>
      <c r="AA15" t="n">
        <v>535.607595137259</v>
      </c>
      <c r="AB15" t="n">
        <v>732.841941006221</v>
      </c>
      <c r="AC15" t="n">
        <v>662.9005347067107</v>
      </c>
      <c r="AD15" t="n">
        <v>535607.595137259</v>
      </c>
      <c r="AE15" t="n">
        <v>732841.941006221</v>
      </c>
      <c r="AF15" t="n">
        <v>1.359218874761899e-06</v>
      </c>
      <c r="AG15" t="n">
        <v>32</v>
      </c>
      <c r="AH15" t="n">
        <v>662900.5347067107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3.548</v>
      </c>
      <c r="E2" t="n">
        <v>28.18</v>
      </c>
      <c r="F2" t="n">
        <v>24.04</v>
      </c>
      <c r="G2" t="n">
        <v>11.01</v>
      </c>
      <c r="H2" t="n">
        <v>0.22</v>
      </c>
      <c r="I2" t="n">
        <v>131</v>
      </c>
      <c r="J2" t="n">
        <v>80.84</v>
      </c>
      <c r="K2" t="n">
        <v>35.1</v>
      </c>
      <c r="L2" t="n">
        <v>1</v>
      </c>
      <c r="M2" t="n">
        <v>129</v>
      </c>
      <c r="N2" t="n">
        <v>9.74</v>
      </c>
      <c r="O2" t="n">
        <v>10204.21</v>
      </c>
      <c r="P2" t="n">
        <v>181.62</v>
      </c>
      <c r="Q2" t="n">
        <v>935.96</v>
      </c>
      <c r="R2" t="n">
        <v>120.91</v>
      </c>
      <c r="S2" t="n">
        <v>36.49</v>
      </c>
      <c r="T2" t="n">
        <v>40547.28</v>
      </c>
      <c r="U2" t="n">
        <v>0.3</v>
      </c>
      <c r="V2" t="n">
        <v>0.8100000000000001</v>
      </c>
      <c r="W2" t="n">
        <v>3.18</v>
      </c>
      <c r="X2" t="n">
        <v>2.64</v>
      </c>
      <c r="Y2" t="n">
        <v>0.5</v>
      </c>
      <c r="Z2" t="n">
        <v>10</v>
      </c>
      <c r="AA2" t="n">
        <v>559.7626086958328</v>
      </c>
      <c r="AB2" t="n">
        <v>765.8918962010504</v>
      </c>
      <c r="AC2" t="n">
        <v>692.796248563649</v>
      </c>
      <c r="AD2" t="n">
        <v>559762.6086958328</v>
      </c>
      <c r="AE2" t="n">
        <v>765891.8962010504</v>
      </c>
      <c r="AF2" t="n">
        <v>1.221026271676617e-06</v>
      </c>
      <c r="AG2" t="n">
        <v>37</v>
      </c>
      <c r="AH2" t="n">
        <v>692796.248563649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3.927</v>
      </c>
      <c r="E3" t="n">
        <v>25.46</v>
      </c>
      <c r="F3" t="n">
        <v>22.56</v>
      </c>
      <c r="G3" t="n">
        <v>22.94</v>
      </c>
      <c r="H3" t="n">
        <v>0.43</v>
      </c>
      <c r="I3" t="n">
        <v>59</v>
      </c>
      <c r="J3" t="n">
        <v>82.04000000000001</v>
      </c>
      <c r="K3" t="n">
        <v>35.1</v>
      </c>
      <c r="L3" t="n">
        <v>2</v>
      </c>
      <c r="M3" t="n">
        <v>57</v>
      </c>
      <c r="N3" t="n">
        <v>9.94</v>
      </c>
      <c r="O3" t="n">
        <v>10352.53</v>
      </c>
      <c r="P3" t="n">
        <v>161.09</v>
      </c>
      <c r="Q3" t="n">
        <v>935.9299999999999</v>
      </c>
      <c r="R3" t="n">
        <v>75.16</v>
      </c>
      <c r="S3" t="n">
        <v>36.49</v>
      </c>
      <c r="T3" t="n">
        <v>18035.33</v>
      </c>
      <c r="U3" t="n">
        <v>0.49</v>
      </c>
      <c r="V3" t="n">
        <v>0.87</v>
      </c>
      <c r="W3" t="n">
        <v>3.06</v>
      </c>
      <c r="X3" t="n">
        <v>1.16</v>
      </c>
      <c r="Y3" t="n">
        <v>0.5</v>
      </c>
      <c r="Z3" t="n">
        <v>10</v>
      </c>
      <c r="AA3" t="n">
        <v>479.3122018481108</v>
      </c>
      <c r="AB3" t="n">
        <v>655.8161003305386</v>
      </c>
      <c r="AC3" t="n">
        <v>593.225932158669</v>
      </c>
      <c r="AD3" t="n">
        <v>479312.2018481108</v>
      </c>
      <c r="AE3" t="n">
        <v>655816.1003305386</v>
      </c>
      <c r="AF3" t="n">
        <v>1.351457206559773e-06</v>
      </c>
      <c r="AG3" t="n">
        <v>34</v>
      </c>
      <c r="AH3" t="n">
        <v>593225.932158669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4.063</v>
      </c>
      <c r="E4" t="n">
        <v>24.61</v>
      </c>
      <c r="F4" t="n">
        <v>22.1</v>
      </c>
      <c r="G4" t="n">
        <v>36.83</v>
      </c>
      <c r="H4" t="n">
        <v>0.63</v>
      </c>
      <c r="I4" t="n">
        <v>36</v>
      </c>
      <c r="J4" t="n">
        <v>83.25</v>
      </c>
      <c r="K4" t="n">
        <v>35.1</v>
      </c>
      <c r="L4" t="n">
        <v>3</v>
      </c>
      <c r="M4" t="n">
        <v>34</v>
      </c>
      <c r="N4" t="n">
        <v>10.15</v>
      </c>
      <c r="O4" t="n">
        <v>10501.19</v>
      </c>
      <c r="P4" t="n">
        <v>146.26</v>
      </c>
      <c r="Q4" t="n">
        <v>935.96</v>
      </c>
      <c r="R4" t="n">
        <v>60.82</v>
      </c>
      <c r="S4" t="n">
        <v>36.49</v>
      </c>
      <c r="T4" t="n">
        <v>10980.43</v>
      </c>
      <c r="U4" t="n">
        <v>0.6</v>
      </c>
      <c r="V4" t="n">
        <v>0.88</v>
      </c>
      <c r="W4" t="n">
        <v>3.02</v>
      </c>
      <c r="X4" t="n">
        <v>0.71</v>
      </c>
      <c r="Y4" t="n">
        <v>0.5</v>
      </c>
      <c r="Z4" t="n">
        <v>10</v>
      </c>
      <c r="AA4" t="n">
        <v>443.7975621113268</v>
      </c>
      <c r="AB4" t="n">
        <v>607.2234034473447</v>
      </c>
      <c r="AC4" t="n">
        <v>549.2708540657286</v>
      </c>
      <c r="AD4" t="n">
        <v>443797.5621113268</v>
      </c>
      <c r="AE4" t="n">
        <v>607223.4034473447</v>
      </c>
      <c r="AF4" t="n">
        <v>1.398260919341064e-06</v>
      </c>
      <c r="AG4" t="n">
        <v>33</v>
      </c>
      <c r="AH4" t="n">
        <v>549270.8540657286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4.1087</v>
      </c>
      <c r="E5" t="n">
        <v>24.34</v>
      </c>
      <c r="F5" t="n">
        <v>21.96</v>
      </c>
      <c r="G5" t="n">
        <v>47.07</v>
      </c>
      <c r="H5" t="n">
        <v>0.83</v>
      </c>
      <c r="I5" t="n">
        <v>28</v>
      </c>
      <c r="J5" t="n">
        <v>84.45999999999999</v>
      </c>
      <c r="K5" t="n">
        <v>35.1</v>
      </c>
      <c r="L5" t="n">
        <v>4</v>
      </c>
      <c r="M5" t="n">
        <v>4</v>
      </c>
      <c r="N5" t="n">
        <v>10.36</v>
      </c>
      <c r="O5" t="n">
        <v>10650.22</v>
      </c>
      <c r="P5" t="n">
        <v>138.48</v>
      </c>
      <c r="Q5" t="n">
        <v>935.88</v>
      </c>
      <c r="R5" t="n">
        <v>55.7</v>
      </c>
      <c r="S5" t="n">
        <v>36.49</v>
      </c>
      <c r="T5" t="n">
        <v>8457.959999999999</v>
      </c>
      <c r="U5" t="n">
        <v>0.66</v>
      </c>
      <c r="V5" t="n">
        <v>0.89</v>
      </c>
      <c r="W5" t="n">
        <v>3.04</v>
      </c>
      <c r="X5" t="n">
        <v>0.57</v>
      </c>
      <c r="Y5" t="n">
        <v>0.5</v>
      </c>
      <c r="Z5" t="n">
        <v>10</v>
      </c>
      <c r="AA5" t="n">
        <v>424.2015303352621</v>
      </c>
      <c r="AB5" t="n">
        <v>580.4112482554252</v>
      </c>
      <c r="AC5" t="n">
        <v>525.01761333423</v>
      </c>
      <c r="AD5" t="n">
        <v>424201.5303352621</v>
      </c>
      <c r="AE5" t="n">
        <v>580411.2482554252</v>
      </c>
      <c r="AF5" t="n">
        <v>1.413988343415365e-06</v>
      </c>
      <c r="AG5" t="n">
        <v>32</v>
      </c>
      <c r="AH5" t="n">
        <v>525017.6133342299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4.108</v>
      </c>
      <c r="E6" t="n">
        <v>24.34</v>
      </c>
      <c r="F6" t="n">
        <v>21.97</v>
      </c>
      <c r="G6" t="n">
        <v>47.08</v>
      </c>
      <c r="H6" t="n">
        <v>1.02</v>
      </c>
      <c r="I6" t="n">
        <v>28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139.97</v>
      </c>
      <c r="Q6" t="n">
        <v>935.91</v>
      </c>
      <c r="R6" t="n">
        <v>55.55</v>
      </c>
      <c r="S6" t="n">
        <v>36.49</v>
      </c>
      <c r="T6" t="n">
        <v>8384.940000000001</v>
      </c>
      <c r="U6" t="n">
        <v>0.66</v>
      </c>
      <c r="V6" t="n">
        <v>0.89</v>
      </c>
      <c r="W6" t="n">
        <v>3.05</v>
      </c>
      <c r="X6" t="n">
        <v>0.58</v>
      </c>
      <c r="Y6" t="n">
        <v>0.5</v>
      </c>
      <c r="Z6" t="n">
        <v>10</v>
      </c>
      <c r="AA6" t="n">
        <v>426.223534304702</v>
      </c>
      <c r="AB6" t="n">
        <v>583.1778432909324</v>
      </c>
      <c r="AC6" t="n">
        <v>527.5201684224886</v>
      </c>
      <c r="AD6" t="n">
        <v>426223.534304702</v>
      </c>
      <c r="AE6" t="n">
        <v>583177.8432909324</v>
      </c>
      <c r="AF6" t="n">
        <v>1.41374744195252e-06</v>
      </c>
      <c r="AG6" t="n">
        <v>32</v>
      </c>
      <c r="AH6" t="n">
        <v>527520.1684224886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3.2827</v>
      </c>
      <c r="E2" t="n">
        <v>30.46</v>
      </c>
      <c r="F2" t="n">
        <v>24.74</v>
      </c>
      <c r="G2" t="n">
        <v>8.94</v>
      </c>
      <c r="H2" t="n">
        <v>0.16</v>
      </c>
      <c r="I2" t="n">
        <v>166</v>
      </c>
      <c r="J2" t="n">
        <v>107.41</v>
      </c>
      <c r="K2" t="n">
        <v>41.65</v>
      </c>
      <c r="L2" t="n">
        <v>1</v>
      </c>
      <c r="M2" t="n">
        <v>164</v>
      </c>
      <c r="N2" t="n">
        <v>14.77</v>
      </c>
      <c r="O2" t="n">
        <v>13481.73</v>
      </c>
      <c r="P2" t="n">
        <v>230.46</v>
      </c>
      <c r="Q2" t="n">
        <v>936.02</v>
      </c>
      <c r="R2" t="n">
        <v>142.83</v>
      </c>
      <c r="S2" t="n">
        <v>36.49</v>
      </c>
      <c r="T2" t="n">
        <v>51334.91</v>
      </c>
      <c r="U2" t="n">
        <v>0.26</v>
      </c>
      <c r="V2" t="n">
        <v>0.79</v>
      </c>
      <c r="W2" t="n">
        <v>3.24</v>
      </c>
      <c r="X2" t="n">
        <v>3.34</v>
      </c>
      <c r="Y2" t="n">
        <v>0.5</v>
      </c>
      <c r="Z2" t="n">
        <v>10</v>
      </c>
      <c r="AA2" t="n">
        <v>695.516247949888</v>
      </c>
      <c r="AB2" t="n">
        <v>951.6360144563282</v>
      </c>
      <c r="AC2" t="n">
        <v>860.8132088661506</v>
      </c>
      <c r="AD2" t="n">
        <v>695516.247949888</v>
      </c>
      <c r="AE2" t="n">
        <v>951636.0144563282</v>
      </c>
      <c r="AF2" t="n">
        <v>1.113082107236893e-06</v>
      </c>
      <c r="AG2" t="n">
        <v>40</v>
      </c>
      <c r="AH2" t="n">
        <v>860813.2088661506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3.761</v>
      </c>
      <c r="E3" t="n">
        <v>26.59</v>
      </c>
      <c r="F3" t="n">
        <v>22.89</v>
      </c>
      <c r="G3" t="n">
        <v>18.31</v>
      </c>
      <c r="H3" t="n">
        <v>0.32</v>
      </c>
      <c r="I3" t="n">
        <v>75</v>
      </c>
      <c r="J3" t="n">
        <v>108.68</v>
      </c>
      <c r="K3" t="n">
        <v>41.65</v>
      </c>
      <c r="L3" t="n">
        <v>2</v>
      </c>
      <c r="M3" t="n">
        <v>73</v>
      </c>
      <c r="N3" t="n">
        <v>15.03</v>
      </c>
      <c r="O3" t="n">
        <v>13638.32</v>
      </c>
      <c r="P3" t="n">
        <v>206.47</v>
      </c>
      <c r="Q3" t="n">
        <v>935.92</v>
      </c>
      <c r="R3" t="n">
        <v>85.42</v>
      </c>
      <c r="S3" t="n">
        <v>36.49</v>
      </c>
      <c r="T3" t="n">
        <v>23082.47</v>
      </c>
      <c r="U3" t="n">
        <v>0.43</v>
      </c>
      <c r="V3" t="n">
        <v>0.85</v>
      </c>
      <c r="W3" t="n">
        <v>3.09</v>
      </c>
      <c r="X3" t="n">
        <v>1.49</v>
      </c>
      <c r="Y3" t="n">
        <v>0.5</v>
      </c>
      <c r="Z3" t="n">
        <v>10</v>
      </c>
      <c r="AA3" t="n">
        <v>570.2490852316057</v>
      </c>
      <c r="AB3" t="n">
        <v>780.2399560279888</v>
      </c>
      <c r="AC3" t="n">
        <v>705.7749496983328</v>
      </c>
      <c r="AD3" t="n">
        <v>570249.0852316057</v>
      </c>
      <c r="AE3" t="n">
        <v>780239.9560279888</v>
      </c>
      <c r="AF3" t="n">
        <v>1.275261767849013e-06</v>
      </c>
      <c r="AG3" t="n">
        <v>35</v>
      </c>
      <c r="AH3" t="n">
        <v>705774.9496983328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3.9297</v>
      </c>
      <c r="E4" t="n">
        <v>25.45</v>
      </c>
      <c r="F4" t="n">
        <v>22.34</v>
      </c>
      <c r="G4" t="n">
        <v>27.93</v>
      </c>
      <c r="H4" t="n">
        <v>0.48</v>
      </c>
      <c r="I4" t="n">
        <v>48</v>
      </c>
      <c r="J4" t="n">
        <v>109.96</v>
      </c>
      <c r="K4" t="n">
        <v>41.65</v>
      </c>
      <c r="L4" t="n">
        <v>3</v>
      </c>
      <c r="M4" t="n">
        <v>46</v>
      </c>
      <c r="N4" t="n">
        <v>15.31</v>
      </c>
      <c r="O4" t="n">
        <v>13795.21</v>
      </c>
      <c r="P4" t="n">
        <v>194.04</v>
      </c>
      <c r="Q4" t="n">
        <v>935.92</v>
      </c>
      <c r="R4" t="n">
        <v>68.52</v>
      </c>
      <c r="S4" t="n">
        <v>36.49</v>
      </c>
      <c r="T4" t="n">
        <v>14769.95</v>
      </c>
      <c r="U4" t="n">
        <v>0.53</v>
      </c>
      <c r="V4" t="n">
        <v>0.87</v>
      </c>
      <c r="W4" t="n">
        <v>3.04</v>
      </c>
      <c r="X4" t="n">
        <v>0.95</v>
      </c>
      <c r="Y4" t="n">
        <v>0.5</v>
      </c>
      <c r="Z4" t="n">
        <v>10</v>
      </c>
      <c r="AA4" t="n">
        <v>531.1676836871512</v>
      </c>
      <c r="AB4" t="n">
        <v>726.7670582851143</v>
      </c>
      <c r="AC4" t="n">
        <v>657.405430266355</v>
      </c>
      <c r="AD4" t="n">
        <v>531167.6836871512</v>
      </c>
      <c r="AE4" t="n">
        <v>726767.0582851144</v>
      </c>
      <c r="AF4" t="n">
        <v>1.332463751426819e-06</v>
      </c>
      <c r="AG4" t="n">
        <v>34</v>
      </c>
      <c r="AH4" t="n">
        <v>657405.4302663549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4.0231</v>
      </c>
      <c r="E5" t="n">
        <v>24.86</v>
      </c>
      <c r="F5" t="n">
        <v>22.06</v>
      </c>
      <c r="G5" t="n">
        <v>38.94</v>
      </c>
      <c r="H5" t="n">
        <v>0.63</v>
      </c>
      <c r="I5" t="n">
        <v>34</v>
      </c>
      <c r="J5" t="n">
        <v>111.23</v>
      </c>
      <c r="K5" t="n">
        <v>41.65</v>
      </c>
      <c r="L5" t="n">
        <v>4</v>
      </c>
      <c r="M5" t="n">
        <v>32</v>
      </c>
      <c r="N5" t="n">
        <v>15.58</v>
      </c>
      <c r="O5" t="n">
        <v>13952.52</v>
      </c>
      <c r="P5" t="n">
        <v>184.08</v>
      </c>
      <c r="Q5" t="n">
        <v>935.9299999999999</v>
      </c>
      <c r="R5" t="n">
        <v>59.74</v>
      </c>
      <c r="S5" t="n">
        <v>36.49</v>
      </c>
      <c r="T5" t="n">
        <v>10450.99</v>
      </c>
      <c r="U5" t="n">
        <v>0.61</v>
      </c>
      <c r="V5" t="n">
        <v>0.88</v>
      </c>
      <c r="W5" t="n">
        <v>3.02</v>
      </c>
      <c r="X5" t="n">
        <v>0.67</v>
      </c>
      <c r="Y5" t="n">
        <v>0.5</v>
      </c>
      <c r="Z5" t="n">
        <v>10</v>
      </c>
      <c r="AA5" t="n">
        <v>503.5796191440363</v>
      </c>
      <c r="AB5" t="n">
        <v>689.0198512777156</v>
      </c>
      <c r="AC5" t="n">
        <v>623.2607637172046</v>
      </c>
      <c r="AD5" t="n">
        <v>503579.6191440363</v>
      </c>
      <c r="AE5" t="n">
        <v>689019.8512777156</v>
      </c>
      <c r="AF5" t="n">
        <v>1.364133373632907e-06</v>
      </c>
      <c r="AG5" t="n">
        <v>33</v>
      </c>
      <c r="AH5" t="n">
        <v>623260.7637172046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4.0799</v>
      </c>
      <c r="E6" t="n">
        <v>24.51</v>
      </c>
      <c r="F6" t="n">
        <v>21.9</v>
      </c>
      <c r="G6" t="n">
        <v>50.53</v>
      </c>
      <c r="H6" t="n">
        <v>0.78</v>
      </c>
      <c r="I6" t="n">
        <v>26</v>
      </c>
      <c r="J6" t="n">
        <v>112.51</v>
      </c>
      <c r="K6" t="n">
        <v>41.65</v>
      </c>
      <c r="L6" t="n">
        <v>5</v>
      </c>
      <c r="M6" t="n">
        <v>24</v>
      </c>
      <c r="N6" t="n">
        <v>15.86</v>
      </c>
      <c r="O6" t="n">
        <v>14110.24</v>
      </c>
      <c r="P6" t="n">
        <v>174.36</v>
      </c>
      <c r="Q6" t="n">
        <v>935.88</v>
      </c>
      <c r="R6" t="n">
        <v>54.57</v>
      </c>
      <c r="S6" t="n">
        <v>36.49</v>
      </c>
      <c r="T6" t="n">
        <v>7905.82</v>
      </c>
      <c r="U6" t="n">
        <v>0.67</v>
      </c>
      <c r="V6" t="n">
        <v>0.89</v>
      </c>
      <c r="W6" t="n">
        <v>3.01</v>
      </c>
      <c r="X6" t="n">
        <v>0.5</v>
      </c>
      <c r="Y6" t="n">
        <v>0.5</v>
      </c>
      <c r="Z6" t="n">
        <v>10</v>
      </c>
      <c r="AA6" t="n">
        <v>479.7733602544006</v>
      </c>
      <c r="AB6" t="n">
        <v>656.4470776068976</v>
      </c>
      <c r="AC6" t="n">
        <v>593.7966898493545</v>
      </c>
      <c r="AD6" t="n">
        <v>479773.3602544006</v>
      </c>
      <c r="AE6" t="n">
        <v>656447.0776068976</v>
      </c>
      <c r="AF6" t="n">
        <v>1.383392844096567e-06</v>
      </c>
      <c r="AG6" t="n">
        <v>32</v>
      </c>
      <c r="AH6" t="n">
        <v>593796.6898493544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4.1162</v>
      </c>
      <c r="E7" t="n">
        <v>24.29</v>
      </c>
      <c r="F7" t="n">
        <v>21.79</v>
      </c>
      <c r="G7" t="n">
        <v>62.26</v>
      </c>
      <c r="H7" t="n">
        <v>0.93</v>
      </c>
      <c r="I7" t="n">
        <v>21</v>
      </c>
      <c r="J7" t="n">
        <v>113.79</v>
      </c>
      <c r="K7" t="n">
        <v>41.65</v>
      </c>
      <c r="L7" t="n">
        <v>6</v>
      </c>
      <c r="M7" t="n">
        <v>14</v>
      </c>
      <c r="N7" t="n">
        <v>16.14</v>
      </c>
      <c r="O7" t="n">
        <v>14268.39</v>
      </c>
      <c r="P7" t="n">
        <v>164.94</v>
      </c>
      <c r="Q7" t="n">
        <v>935.91</v>
      </c>
      <c r="R7" t="n">
        <v>51.3</v>
      </c>
      <c r="S7" t="n">
        <v>36.49</v>
      </c>
      <c r="T7" t="n">
        <v>6295.15</v>
      </c>
      <c r="U7" t="n">
        <v>0.71</v>
      </c>
      <c r="V7" t="n">
        <v>0.9</v>
      </c>
      <c r="W7" t="n">
        <v>3</v>
      </c>
      <c r="X7" t="n">
        <v>0.4</v>
      </c>
      <c r="Y7" t="n">
        <v>0.5</v>
      </c>
      <c r="Z7" t="n">
        <v>10</v>
      </c>
      <c r="AA7" t="n">
        <v>464.8359115491832</v>
      </c>
      <c r="AB7" t="n">
        <v>636.0090012946914</v>
      </c>
      <c r="AC7" t="n">
        <v>575.3091948553649</v>
      </c>
      <c r="AD7" t="n">
        <v>464835.9115491832</v>
      </c>
      <c r="AE7" t="n">
        <v>636009.0012946915</v>
      </c>
      <c r="AF7" t="n">
        <v>1.39570127328373e-06</v>
      </c>
      <c r="AG7" t="n">
        <v>32</v>
      </c>
      <c r="AH7" t="n">
        <v>575309.194855365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4.1205</v>
      </c>
      <c r="E8" t="n">
        <v>24.27</v>
      </c>
      <c r="F8" t="n">
        <v>21.79</v>
      </c>
      <c r="G8" t="n">
        <v>65.37</v>
      </c>
      <c r="H8" t="n">
        <v>1.07</v>
      </c>
      <c r="I8" t="n">
        <v>20</v>
      </c>
      <c r="J8" t="n">
        <v>115.08</v>
      </c>
      <c r="K8" t="n">
        <v>41.65</v>
      </c>
      <c r="L8" t="n">
        <v>7</v>
      </c>
      <c r="M8" t="n">
        <v>1</v>
      </c>
      <c r="N8" t="n">
        <v>16.43</v>
      </c>
      <c r="O8" t="n">
        <v>14426.96</v>
      </c>
      <c r="P8" t="n">
        <v>164.65</v>
      </c>
      <c r="Q8" t="n">
        <v>935.9400000000001</v>
      </c>
      <c r="R8" t="n">
        <v>50.6</v>
      </c>
      <c r="S8" t="n">
        <v>36.49</v>
      </c>
      <c r="T8" t="n">
        <v>5948.27</v>
      </c>
      <c r="U8" t="n">
        <v>0.72</v>
      </c>
      <c r="V8" t="n">
        <v>0.9</v>
      </c>
      <c r="W8" t="n">
        <v>3.02</v>
      </c>
      <c r="X8" t="n">
        <v>0.4</v>
      </c>
      <c r="Y8" t="n">
        <v>0.5</v>
      </c>
      <c r="Z8" t="n">
        <v>10</v>
      </c>
      <c r="AA8" t="n">
        <v>464.1930874009</v>
      </c>
      <c r="AB8" t="n">
        <v>635.1294609356105</v>
      </c>
      <c r="AC8" t="n">
        <v>574.5135965937121</v>
      </c>
      <c r="AD8" t="n">
        <v>464193.0874009</v>
      </c>
      <c r="AE8" t="n">
        <v>635129.4609356105</v>
      </c>
      <c r="AF8" t="n">
        <v>1.397159296575873e-06</v>
      </c>
      <c r="AG8" t="n">
        <v>32</v>
      </c>
      <c r="AH8" t="n">
        <v>574513.5965937121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4.1204</v>
      </c>
      <c r="E9" t="n">
        <v>24.27</v>
      </c>
      <c r="F9" t="n">
        <v>21.79</v>
      </c>
      <c r="G9" t="n">
        <v>65.37</v>
      </c>
      <c r="H9" t="n">
        <v>1.21</v>
      </c>
      <c r="I9" t="n">
        <v>20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166.21</v>
      </c>
      <c r="Q9" t="n">
        <v>935.9400000000001</v>
      </c>
      <c r="R9" t="n">
        <v>50.55</v>
      </c>
      <c r="S9" t="n">
        <v>36.49</v>
      </c>
      <c r="T9" t="n">
        <v>5922.9</v>
      </c>
      <c r="U9" t="n">
        <v>0.72</v>
      </c>
      <c r="V9" t="n">
        <v>0.9</v>
      </c>
      <c r="W9" t="n">
        <v>3.02</v>
      </c>
      <c r="X9" t="n">
        <v>0.4</v>
      </c>
      <c r="Y9" t="n">
        <v>0.5</v>
      </c>
      <c r="Z9" t="n">
        <v>10</v>
      </c>
      <c r="AA9" t="n">
        <v>466.2594616603777</v>
      </c>
      <c r="AB9" t="n">
        <v>637.9567653594264</v>
      </c>
      <c r="AC9" t="n">
        <v>577.0710670514657</v>
      </c>
      <c r="AD9" t="n">
        <v>466259.4616603777</v>
      </c>
      <c r="AE9" t="n">
        <v>637956.7653594264</v>
      </c>
      <c r="AF9" t="n">
        <v>1.397125389057451e-06</v>
      </c>
      <c r="AG9" t="n">
        <v>32</v>
      </c>
      <c r="AH9" t="n">
        <v>577071.0670514656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3.7424</v>
      </c>
      <c r="E2" t="n">
        <v>26.72</v>
      </c>
      <c r="F2" t="n">
        <v>23.48</v>
      </c>
      <c r="G2" t="n">
        <v>13.55</v>
      </c>
      <c r="H2" t="n">
        <v>0.28</v>
      </c>
      <c r="I2" t="n">
        <v>104</v>
      </c>
      <c r="J2" t="n">
        <v>61.76</v>
      </c>
      <c r="K2" t="n">
        <v>28.92</v>
      </c>
      <c r="L2" t="n">
        <v>1</v>
      </c>
      <c r="M2" t="n">
        <v>102</v>
      </c>
      <c r="N2" t="n">
        <v>6.84</v>
      </c>
      <c r="O2" t="n">
        <v>7851.41</v>
      </c>
      <c r="P2" t="n">
        <v>143.02</v>
      </c>
      <c r="Q2" t="n">
        <v>935.91</v>
      </c>
      <c r="R2" t="n">
        <v>103.42</v>
      </c>
      <c r="S2" t="n">
        <v>36.49</v>
      </c>
      <c r="T2" t="n">
        <v>31937.28</v>
      </c>
      <c r="U2" t="n">
        <v>0.35</v>
      </c>
      <c r="V2" t="n">
        <v>0.83</v>
      </c>
      <c r="W2" t="n">
        <v>3.15</v>
      </c>
      <c r="X2" t="n">
        <v>2.09</v>
      </c>
      <c r="Y2" t="n">
        <v>0.5</v>
      </c>
      <c r="Z2" t="n">
        <v>10</v>
      </c>
      <c r="AA2" t="n">
        <v>467.4452372603043</v>
      </c>
      <c r="AB2" t="n">
        <v>639.5791958479733</v>
      </c>
      <c r="AC2" t="n">
        <v>578.5386550512811</v>
      </c>
      <c r="AD2" t="n">
        <v>467445.2372603043</v>
      </c>
      <c r="AE2" t="n">
        <v>639579.1958479733</v>
      </c>
      <c r="AF2" t="n">
        <v>1.303918463839919e-06</v>
      </c>
      <c r="AG2" t="n">
        <v>35</v>
      </c>
      <c r="AH2" t="n">
        <v>578538.6550512811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4.0454</v>
      </c>
      <c r="E3" t="n">
        <v>24.72</v>
      </c>
      <c r="F3" t="n">
        <v>22.3</v>
      </c>
      <c r="G3" t="n">
        <v>29.73</v>
      </c>
      <c r="H3" t="n">
        <v>0.55</v>
      </c>
      <c r="I3" t="n">
        <v>45</v>
      </c>
      <c r="J3" t="n">
        <v>62.92</v>
      </c>
      <c r="K3" t="n">
        <v>28.92</v>
      </c>
      <c r="L3" t="n">
        <v>2</v>
      </c>
      <c r="M3" t="n">
        <v>36</v>
      </c>
      <c r="N3" t="n">
        <v>7</v>
      </c>
      <c r="O3" t="n">
        <v>7994.37</v>
      </c>
      <c r="P3" t="n">
        <v>121.62</v>
      </c>
      <c r="Q3" t="n">
        <v>935.92</v>
      </c>
      <c r="R3" t="n">
        <v>66.7</v>
      </c>
      <c r="S3" t="n">
        <v>36.49</v>
      </c>
      <c r="T3" t="n">
        <v>13873.17</v>
      </c>
      <c r="U3" t="n">
        <v>0.55</v>
      </c>
      <c r="V3" t="n">
        <v>0.88</v>
      </c>
      <c r="W3" t="n">
        <v>3.05</v>
      </c>
      <c r="X3" t="n">
        <v>0.91</v>
      </c>
      <c r="Y3" t="n">
        <v>0.5</v>
      </c>
      <c r="Z3" t="n">
        <v>10</v>
      </c>
      <c r="AA3" t="n">
        <v>406.5574106464306</v>
      </c>
      <c r="AB3" t="n">
        <v>556.2697852935423</v>
      </c>
      <c r="AC3" t="n">
        <v>503.1801777146731</v>
      </c>
      <c r="AD3" t="n">
        <v>406557.4106464306</v>
      </c>
      <c r="AE3" t="n">
        <v>556269.7852935423</v>
      </c>
      <c r="AF3" t="n">
        <v>1.409489032069797e-06</v>
      </c>
      <c r="AG3" t="n">
        <v>33</v>
      </c>
      <c r="AH3" t="n">
        <v>503180.1777146731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4.075</v>
      </c>
      <c r="E4" t="n">
        <v>24.54</v>
      </c>
      <c r="F4" t="n">
        <v>22.2</v>
      </c>
      <c r="G4" t="n">
        <v>34.16</v>
      </c>
      <c r="H4" t="n">
        <v>0.8100000000000001</v>
      </c>
      <c r="I4" t="n">
        <v>39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118.96</v>
      </c>
      <c r="Q4" t="n">
        <v>936.01</v>
      </c>
      <c r="R4" t="n">
        <v>62.5</v>
      </c>
      <c r="S4" t="n">
        <v>36.49</v>
      </c>
      <c r="T4" t="n">
        <v>11804.24</v>
      </c>
      <c r="U4" t="n">
        <v>0.58</v>
      </c>
      <c r="V4" t="n">
        <v>0.88</v>
      </c>
      <c r="W4" t="n">
        <v>3.08</v>
      </c>
      <c r="X4" t="n">
        <v>0.8100000000000001</v>
      </c>
      <c r="Y4" t="n">
        <v>0.5</v>
      </c>
      <c r="Z4" t="n">
        <v>10</v>
      </c>
      <c r="AA4" t="n">
        <v>394.9511923620004</v>
      </c>
      <c r="AB4" t="n">
        <v>540.3896454065715</v>
      </c>
      <c r="AC4" t="n">
        <v>488.8156160905983</v>
      </c>
      <c r="AD4" t="n">
        <v>394951.1923620004</v>
      </c>
      <c r="AE4" t="n">
        <v>540389.6454065714</v>
      </c>
      <c r="AF4" t="n">
        <v>1.419802196490934e-06</v>
      </c>
      <c r="AG4" t="n">
        <v>32</v>
      </c>
      <c r="AH4" t="n">
        <v>488815.6160905983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2.7205</v>
      </c>
      <c r="E2" t="n">
        <v>36.76</v>
      </c>
      <c r="F2" t="n">
        <v>26.29</v>
      </c>
      <c r="G2" t="n">
        <v>6.6</v>
      </c>
      <c r="H2" t="n">
        <v>0.11</v>
      </c>
      <c r="I2" t="n">
        <v>239</v>
      </c>
      <c r="J2" t="n">
        <v>167.88</v>
      </c>
      <c r="K2" t="n">
        <v>51.39</v>
      </c>
      <c r="L2" t="n">
        <v>1</v>
      </c>
      <c r="M2" t="n">
        <v>237</v>
      </c>
      <c r="N2" t="n">
        <v>30.49</v>
      </c>
      <c r="O2" t="n">
        <v>20939.59</v>
      </c>
      <c r="P2" t="n">
        <v>331.97</v>
      </c>
      <c r="Q2" t="n">
        <v>936.1</v>
      </c>
      <c r="R2" t="n">
        <v>190.67</v>
      </c>
      <c r="S2" t="n">
        <v>36.49</v>
      </c>
      <c r="T2" t="n">
        <v>74888.53999999999</v>
      </c>
      <c r="U2" t="n">
        <v>0.19</v>
      </c>
      <c r="V2" t="n">
        <v>0.74</v>
      </c>
      <c r="W2" t="n">
        <v>3.37</v>
      </c>
      <c r="X2" t="n">
        <v>4.89</v>
      </c>
      <c r="Y2" t="n">
        <v>0.5</v>
      </c>
      <c r="Z2" t="n">
        <v>10</v>
      </c>
      <c r="AA2" t="n">
        <v>1062.628681065634</v>
      </c>
      <c r="AB2" t="n">
        <v>1453.935441302795</v>
      </c>
      <c r="AC2" t="n">
        <v>1315.173883396064</v>
      </c>
      <c r="AD2" t="n">
        <v>1062628.681065634</v>
      </c>
      <c r="AE2" t="n">
        <v>1453935.441302795</v>
      </c>
      <c r="AF2" t="n">
        <v>8.988688227643838e-07</v>
      </c>
      <c r="AG2" t="n">
        <v>48</v>
      </c>
      <c r="AH2" t="n">
        <v>1315173.883396064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3.3912</v>
      </c>
      <c r="E3" t="n">
        <v>29.49</v>
      </c>
      <c r="F3" t="n">
        <v>23.52</v>
      </c>
      <c r="G3" t="n">
        <v>13.32</v>
      </c>
      <c r="H3" t="n">
        <v>0.21</v>
      </c>
      <c r="I3" t="n">
        <v>106</v>
      </c>
      <c r="J3" t="n">
        <v>169.33</v>
      </c>
      <c r="K3" t="n">
        <v>51.39</v>
      </c>
      <c r="L3" t="n">
        <v>2</v>
      </c>
      <c r="M3" t="n">
        <v>104</v>
      </c>
      <c r="N3" t="n">
        <v>30.94</v>
      </c>
      <c r="O3" t="n">
        <v>21118.46</v>
      </c>
      <c r="P3" t="n">
        <v>292.92</v>
      </c>
      <c r="Q3" t="n">
        <v>936.08</v>
      </c>
      <c r="R3" t="n">
        <v>104.73</v>
      </c>
      <c r="S3" t="n">
        <v>36.49</v>
      </c>
      <c r="T3" t="n">
        <v>32585.93</v>
      </c>
      <c r="U3" t="n">
        <v>0.35</v>
      </c>
      <c r="V3" t="n">
        <v>0.83</v>
      </c>
      <c r="W3" t="n">
        <v>3.15</v>
      </c>
      <c r="X3" t="n">
        <v>2.13</v>
      </c>
      <c r="Y3" t="n">
        <v>0.5</v>
      </c>
      <c r="Z3" t="n">
        <v>10</v>
      </c>
      <c r="AA3" t="n">
        <v>787.5449809057304</v>
      </c>
      <c r="AB3" t="n">
        <v>1077.553786907668</v>
      </c>
      <c r="AC3" t="n">
        <v>974.7135658414377</v>
      </c>
      <c r="AD3" t="n">
        <v>787544.9809057304</v>
      </c>
      <c r="AE3" t="n">
        <v>1077553.786907668</v>
      </c>
      <c r="AF3" t="n">
        <v>1.120471954331402e-06</v>
      </c>
      <c r="AG3" t="n">
        <v>39</v>
      </c>
      <c r="AH3" t="n">
        <v>974713.5658414377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3.6484</v>
      </c>
      <c r="E4" t="n">
        <v>27.41</v>
      </c>
      <c r="F4" t="n">
        <v>22.73</v>
      </c>
      <c r="G4" t="n">
        <v>20.06</v>
      </c>
      <c r="H4" t="n">
        <v>0.31</v>
      </c>
      <c r="I4" t="n">
        <v>68</v>
      </c>
      <c r="J4" t="n">
        <v>170.79</v>
      </c>
      <c r="K4" t="n">
        <v>51.39</v>
      </c>
      <c r="L4" t="n">
        <v>3</v>
      </c>
      <c r="M4" t="n">
        <v>66</v>
      </c>
      <c r="N4" t="n">
        <v>31.4</v>
      </c>
      <c r="O4" t="n">
        <v>21297.94</v>
      </c>
      <c r="P4" t="n">
        <v>279.22</v>
      </c>
      <c r="Q4" t="n">
        <v>935.92</v>
      </c>
      <c r="R4" t="n">
        <v>80.58</v>
      </c>
      <c r="S4" t="n">
        <v>36.49</v>
      </c>
      <c r="T4" t="n">
        <v>20700.37</v>
      </c>
      <c r="U4" t="n">
        <v>0.45</v>
      </c>
      <c r="V4" t="n">
        <v>0.86</v>
      </c>
      <c r="W4" t="n">
        <v>3.07</v>
      </c>
      <c r="X4" t="n">
        <v>1.34</v>
      </c>
      <c r="Y4" t="n">
        <v>0.5</v>
      </c>
      <c r="Z4" t="n">
        <v>10</v>
      </c>
      <c r="AA4" t="n">
        <v>708.4191787143093</v>
      </c>
      <c r="AB4" t="n">
        <v>969.2903735653396</v>
      </c>
      <c r="AC4" t="n">
        <v>876.7826607198465</v>
      </c>
      <c r="AD4" t="n">
        <v>708419.1787143092</v>
      </c>
      <c r="AE4" t="n">
        <v>969290.3735653396</v>
      </c>
      <c r="AF4" t="n">
        <v>1.205452311330115e-06</v>
      </c>
      <c r="AG4" t="n">
        <v>36</v>
      </c>
      <c r="AH4" t="n">
        <v>876782.6607198465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3.7801</v>
      </c>
      <c r="E5" t="n">
        <v>26.45</v>
      </c>
      <c r="F5" t="n">
        <v>22.39</v>
      </c>
      <c r="G5" t="n">
        <v>26.87</v>
      </c>
      <c r="H5" t="n">
        <v>0.41</v>
      </c>
      <c r="I5" t="n">
        <v>50</v>
      </c>
      <c r="J5" t="n">
        <v>172.25</v>
      </c>
      <c r="K5" t="n">
        <v>51.39</v>
      </c>
      <c r="L5" t="n">
        <v>4</v>
      </c>
      <c r="M5" t="n">
        <v>48</v>
      </c>
      <c r="N5" t="n">
        <v>31.86</v>
      </c>
      <c r="O5" t="n">
        <v>21478.05</v>
      </c>
      <c r="P5" t="n">
        <v>271.23</v>
      </c>
      <c r="Q5" t="n">
        <v>935.9</v>
      </c>
      <c r="R5" t="n">
        <v>69.95</v>
      </c>
      <c r="S5" t="n">
        <v>36.49</v>
      </c>
      <c r="T5" t="n">
        <v>15475.14</v>
      </c>
      <c r="U5" t="n">
        <v>0.52</v>
      </c>
      <c r="V5" t="n">
        <v>0.87</v>
      </c>
      <c r="W5" t="n">
        <v>3.04</v>
      </c>
      <c r="X5" t="n">
        <v>0.99</v>
      </c>
      <c r="Y5" t="n">
        <v>0.5</v>
      </c>
      <c r="Z5" t="n">
        <v>10</v>
      </c>
      <c r="AA5" t="n">
        <v>673.3685774804446</v>
      </c>
      <c r="AB5" t="n">
        <v>921.3325946337741</v>
      </c>
      <c r="AC5" t="n">
        <v>833.4019049003441</v>
      </c>
      <c r="AD5" t="n">
        <v>673368.5774804447</v>
      </c>
      <c r="AE5" t="n">
        <v>921332.5946337741</v>
      </c>
      <c r="AF5" t="n">
        <v>1.248966747631556e-06</v>
      </c>
      <c r="AG5" t="n">
        <v>35</v>
      </c>
      <c r="AH5" t="n">
        <v>833401.9049003441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3.869</v>
      </c>
      <c r="E6" t="n">
        <v>25.85</v>
      </c>
      <c r="F6" t="n">
        <v>22.15</v>
      </c>
      <c r="G6" t="n">
        <v>34.08</v>
      </c>
      <c r="H6" t="n">
        <v>0.51</v>
      </c>
      <c r="I6" t="n">
        <v>39</v>
      </c>
      <c r="J6" t="n">
        <v>173.71</v>
      </c>
      <c r="K6" t="n">
        <v>51.39</v>
      </c>
      <c r="L6" t="n">
        <v>5</v>
      </c>
      <c r="M6" t="n">
        <v>37</v>
      </c>
      <c r="N6" t="n">
        <v>32.32</v>
      </c>
      <c r="O6" t="n">
        <v>21658.78</v>
      </c>
      <c r="P6" t="n">
        <v>263.97</v>
      </c>
      <c r="Q6" t="n">
        <v>935.99</v>
      </c>
      <c r="R6" t="n">
        <v>62.52</v>
      </c>
      <c r="S6" t="n">
        <v>36.49</v>
      </c>
      <c r="T6" t="n">
        <v>11815.64</v>
      </c>
      <c r="U6" t="n">
        <v>0.58</v>
      </c>
      <c r="V6" t="n">
        <v>0.88</v>
      </c>
      <c r="W6" t="n">
        <v>3.03</v>
      </c>
      <c r="X6" t="n">
        <v>0.76</v>
      </c>
      <c r="Y6" t="n">
        <v>0.5</v>
      </c>
      <c r="Z6" t="n">
        <v>10</v>
      </c>
      <c r="AA6" t="n">
        <v>645.9349247136055</v>
      </c>
      <c r="AB6" t="n">
        <v>883.7966606308423</v>
      </c>
      <c r="AC6" t="n">
        <v>799.4483477566379</v>
      </c>
      <c r="AD6" t="n">
        <v>645934.9247136054</v>
      </c>
      <c r="AE6" t="n">
        <v>883796.6606308423</v>
      </c>
      <c r="AF6" t="n">
        <v>1.278339818149385e-06</v>
      </c>
      <c r="AG6" t="n">
        <v>34</v>
      </c>
      <c r="AH6" t="n">
        <v>799448.3477566378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3.9274</v>
      </c>
      <c r="E7" t="n">
        <v>25.46</v>
      </c>
      <c r="F7" t="n">
        <v>22</v>
      </c>
      <c r="G7" t="n">
        <v>41.26</v>
      </c>
      <c r="H7" t="n">
        <v>0.61</v>
      </c>
      <c r="I7" t="n">
        <v>32</v>
      </c>
      <c r="J7" t="n">
        <v>175.18</v>
      </c>
      <c r="K7" t="n">
        <v>51.39</v>
      </c>
      <c r="L7" t="n">
        <v>6</v>
      </c>
      <c r="M7" t="n">
        <v>30</v>
      </c>
      <c r="N7" t="n">
        <v>32.79</v>
      </c>
      <c r="O7" t="n">
        <v>21840.16</v>
      </c>
      <c r="P7" t="n">
        <v>257.82</v>
      </c>
      <c r="Q7" t="n">
        <v>935.9299999999999</v>
      </c>
      <c r="R7" t="n">
        <v>57.91</v>
      </c>
      <c r="S7" t="n">
        <v>36.49</v>
      </c>
      <c r="T7" t="n">
        <v>9543.68</v>
      </c>
      <c r="U7" t="n">
        <v>0.63</v>
      </c>
      <c r="V7" t="n">
        <v>0.89</v>
      </c>
      <c r="W7" t="n">
        <v>3.01</v>
      </c>
      <c r="X7" t="n">
        <v>0.61</v>
      </c>
      <c r="Y7" t="n">
        <v>0.5</v>
      </c>
      <c r="Z7" t="n">
        <v>10</v>
      </c>
      <c r="AA7" t="n">
        <v>631.0002765059814</v>
      </c>
      <c r="AB7" t="n">
        <v>863.362416082993</v>
      </c>
      <c r="AC7" t="n">
        <v>780.9643188287928</v>
      </c>
      <c r="AD7" t="n">
        <v>631000.2765059815</v>
      </c>
      <c r="AE7" t="n">
        <v>863362.416082993</v>
      </c>
      <c r="AF7" t="n">
        <v>1.297635513517677e-06</v>
      </c>
      <c r="AG7" t="n">
        <v>34</v>
      </c>
      <c r="AH7" t="n">
        <v>780964.3188287928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3.9689</v>
      </c>
      <c r="E8" t="n">
        <v>25.2</v>
      </c>
      <c r="F8" t="n">
        <v>21.91</v>
      </c>
      <c r="G8" t="n">
        <v>48.69</v>
      </c>
      <c r="H8" t="n">
        <v>0.7</v>
      </c>
      <c r="I8" t="n">
        <v>27</v>
      </c>
      <c r="J8" t="n">
        <v>176.66</v>
      </c>
      <c r="K8" t="n">
        <v>51.39</v>
      </c>
      <c r="L8" t="n">
        <v>7</v>
      </c>
      <c r="M8" t="n">
        <v>25</v>
      </c>
      <c r="N8" t="n">
        <v>33.27</v>
      </c>
      <c r="O8" t="n">
        <v>22022.17</v>
      </c>
      <c r="P8" t="n">
        <v>252.47</v>
      </c>
      <c r="Q8" t="n">
        <v>935.9400000000001</v>
      </c>
      <c r="R8" t="n">
        <v>54.79</v>
      </c>
      <c r="S8" t="n">
        <v>36.49</v>
      </c>
      <c r="T8" t="n">
        <v>8009.06</v>
      </c>
      <c r="U8" t="n">
        <v>0.67</v>
      </c>
      <c r="V8" t="n">
        <v>0.89</v>
      </c>
      <c r="W8" t="n">
        <v>3.01</v>
      </c>
      <c r="X8" t="n">
        <v>0.52</v>
      </c>
      <c r="Y8" t="n">
        <v>0.5</v>
      </c>
      <c r="Z8" t="n">
        <v>10</v>
      </c>
      <c r="AA8" t="n">
        <v>612.5245216889415</v>
      </c>
      <c r="AB8" t="n">
        <v>838.0830732495428</v>
      </c>
      <c r="AC8" t="n">
        <v>758.0976009955866</v>
      </c>
      <c r="AD8" t="n">
        <v>612524.5216889415</v>
      </c>
      <c r="AE8" t="n">
        <v>838083.0732495429</v>
      </c>
      <c r="AF8" t="n">
        <v>1.311347351835899e-06</v>
      </c>
      <c r="AG8" t="n">
        <v>33</v>
      </c>
      <c r="AH8" t="n">
        <v>758097.6009955866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3.9941</v>
      </c>
      <c r="E9" t="n">
        <v>25.04</v>
      </c>
      <c r="F9" t="n">
        <v>21.85</v>
      </c>
      <c r="G9" t="n">
        <v>54.63</v>
      </c>
      <c r="H9" t="n">
        <v>0.8</v>
      </c>
      <c r="I9" t="n">
        <v>24</v>
      </c>
      <c r="J9" t="n">
        <v>178.14</v>
      </c>
      <c r="K9" t="n">
        <v>51.39</v>
      </c>
      <c r="L9" t="n">
        <v>8</v>
      </c>
      <c r="M9" t="n">
        <v>22</v>
      </c>
      <c r="N9" t="n">
        <v>33.75</v>
      </c>
      <c r="O9" t="n">
        <v>22204.83</v>
      </c>
      <c r="P9" t="n">
        <v>247.43</v>
      </c>
      <c r="Q9" t="n">
        <v>935.9299999999999</v>
      </c>
      <c r="R9" t="n">
        <v>52.85</v>
      </c>
      <c r="S9" t="n">
        <v>36.49</v>
      </c>
      <c r="T9" t="n">
        <v>7053.71</v>
      </c>
      <c r="U9" t="n">
        <v>0.6899999999999999</v>
      </c>
      <c r="V9" t="n">
        <v>0.89</v>
      </c>
      <c r="W9" t="n">
        <v>3.01</v>
      </c>
      <c r="X9" t="n">
        <v>0.46</v>
      </c>
      <c r="Y9" t="n">
        <v>0.5</v>
      </c>
      <c r="Z9" t="n">
        <v>10</v>
      </c>
      <c r="AA9" t="n">
        <v>603.1128412183548</v>
      </c>
      <c r="AB9" t="n">
        <v>825.2055968156481</v>
      </c>
      <c r="AC9" t="n">
        <v>746.4491328388909</v>
      </c>
      <c r="AD9" t="n">
        <v>603112.8412183548</v>
      </c>
      <c r="AE9" t="n">
        <v>825205.596815648</v>
      </c>
      <c r="AF9" t="n">
        <v>1.319673576549614e-06</v>
      </c>
      <c r="AG9" t="n">
        <v>33</v>
      </c>
      <c r="AH9" t="n">
        <v>746449.1328388909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4.0211</v>
      </c>
      <c r="E10" t="n">
        <v>24.87</v>
      </c>
      <c r="F10" t="n">
        <v>21.78</v>
      </c>
      <c r="G10" t="n">
        <v>62.24</v>
      </c>
      <c r="H10" t="n">
        <v>0.89</v>
      </c>
      <c r="I10" t="n">
        <v>21</v>
      </c>
      <c r="J10" t="n">
        <v>179.63</v>
      </c>
      <c r="K10" t="n">
        <v>51.39</v>
      </c>
      <c r="L10" t="n">
        <v>9</v>
      </c>
      <c r="M10" t="n">
        <v>19</v>
      </c>
      <c r="N10" t="n">
        <v>34.24</v>
      </c>
      <c r="O10" t="n">
        <v>22388.15</v>
      </c>
      <c r="P10" t="n">
        <v>242.05</v>
      </c>
      <c r="Q10" t="n">
        <v>935.96</v>
      </c>
      <c r="R10" t="n">
        <v>51.18</v>
      </c>
      <c r="S10" t="n">
        <v>36.49</v>
      </c>
      <c r="T10" t="n">
        <v>6235.82</v>
      </c>
      <c r="U10" t="n">
        <v>0.71</v>
      </c>
      <c r="V10" t="n">
        <v>0.9</v>
      </c>
      <c r="W10" t="n">
        <v>2.99</v>
      </c>
      <c r="X10" t="n">
        <v>0.39</v>
      </c>
      <c r="Y10" t="n">
        <v>0.5</v>
      </c>
      <c r="Z10" t="n">
        <v>10</v>
      </c>
      <c r="AA10" t="n">
        <v>593.1765916511132</v>
      </c>
      <c r="AB10" t="n">
        <v>811.6103818013549</v>
      </c>
      <c r="AC10" t="n">
        <v>734.151426064558</v>
      </c>
      <c r="AD10" t="n">
        <v>593176.5916511132</v>
      </c>
      <c r="AE10" t="n">
        <v>811610.3818013549</v>
      </c>
      <c r="AF10" t="n">
        <v>1.328594531600023e-06</v>
      </c>
      <c r="AG10" t="n">
        <v>33</v>
      </c>
      <c r="AH10" t="n">
        <v>734151.426064558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4.0456</v>
      </c>
      <c r="E11" t="n">
        <v>24.72</v>
      </c>
      <c r="F11" t="n">
        <v>21.74</v>
      </c>
      <c r="G11" t="n">
        <v>72.45</v>
      </c>
      <c r="H11" t="n">
        <v>0.98</v>
      </c>
      <c r="I11" t="n">
        <v>18</v>
      </c>
      <c r="J11" t="n">
        <v>181.12</v>
      </c>
      <c r="K11" t="n">
        <v>51.39</v>
      </c>
      <c r="L11" t="n">
        <v>10</v>
      </c>
      <c r="M11" t="n">
        <v>16</v>
      </c>
      <c r="N11" t="n">
        <v>34.73</v>
      </c>
      <c r="O11" t="n">
        <v>22572.13</v>
      </c>
      <c r="P11" t="n">
        <v>236.88</v>
      </c>
      <c r="Q11" t="n">
        <v>935.88</v>
      </c>
      <c r="R11" t="n">
        <v>49.57</v>
      </c>
      <c r="S11" t="n">
        <v>36.49</v>
      </c>
      <c r="T11" t="n">
        <v>5444.03</v>
      </c>
      <c r="U11" t="n">
        <v>0.74</v>
      </c>
      <c r="V11" t="n">
        <v>0.9</v>
      </c>
      <c r="W11" t="n">
        <v>2.99</v>
      </c>
      <c r="X11" t="n">
        <v>0.34</v>
      </c>
      <c r="Y11" t="n">
        <v>0.5</v>
      </c>
      <c r="Z11" t="n">
        <v>10</v>
      </c>
      <c r="AA11" t="n">
        <v>583.929582831732</v>
      </c>
      <c r="AB11" t="n">
        <v>798.95821638544</v>
      </c>
      <c r="AC11" t="n">
        <v>722.7067655585123</v>
      </c>
      <c r="AD11" t="n">
        <v>583929.582831732</v>
      </c>
      <c r="AE11" t="n">
        <v>798958.21638544</v>
      </c>
      <c r="AF11" t="n">
        <v>1.336689472293913e-06</v>
      </c>
      <c r="AG11" t="n">
        <v>33</v>
      </c>
      <c r="AH11" t="n">
        <v>722706.7655585123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4.0546</v>
      </c>
      <c r="E12" t="n">
        <v>24.66</v>
      </c>
      <c r="F12" t="n">
        <v>21.71</v>
      </c>
      <c r="G12" t="n">
        <v>76.64</v>
      </c>
      <c r="H12" t="n">
        <v>1.07</v>
      </c>
      <c r="I12" t="n">
        <v>17</v>
      </c>
      <c r="J12" t="n">
        <v>182.62</v>
      </c>
      <c r="K12" t="n">
        <v>51.39</v>
      </c>
      <c r="L12" t="n">
        <v>11</v>
      </c>
      <c r="M12" t="n">
        <v>15</v>
      </c>
      <c r="N12" t="n">
        <v>35.22</v>
      </c>
      <c r="O12" t="n">
        <v>22756.91</v>
      </c>
      <c r="P12" t="n">
        <v>231.45</v>
      </c>
      <c r="Q12" t="n">
        <v>935.92</v>
      </c>
      <c r="R12" t="n">
        <v>48.81</v>
      </c>
      <c r="S12" t="n">
        <v>36.49</v>
      </c>
      <c r="T12" t="n">
        <v>5070.57</v>
      </c>
      <c r="U12" t="n">
        <v>0.75</v>
      </c>
      <c r="V12" t="n">
        <v>0.9</v>
      </c>
      <c r="W12" t="n">
        <v>2.99</v>
      </c>
      <c r="X12" t="n">
        <v>0.32</v>
      </c>
      <c r="Y12" t="n">
        <v>0.5</v>
      </c>
      <c r="Z12" t="n">
        <v>10</v>
      </c>
      <c r="AA12" t="n">
        <v>575.7945324057466</v>
      </c>
      <c r="AB12" t="n">
        <v>787.8274814995115</v>
      </c>
      <c r="AC12" t="n">
        <v>712.6383323880123</v>
      </c>
      <c r="AD12" t="n">
        <v>575794.5324057466</v>
      </c>
      <c r="AE12" t="n">
        <v>787827.4814995115</v>
      </c>
      <c r="AF12" t="n">
        <v>1.339663123977383e-06</v>
      </c>
      <c r="AG12" t="n">
        <v>33</v>
      </c>
      <c r="AH12" t="n">
        <v>712638.3323880122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4.0742</v>
      </c>
      <c r="E13" t="n">
        <v>24.54</v>
      </c>
      <c r="F13" t="n">
        <v>21.66</v>
      </c>
      <c r="G13" t="n">
        <v>86.66</v>
      </c>
      <c r="H13" t="n">
        <v>1.16</v>
      </c>
      <c r="I13" t="n">
        <v>15</v>
      </c>
      <c r="J13" t="n">
        <v>184.12</v>
      </c>
      <c r="K13" t="n">
        <v>51.39</v>
      </c>
      <c r="L13" t="n">
        <v>12</v>
      </c>
      <c r="M13" t="n">
        <v>13</v>
      </c>
      <c r="N13" t="n">
        <v>35.73</v>
      </c>
      <c r="O13" t="n">
        <v>22942.24</v>
      </c>
      <c r="P13" t="n">
        <v>226.04</v>
      </c>
      <c r="Q13" t="n">
        <v>935.88</v>
      </c>
      <c r="R13" t="n">
        <v>47.43</v>
      </c>
      <c r="S13" t="n">
        <v>36.49</v>
      </c>
      <c r="T13" t="n">
        <v>4388</v>
      </c>
      <c r="U13" t="n">
        <v>0.77</v>
      </c>
      <c r="V13" t="n">
        <v>0.9</v>
      </c>
      <c r="W13" t="n">
        <v>2.98</v>
      </c>
      <c r="X13" t="n">
        <v>0.27</v>
      </c>
      <c r="Y13" t="n">
        <v>0.5</v>
      </c>
      <c r="Z13" t="n">
        <v>10</v>
      </c>
      <c r="AA13" t="n">
        <v>559.9818354027972</v>
      </c>
      <c r="AB13" t="n">
        <v>766.1918518531188</v>
      </c>
      <c r="AC13" t="n">
        <v>693.0675768692744</v>
      </c>
      <c r="AD13" t="n">
        <v>559981.8354027972</v>
      </c>
      <c r="AE13" t="n">
        <v>766191.8518531189</v>
      </c>
      <c r="AF13" t="n">
        <v>1.346139076532495e-06</v>
      </c>
      <c r="AG13" t="n">
        <v>32</v>
      </c>
      <c r="AH13" t="n">
        <v>693067.5768692744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4.0833</v>
      </c>
      <c r="E14" t="n">
        <v>24.49</v>
      </c>
      <c r="F14" t="n">
        <v>21.64</v>
      </c>
      <c r="G14" t="n">
        <v>92.75</v>
      </c>
      <c r="H14" t="n">
        <v>1.24</v>
      </c>
      <c r="I14" t="n">
        <v>14</v>
      </c>
      <c r="J14" t="n">
        <v>185.63</v>
      </c>
      <c r="K14" t="n">
        <v>51.39</v>
      </c>
      <c r="L14" t="n">
        <v>13</v>
      </c>
      <c r="M14" t="n">
        <v>10</v>
      </c>
      <c r="N14" t="n">
        <v>36.24</v>
      </c>
      <c r="O14" t="n">
        <v>23128.27</v>
      </c>
      <c r="P14" t="n">
        <v>220.07</v>
      </c>
      <c r="Q14" t="n">
        <v>935.88</v>
      </c>
      <c r="R14" t="n">
        <v>46.51</v>
      </c>
      <c r="S14" t="n">
        <v>36.49</v>
      </c>
      <c r="T14" t="n">
        <v>3932.75</v>
      </c>
      <c r="U14" t="n">
        <v>0.78</v>
      </c>
      <c r="V14" t="n">
        <v>0.9</v>
      </c>
      <c r="W14" t="n">
        <v>2.99</v>
      </c>
      <c r="X14" t="n">
        <v>0.25</v>
      </c>
      <c r="Y14" t="n">
        <v>0.5</v>
      </c>
      <c r="Z14" t="n">
        <v>10</v>
      </c>
      <c r="AA14" t="n">
        <v>551.2314209757327</v>
      </c>
      <c r="AB14" t="n">
        <v>754.2191487929703</v>
      </c>
      <c r="AC14" t="n">
        <v>682.237531785392</v>
      </c>
      <c r="AD14" t="n">
        <v>551231.4209757327</v>
      </c>
      <c r="AE14" t="n">
        <v>754219.1487929702</v>
      </c>
      <c r="AF14" t="n">
        <v>1.349145768790226e-06</v>
      </c>
      <c r="AG14" t="n">
        <v>32</v>
      </c>
      <c r="AH14" t="n">
        <v>682237.531785392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4.0879</v>
      </c>
      <c r="E15" t="n">
        <v>24.46</v>
      </c>
      <c r="F15" t="n">
        <v>21.65</v>
      </c>
      <c r="G15" t="n">
        <v>99.92</v>
      </c>
      <c r="H15" t="n">
        <v>1.33</v>
      </c>
      <c r="I15" t="n">
        <v>13</v>
      </c>
      <c r="J15" t="n">
        <v>187.14</v>
      </c>
      <c r="K15" t="n">
        <v>51.39</v>
      </c>
      <c r="L15" t="n">
        <v>14</v>
      </c>
      <c r="M15" t="n">
        <v>6</v>
      </c>
      <c r="N15" t="n">
        <v>36.75</v>
      </c>
      <c r="O15" t="n">
        <v>23314.98</v>
      </c>
      <c r="P15" t="n">
        <v>217.51</v>
      </c>
      <c r="Q15" t="n">
        <v>935.88</v>
      </c>
      <c r="R15" t="n">
        <v>46.56</v>
      </c>
      <c r="S15" t="n">
        <v>36.49</v>
      </c>
      <c r="T15" t="n">
        <v>3966.4</v>
      </c>
      <c r="U15" t="n">
        <v>0.78</v>
      </c>
      <c r="V15" t="n">
        <v>0.9</v>
      </c>
      <c r="W15" t="n">
        <v>2.99</v>
      </c>
      <c r="X15" t="n">
        <v>0.26</v>
      </c>
      <c r="Y15" t="n">
        <v>0.5</v>
      </c>
      <c r="Z15" t="n">
        <v>10</v>
      </c>
      <c r="AA15" t="n">
        <v>547.467981344488</v>
      </c>
      <c r="AB15" t="n">
        <v>749.0698446582626</v>
      </c>
      <c r="AC15" t="n">
        <v>677.5796700102071</v>
      </c>
      <c r="AD15" t="n">
        <v>547467.981344488</v>
      </c>
      <c r="AE15" t="n">
        <v>749069.8446582626</v>
      </c>
      <c r="AF15" t="n">
        <v>1.350665635206221e-06</v>
      </c>
      <c r="AG15" t="n">
        <v>32</v>
      </c>
      <c r="AH15" t="n">
        <v>677579.6700102071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4.089</v>
      </c>
      <c r="E16" t="n">
        <v>24.46</v>
      </c>
      <c r="F16" t="n">
        <v>21.64</v>
      </c>
      <c r="G16" t="n">
        <v>99.89</v>
      </c>
      <c r="H16" t="n">
        <v>1.41</v>
      </c>
      <c r="I16" t="n">
        <v>13</v>
      </c>
      <c r="J16" t="n">
        <v>188.66</v>
      </c>
      <c r="K16" t="n">
        <v>51.39</v>
      </c>
      <c r="L16" t="n">
        <v>15</v>
      </c>
      <c r="M16" t="n">
        <v>1</v>
      </c>
      <c r="N16" t="n">
        <v>37.27</v>
      </c>
      <c r="O16" t="n">
        <v>23502.4</v>
      </c>
      <c r="P16" t="n">
        <v>216.91</v>
      </c>
      <c r="Q16" t="n">
        <v>935.88</v>
      </c>
      <c r="R16" t="n">
        <v>46.32</v>
      </c>
      <c r="S16" t="n">
        <v>36.49</v>
      </c>
      <c r="T16" t="n">
        <v>3846.47</v>
      </c>
      <c r="U16" t="n">
        <v>0.79</v>
      </c>
      <c r="V16" t="n">
        <v>0.9</v>
      </c>
      <c r="W16" t="n">
        <v>3</v>
      </c>
      <c r="X16" t="n">
        <v>0.25</v>
      </c>
      <c r="Y16" t="n">
        <v>0.5</v>
      </c>
      <c r="Z16" t="n">
        <v>10</v>
      </c>
      <c r="AA16" t="n">
        <v>546.5635670395635</v>
      </c>
      <c r="AB16" t="n">
        <v>747.8323851063218</v>
      </c>
      <c r="AC16" t="n">
        <v>676.4603118611183</v>
      </c>
      <c r="AD16" t="n">
        <v>546563.5670395636</v>
      </c>
      <c r="AE16" t="n">
        <v>747832.3851063218</v>
      </c>
      <c r="AF16" t="n">
        <v>1.35102908152309e-06</v>
      </c>
      <c r="AG16" t="n">
        <v>32</v>
      </c>
      <c r="AH16" t="n">
        <v>676460.3118611183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4.0892</v>
      </c>
      <c r="E17" t="n">
        <v>24.45</v>
      </c>
      <c r="F17" t="n">
        <v>21.64</v>
      </c>
      <c r="G17" t="n">
        <v>99.88</v>
      </c>
      <c r="H17" t="n">
        <v>1.49</v>
      </c>
      <c r="I17" t="n">
        <v>13</v>
      </c>
      <c r="J17" t="n">
        <v>190.19</v>
      </c>
      <c r="K17" t="n">
        <v>51.39</v>
      </c>
      <c r="L17" t="n">
        <v>16</v>
      </c>
      <c r="M17" t="n">
        <v>0</v>
      </c>
      <c r="N17" t="n">
        <v>37.79</v>
      </c>
      <c r="O17" t="n">
        <v>23690.52</v>
      </c>
      <c r="P17" t="n">
        <v>217.71</v>
      </c>
      <c r="Q17" t="n">
        <v>935.88</v>
      </c>
      <c r="R17" t="n">
        <v>46.29</v>
      </c>
      <c r="S17" t="n">
        <v>36.49</v>
      </c>
      <c r="T17" t="n">
        <v>3830.39</v>
      </c>
      <c r="U17" t="n">
        <v>0.79</v>
      </c>
      <c r="V17" t="n">
        <v>0.9</v>
      </c>
      <c r="W17" t="n">
        <v>3</v>
      </c>
      <c r="X17" t="n">
        <v>0.25</v>
      </c>
      <c r="Y17" t="n">
        <v>0.5</v>
      </c>
      <c r="Z17" t="n">
        <v>10</v>
      </c>
      <c r="AA17" t="n">
        <v>547.6122257779492</v>
      </c>
      <c r="AB17" t="n">
        <v>749.2672062557394</v>
      </c>
      <c r="AC17" t="n">
        <v>677.7581956938196</v>
      </c>
      <c r="AD17" t="n">
        <v>547612.2257779492</v>
      </c>
      <c r="AE17" t="n">
        <v>749267.2062557394</v>
      </c>
      <c r="AF17" t="n">
        <v>1.351095162671611e-06</v>
      </c>
      <c r="AG17" t="n">
        <v>32</v>
      </c>
      <c r="AH17" t="n">
        <v>677758.1956938197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3.8559</v>
      </c>
      <c r="E2" t="n">
        <v>25.93</v>
      </c>
      <c r="F2" t="n">
        <v>23.12</v>
      </c>
      <c r="G2" t="n">
        <v>15.95</v>
      </c>
      <c r="H2" t="n">
        <v>0.34</v>
      </c>
      <c r="I2" t="n">
        <v>87</v>
      </c>
      <c r="J2" t="n">
        <v>51.33</v>
      </c>
      <c r="K2" t="n">
        <v>24.83</v>
      </c>
      <c r="L2" t="n">
        <v>1</v>
      </c>
      <c r="M2" t="n">
        <v>85</v>
      </c>
      <c r="N2" t="n">
        <v>5.51</v>
      </c>
      <c r="O2" t="n">
        <v>6564.78</v>
      </c>
      <c r="P2" t="n">
        <v>119.12</v>
      </c>
      <c r="Q2" t="n">
        <v>936.04</v>
      </c>
      <c r="R2" t="n">
        <v>93.08</v>
      </c>
      <c r="S2" t="n">
        <v>36.49</v>
      </c>
      <c r="T2" t="n">
        <v>26853.83</v>
      </c>
      <c r="U2" t="n">
        <v>0.39</v>
      </c>
      <c r="V2" t="n">
        <v>0.84</v>
      </c>
      <c r="W2" t="n">
        <v>3.1</v>
      </c>
      <c r="X2" t="n">
        <v>1.73</v>
      </c>
      <c r="Y2" t="n">
        <v>0.5</v>
      </c>
      <c r="Z2" t="n">
        <v>10</v>
      </c>
      <c r="AA2" t="n">
        <v>416.4213826656255</v>
      </c>
      <c r="AB2" t="n">
        <v>569.7661069779377</v>
      </c>
      <c r="AC2" t="n">
        <v>515.3884293997162</v>
      </c>
      <c r="AD2" t="n">
        <v>416421.3826656255</v>
      </c>
      <c r="AE2" t="n">
        <v>569766.1069779377</v>
      </c>
      <c r="AF2" t="n">
        <v>1.353413950401931e-06</v>
      </c>
      <c r="AG2" t="n">
        <v>34</v>
      </c>
      <c r="AH2" t="n">
        <v>515388.4293997161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4.046</v>
      </c>
      <c r="E3" t="n">
        <v>24.72</v>
      </c>
      <c r="F3" t="n">
        <v>22.38</v>
      </c>
      <c r="G3" t="n">
        <v>27.98</v>
      </c>
      <c r="H3" t="n">
        <v>0.66</v>
      </c>
      <c r="I3" t="n">
        <v>48</v>
      </c>
      <c r="J3" t="n">
        <v>52.47</v>
      </c>
      <c r="K3" t="n">
        <v>24.83</v>
      </c>
      <c r="L3" t="n">
        <v>2</v>
      </c>
      <c r="M3" t="n">
        <v>1</v>
      </c>
      <c r="N3" t="n">
        <v>5.64</v>
      </c>
      <c r="O3" t="n">
        <v>6705.1</v>
      </c>
      <c r="P3" t="n">
        <v>105.62</v>
      </c>
      <c r="Q3" t="n">
        <v>935.96</v>
      </c>
      <c r="R3" t="n">
        <v>67.7</v>
      </c>
      <c r="S3" t="n">
        <v>36.49</v>
      </c>
      <c r="T3" t="n">
        <v>14362.13</v>
      </c>
      <c r="U3" t="n">
        <v>0.54</v>
      </c>
      <c r="V3" t="n">
        <v>0.87</v>
      </c>
      <c r="W3" t="n">
        <v>3.1</v>
      </c>
      <c r="X3" t="n">
        <v>0.99</v>
      </c>
      <c r="Y3" t="n">
        <v>0.5</v>
      </c>
      <c r="Z3" t="n">
        <v>10</v>
      </c>
      <c r="AA3" t="n">
        <v>381.9415386803579</v>
      </c>
      <c r="AB3" t="n">
        <v>522.5892632939349</v>
      </c>
      <c r="AC3" t="n">
        <v>472.7140774637986</v>
      </c>
      <c r="AD3" t="n">
        <v>381941.5386803579</v>
      </c>
      <c r="AE3" t="n">
        <v>522589.2632939349</v>
      </c>
      <c r="AF3" t="n">
        <v>1.420138707779302e-06</v>
      </c>
      <c r="AG3" t="n">
        <v>33</v>
      </c>
      <c r="AH3" t="n">
        <v>472714.0774637986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4.0467</v>
      </c>
      <c r="E4" t="n">
        <v>24.71</v>
      </c>
      <c r="F4" t="n">
        <v>22.38</v>
      </c>
      <c r="G4" t="n">
        <v>27.97</v>
      </c>
      <c r="H4" t="n">
        <v>0.97</v>
      </c>
      <c r="I4" t="n">
        <v>48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107.69</v>
      </c>
      <c r="Q4" t="n">
        <v>936</v>
      </c>
      <c r="R4" t="n">
        <v>67.61</v>
      </c>
      <c r="S4" t="n">
        <v>36.49</v>
      </c>
      <c r="T4" t="n">
        <v>14315.36</v>
      </c>
      <c r="U4" t="n">
        <v>0.54</v>
      </c>
      <c r="V4" t="n">
        <v>0.87</v>
      </c>
      <c r="W4" t="n">
        <v>3.1</v>
      </c>
      <c r="X4" t="n">
        <v>0.98</v>
      </c>
      <c r="Y4" t="n">
        <v>0.5</v>
      </c>
      <c r="Z4" t="n">
        <v>10</v>
      </c>
      <c r="AA4" t="n">
        <v>384.6968181237851</v>
      </c>
      <c r="AB4" t="n">
        <v>526.3591581827822</v>
      </c>
      <c r="AC4" t="n">
        <v>476.124178875535</v>
      </c>
      <c r="AD4" t="n">
        <v>384696.8181237851</v>
      </c>
      <c r="AE4" t="n">
        <v>526359.1581827821</v>
      </c>
      <c r="AF4" t="n">
        <v>1.420384406517673e-06</v>
      </c>
      <c r="AG4" t="n">
        <v>33</v>
      </c>
      <c r="AH4" t="n">
        <v>476124.178875535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3.0319</v>
      </c>
      <c r="E2" t="n">
        <v>32.98</v>
      </c>
      <c r="F2" t="n">
        <v>25.41</v>
      </c>
      <c r="G2" t="n">
        <v>7.7</v>
      </c>
      <c r="H2" t="n">
        <v>0.13</v>
      </c>
      <c r="I2" t="n">
        <v>198</v>
      </c>
      <c r="J2" t="n">
        <v>133.21</v>
      </c>
      <c r="K2" t="n">
        <v>46.47</v>
      </c>
      <c r="L2" t="n">
        <v>1</v>
      </c>
      <c r="M2" t="n">
        <v>196</v>
      </c>
      <c r="N2" t="n">
        <v>20.75</v>
      </c>
      <c r="O2" t="n">
        <v>16663.42</v>
      </c>
      <c r="P2" t="n">
        <v>274.81</v>
      </c>
      <c r="Q2" t="n">
        <v>936.0599999999999</v>
      </c>
      <c r="R2" t="n">
        <v>163.75</v>
      </c>
      <c r="S2" t="n">
        <v>36.49</v>
      </c>
      <c r="T2" t="n">
        <v>61634.34</v>
      </c>
      <c r="U2" t="n">
        <v>0.22</v>
      </c>
      <c r="V2" t="n">
        <v>0.77</v>
      </c>
      <c r="W2" t="n">
        <v>3.3</v>
      </c>
      <c r="X2" t="n">
        <v>4.02</v>
      </c>
      <c r="Y2" t="n">
        <v>0.5</v>
      </c>
      <c r="Z2" t="n">
        <v>10</v>
      </c>
      <c r="AA2" t="n">
        <v>839.5701954261683</v>
      </c>
      <c r="AB2" t="n">
        <v>1148.736980605009</v>
      </c>
      <c r="AC2" t="n">
        <v>1039.103135438545</v>
      </c>
      <c r="AD2" t="n">
        <v>839570.1954261683</v>
      </c>
      <c r="AE2" t="n">
        <v>1148736.980605009</v>
      </c>
      <c r="AF2" t="n">
        <v>1.015578379723258e-06</v>
      </c>
      <c r="AG2" t="n">
        <v>43</v>
      </c>
      <c r="AH2" t="n">
        <v>1039103.135438544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3.6012</v>
      </c>
      <c r="E3" t="n">
        <v>27.77</v>
      </c>
      <c r="F3" t="n">
        <v>23.17</v>
      </c>
      <c r="G3" t="n">
        <v>15.62</v>
      </c>
      <c r="H3" t="n">
        <v>0.26</v>
      </c>
      <c r="I3" t="n">
        <v>89</v>
      </c>
      <c r="J3" t="n">
        <v>134.55</v>
      </c>
      <c r="K3" t="n">
        <v>46.47</v>
      </c>
      <c r="L3" t="n">
        <v>2</v>
      </c>
      <c r="M3" t="n">
        <v>87</v>
      </c>
      <c r="N3" t="n">
        <v>21.09</v>
      </c>
      <c r="O3" t="n">
        <v>16828.84</v>
      </c>
      <c r="P3" t="n">
        <v>245.18</v>
      </c>
      <c r="Q3" t="n">
        <v>935.99</v>
      </c>
      <c r="R3" t="n">
        <v>94.33</v>
      </c>
      <c r="S3" t="n">
        <v>36.49</v>
      </c>
      <c r="T3" t="n">
        <v>27469.58</v>
      </c>
      <c r="U3" t="n">
        <v>0.39</v>
      </c>
      <c r="V3" t="n">
        <v>0.84</v>
      </c>
      <c r="W3" t="n">
        <v>3.1</v>
      </c>
      <c r="X3" t="n">
        <v>1.77</v>
      </c>
      <c r="Y3" t="n">
        <v>0.5</v>
      </c>
      <c r="Z3" t="n">
        <v>10</v>
      </c>
      <c r="AA3" t="n">
        <v>663.6523645373007</v>
      </c>
      <c r="AB3" t="n">
        <v>908.038443435902</v>
      </c>
      <c r="AC3" t="n">
        <v>821.3765288343384</v>
      </c>
      <c r="AD3" t="n">
        <v>663652.3645373008</v>
      </c>
      <c r="AE3" t="n">
        <v>908038.443435902</v>
      </c>
      <c r="AF3" t="n">
        <v>1.206273577974008e-06</v>
      </c>
      <c r="AG3" t="n">
        <v>37</v>
      </c>
      <c r="AH3" t="n">
        <v>821376.5288343384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3.8094</v>
      </c>
      <c r="E4" t="n">
        <v>26.25</v>
      </c>
      <c r="F4" t="n">
        <v>22.52</v>
      </c>
      <c r="G4" t="n">
        <v>23.7</v>
      </c>
      <c r="H4" t="n">
        <v>0.39</v>
      </c>
      <c r="I4" t="n">
        <v>57</v>
      </c>
      <c r="J4" t="n">
        <v>135.9</v>
      </c>
      <c r="K4" t="n">
        <v>46.47</v>
      </c>
      <c r="L4" t="n">
        <v>3</v>
      </c>
      <c r="M4" t="n">
        <v>55</v>
      </c>
      <c r="N4" t="n">
        <v>21.43</v>
      </c>
      <c r="O4" t="n">
        <v>16994.64</v>
      </c>
      <c r="P4" t="n">
        <v>232.99</v>
      </c>
      <c r="Q4" t="n">
        <v>935.91</v>
      </c>
      <c r="R4" t="n">
        <v>73.83</v>
      </c>
      <c r="S4" t="n">
        <v>36.49</v>
      </c>
      <c r="T4" t="n">
        <v>17377.4</v>
      </c>
      <c r="U4" t="n">
        <v>0.49</v>
      </c>
      <c r="V4" t="n">
        <v>0.87</v>
      </c>
      <c r="W4" t="n">
        <v>3.06</v>
      </c>
      <c r="X4" t="n">
        <v>1.13</v>
      </c>
      <c r="Y4" t="n">
        <v>0.5</v>
      </c>
      <c r="Z4" t="n">
        <v>10</v>
      </c>
      <c r="AA4" t="n">
        <v>609.0891654834405</v>
      </c>
      <c r="AB4" t="n">
        <v>833.382667331957</v>
      </c>
      <c r="AC4" t="n">
        <v>753.8457952217142</v>
      </c>
      <c r="AD4" t="n">
        <v>609089.1654834405</v>
      </c>
      <c r="AE4" t="n">
        <v>833382.667331957</v>
      </c>
      <c r="AF4" t="n">
        <v>1.276013153375038e-06</v>
      </c>
      <c r="AG4" t="n">
        <v>35</v>
      </c>
      <c r="AH4" t="n">
        <v>753845.7952217142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3.9166</v>
      </c>
      <c r="E5" t="n">
        <v>25.53</v>
      </c>
      <c r="F5" t="n">
        <v>22.21</v>
      </c>
      <c r="G5" t="n">
        <v>31.73</v>
      </c>
      <c r="H5" t="n">
        <v>0.52</v>
      </c>
      <c r="I5" t="n">
        <v>42</v>
      </c>
      <c r="J5" t="n">
        <v>137.25</v>
      </c>
      <c r="K5" t="n">
        <v>46.47</v>
      </c>
      <c r="L5" t="n">
        <v>4</v>
      </c>
      <c r="M5" t="n">
        <v>40</v>
      </c>
      <c r="N5" t="n">
        <v>21.78</v>
      </c>
      <c r="O5" t="n">
        <v>17160.92</v>
      </c>
      <c r="P5" t="n">
        <v>224.26</v>
      </c>
      <c r="Q5" t="n">
        <v>935.9</v>
      </c>
      <c r="R5" t="n">
        <v>63.99</v>
      </c>
      <c r="S5" t="n">
        <v>36.49</v>
      </c>
      <c r="T5" t="n">
        <v>12534.02</v>
      </c>
      <c r="U5" t="n">
        <v>0.57</v>
      </c>
      <c r="V5" t="n">
        <v>0.88</v>
      </c>
      <c r="W5" t="n">
        <v>3.04</v>
      </c>
      <c r="X5" t="n">
        <v>0.82</v>
      </c>
      <c r="Y5" t="n">
        <v>0.5</v>
      </c>
      <c r="Z5" t="n">
        <v>10</v>
      </c>
      <c r="AA5" t="n">
        <v>579.530393123516</v>
      </c>
      <c r="AB5" t="n">
        <v>792.9390509481062</v>
      </c>
      <c r="AC5" t="n">
        <v>717.262060822566</v>
      </c>
      <c r="AD5" t="n">
        <v>579530.393123516</v>
      </c>
      <c r="AE5" t="n">
        <v>792939.0509481062</v>
      </c>
      <c r="AF5" t="n">
        <v>1.311921330526769e-06</v>
      </c>
      <c r="AG5" t="n">
        <v>34</v>
      </c>
      <c r="AH5" t="n">
        <v>717262.060822566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3.9898</v>
      </c>
      <c r="E6" t="n">
        <v>25.06</v>
      </c>
      <c r="F6" t="n">
        <v>22.01</v>
      </c>
      <c r="G6" t="n">
        <v>41.27</v>
      </c>
      <c r="H6" t="n">
        <v>0.64</v>
      </c>
      <c r="I6" t="n">
        <v>32</v>
      </c>
      <c r="J6" t="n">
        <v>138.6</v>
      </c>
      <c r="K6" t="n">
        <v>46.47</v>
      </c>
      <c r="L6" t="n">
        <v>5</v>
      </c>
      <c r="M6" t="n">
        <v>30</v>
      </c>
      <c r="N6" t="n">
        <v>22.13</v>
      </c>
      <c r="O6" t="n">
        <v>17327.69</v>
      </c>
      <c r="P6" t="n">
        <v>216.42</v>
      </c>
      <c r="Q6" t="n">
        <v>935.89</v>
      </c>
      <c r="R6" t="n">
        <v>58.18</v>
      </c>
      <c r="S6" t="n">
        <v>36.49</v>
      </c>
      <c r="T6" t="n">
        <v>9679</v>
      </c>
      <c r="U6" t="n">
        <v>0.63</v>
      </c>
      <c r="V6" t="n">
        <v>0.89</v>
      </c>
      <c r="W6" t="n">
        <v>3.01</v>
      </c>
      <c r="X6" t="n">
        <v>0.62</v>
      </c>
      <c r="Y6" t="n">
        <v>0.5</v>
      </c>
      <c r="Z6" t="n">
        <v>10</v>
      </c>
      <c r="AA6" t="n">
        <v>555.3646377229795</v>
      </c>
      <c r="AB6" t="n">
        <v>759.8743982912069</v>
      </c>
      <c r="AC6" t="n">
        <v>687.3530522087095</v>
      </c>
      <c r="AD6" t="n">
        <v>555364.6377229795</v>
      </c>
      <c r="AE6" t="n">
        <v>759874.3982912069</v>
      </c>
      <c r="AF6" t="n">
        <v>1.336440720149033e-06</v>
      </c>
      <c r="AG6" t="n">
        <v>33</v>
      </c>
      <c r="AH6" t="n">
        <v>687353.0522087095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4.0326</v>
      </c>
      <c r="E7" t="n">
        <v>24.8</v>
      </c>
      <c r="F7" t="n">
        <v>21.91</v>
      </c>
      <c r="G7" t="n">
        <v>50.56</v>
      </c>
      <c r="H7" t="n">
        <v>0.76</v>
      </c>
      <c r="I7" t="n">
        <v>26</v>
      </c>
      <c r="J7" t="n">
        <v>139.95</v>
      </c>
      <c r="K7" t="n">
        <v>46.47</v>
      </c>
      <c r="L7" t="n">
        <v>6</v>
      </c>
      <c r="M7" t="n">
        <v>24</v>
      </c>
      <c r="N7" t="n">
        <v>22.49</v>
      </c>
      <c r="O7" t="n">
        <v>17494.97</v>
      </c>
      <c r="P7" t="n">
        <v>209.23</v>
      </c>
      <c r="Q7" t="n">
        <v>935.9</v>
      </c>
      <c r="R7" t="n">
        <v>54.59</v>
      </c>
      <c r="S7" t="n">
        <v>36.49</v>
      </c>
      <c r="T7" t="n">
        <v>7912.72</v>
      </c>
      <c r="U7" t="n">
        <v>0.67</v>
      </c>
      <c r="V7" t="n">
        <v>0.89</v>
      </c>
      <c r="W7" t="n">
        <v>3.02</v>
      </c>
      <c r="X7" t="n">
        <v>0.52</v>
      </c>
      <c r="Y7" t="n">
        <v>0.5</v>
      </c>
      <c r="Z7" t="n">
        <v>10</v>
      </c>
      <c r="AA7" t="n">
        <v>541.9878002332209</v>
      </c>
      <c r="AB7" t="n">
        <v>741.5716190932997</v>
      </c>
      <c r="AC7" t="n">
        <v>670.7970645693385</v>
      </c>
      <c r="AD7" t="n">
        <v>541987.8002332209</v>
      </c>
      <c r="AE7" t="n">
        <v>741571.6190932996</v>
      </c>
      <c r="AF7" t="n">
        <v>1.350777193862598e-06</v>
      </c>
      <c r="AG7" t="n">
        <v>33</v>
      </c>
      <c r="AH7" t="n">
        <v>670797.0645693386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4.0678</v>
      </c>
      <c r="E8" t="n">
        <v>24.58</v>
      </c>
      <c r="F8" t="n">
        <v>21.8</v>
      </c>
      <c r="G8" t="n">
        <v>59.47</v>
      </c>
      <c r="H8" t="n">
        <v>0.88</v>
      </c>
      <c r="I8" t="n">
        <v>22</v>
      </c>
      <c r="J8" t="n">
        <v>141.31</v>
      </c>
      <c r="K8" t="n">
        <v>46.47</v>
      </c>
      <c r="L8" t="n">
        <v>7</v>
      </c>
      <c r="M8" t="n">
        <v>20</v>
      </c>
      <c r="N8" t="n">
        <v>22.85</v>
      </c>
      <c r="O8" t="n">
        <v>17662.75</v>
      </c>
      <c r="P8" t="n">
        <v>202.08</v>
      </c>
      <c r="Q8" t="n">
        <v>935.91</v>
      </c>
      <c r="R8" t="n">
        <v>51.68</v>
      </c>
      <c r="S8" t="n">
        <v>36.49</v>
      </c>
      <c r="T8" t="n">
        <v>6478.54</v>
      </c>
      <c r="U8" t="n">
        <v>0.71</v>
      </c>
      <c r="V8" t="n">
        <v>0.9</v>
      </c>
      <c r="W8" t="n">
        <v>3</v>
      </c>
      <c r="X8" t="n">
        <v>0.41</v>
      </c>
      <c r="Y8" t="n">
        <v>0.5</v>
      </c>
      <c r="Z8" t="n">
        <v>10</v>
      </c>
      <c r="AA8" t="n">
        <v>529.4984391280361</v>
      </c>
      <c r="AB8" t="n">
        <v>724.4831242374605</v>
      </c>
      <c r="AC8" t="n">
        <v>655.3394716786877</v>
      </c>
      <c r="AD8" t="n">
        <v>529498.4391280361</v>
      </c>
      <c r="AE8" t="n">
        <v>724483.1242374605</v>
      </c>
      <c r="AF8" t="n">
        <v>1.362567938598987e-06</v>
      </c>
      <c r="AG8" t="n">
        <v>33</v>
      </c>
      <c r="AH8" t="n">
        <v>655339.4716786877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4.0919</v>
      </c>
      <c r="E9" t="n">
        <v>24.44</v>
      </c>
      <c r="F9" t="n">
        <v>21.74</v>
      </c>
      <c r="G9" t="n">
        <v>68.66</v>
      </c>
      <c r="H9" t="n">
        <v>0.99</v>
      </c>
      <c r="I9" t="n">
        <v>19</v>
      </c>
      <c r="J9" t="n">
        <v>142.68</v>
      </c>
      <c r="K9" t="n">
        <v>46.47</v>
      </c>
      <c r="L9" t="n">
        <v>8</v>
      </c>
      <c r="M9" t="n">
        <v>17</v>
      </c>
      <c r="N9" t="n">
        <v>23.21</v>
      </c>
      <c r="O9" t="n">
        <v>17831.04</v>
      </c>
      <c r="P9" t="n">
        <v>193.77</v>
      </c>
      <c r="Q9" t="n">
        <v>935.9</v>
      </c>
      <c r="R9" t="n">
        <v>49.78</v>
      </c>
      <c r="S9" t="n">
        <v>36.49</v>
      </c>
      <c r="T9" t="n">
        <v>5546.77</v>
      </c>
      <c r="U9" t="n">
        <v>0.73</v>
      </c>
      <c r="V9" t="n">
        <v>0.9</v>
      </c>
      <c r="W9" t="n">
        <v>2.99</v>
      </c>
      <c r="X9" t="n">
        <v>0.35</v>
      </c>
      <c r="Y9" t="n">
        <v>0.5</v>
      </c>
      <c r="Z9" t="n">
        <v>10</v>
      </c>
      <c r="AA9" t="n">
        <v>509.7996740424431</v>
      </c>
      <c r="AB9" t="n">
        <v>697.5304047991712</v>
      </c>
      <c r="AC9" t="n">
        <v>630.9590819552093</v>
      </c>
      <c r="AD9" t="n">
        <v>509799.6740424432</v>
      </c>
      <c r="AE9" t="n">
        <v>697530.4047991711</v>
      </c>
      <c r="AF9" t="n">
        <v>1.370640579171344e-06</v>
      </c>
      <c r="AG9" t="n">
        <v>32</v>
      </c>
      <c r="AH9" t="n">
        <v>630959.0819552093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4.1041</v>
      </c>
      <c r="E10" t="n">
        <v>24.37</v>
      </c>
      <c r="F10" t="n">
        <v>21.72</v>
      </c>
      <c r="G10" t="n">
        <v>76.67</v>
      </c>
      <c r="H10" t="n">
        <v>1.11</v>
      </c>
      <c r="I10" t="n">
        <v>17</v>
      </c>
      <c r="J10" t="n">
        <v>144.05</v>
      </c>
      <c r="K10" t="n">
        <v>46.47</v>
      </c>
      <c r="L10" t="n">
        <v>9</v>
      </c>
      <c r="M10" t="n">
        <v>8</v>
      </c>
      <c r="N10" t="n">
        <v>23.58</v>
      </c>
      <c r="O10" t="n">
        <v>17999.83</v>
      </c>
      <c r="P10" t="n">
        <v>187.14</v>
      </c>
      <c r="Q10" t="n">
        <v>935.88</v>
      </c>
      <c r="R10" t="n">
        <v>48.85</v>
      </c>
      <c r="S10" t="n">
        <v>36.49</v>
      </c>
      <c r="T10" t="n">
        <v>5091.44</v>
      </c>
      <c r="U10" t="n">
        <v>0.75</v>
      </c>
      <c r="V10" t="n">
        <v>0.9</v>
      </c>
      <c r="W10" t="n">
        <v>3</v>
      </c>
      <c r="X10" t="n">
        <v>0.33</v>
      </c>
      <c r="Y10" t="n">
        <v>0.5</v>
      </c>
      <c r="Z10" t="n">
        <v>10</v>
      </c>
      <c r="AA10" t="n">
        <v>500.1082240931275</v>
      </c>
      <c r="AB10" t="n">
        <v>684.2701354219213</v>
      </c>
      <c r="AC10" t="n">
        <v>618.9643540764192</v>
      </c>
      <c r="AD10" t="n">
        <v>500108.2240931275</v>
      </c>
      <c r="AE10" t="n">
        <v>684270.1354219213</v>
      </c>
      <c r="AF10" t="n">
        <v>1.374727144108388e-06</v>
      </c>
      <c r="AG10" t="n">
        <v>32</v>
      </c>
      <c r="AH10" t="n">
        <v>618964.3540764193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4.1125</v>
      </c>
      <c r="E11" t="n">
        <v>24.32</v>
      </c>
      <c r="F11" t="n">
        <v>21.7</v>
      </c>
      <c r="G11" t="n">
        <v>81.38</v>
      </c>
      <c r="H11" t="n">
        <v>1.22</v>
      </c>
      <c r="I11" t="n">
        <v>16</v>
      </c>
      <c r="J11" t="n">
        <v>145.42</v>
      </c>
      <c r="K11" t="n">
        <v>46.47</v>
      </c>
      <c r="L11" t="n">
        <v>10</v>
      </c>
      <c r="M11" t="n">
        <v>1</v>
      </c>
      <c r="N11" t="n">
        <v>23.95</v>
      </c>
      <c r="O11" t="n">
        <v>18169.15</v>
      </c>
      <c r="P11" t="n">
        <v>187.09</v>
      </c>
      <c r="Q11" t="n">
        <v>935.9</v>
      </c>
      <c r="R11" t="n">
        <v>47.8</v>
      </c>
      <c r="S11" t="n">
        <v>36.49</v>
      </c>
      <c r="T11" t="n">
        <v>4569.15</v>
      </c>
      <c r="U11" t="n">
        <v>0.76</v>
      </c>
      <c r="V11" t="n">
        <v>0.9</v>
      </c>
      <c r="W11" t="n">
        <v>3.01</v>
      </c>
      <c r="X11" t="n">
        <v>0.31</v>
      </c>
      <c r="Y11" t="n">
        <v>0.5</v>
      </c>
      <c r="Z11" t="n">
        <v>10</v>
      </c>
      <c r="AA11" t="n">
        <v>499.4334825344335</v>
      </c>
      <c r="AB11" t="n">
        <v>683.3469242538193</v>
      </c>
      <c r="AC11" t="n">
        <v>618.1292528864659</v>
      </c>
      <c r="AD11" t="n">
        <v>499433.4825344335</v>
      </c>
      <c r="AE11" t="n">
        <v>683346.9242538194</v>
      </c>
      <c r="AF11" t="n">
        <v>1.377540844556845e-06</v>
      </c>
      <c r="AG11" t="n">
        <v>32</v>
      </c>
      <c r="AH11" t="n">
        <v>618129.2528864659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4.1117</v>
      </c>
      <c r="E12" t="n">
        <v>24.32</v>
      </c>
      <c r="F12" t="n">
        <v>21.7</v>
      </c>
      <c r="G12" t="n">
        <v>81.39</v>
      </c>
      <c r="H12" t="n">
        <v>1.33</v>
      </c>
      <c r="I12" t="n">
        <v>16</v>
      </c>
      <c r="J12" t="n">
        <v>146.8</v>
      </c>
      <c r="K12" t="n">
        <v>46.47</v>
      </c>
      <c r="L12" t="n">
        <v>11</v>
      </c>
      <c r="M12" t="n">
        <v>0</v>
      </c>
      <c r="N12" t="n">
        <v>24.33</v>
      </c>
      <c r="O12" t="n">
        <v>18338.99</v>
      </c>
      <c r="P12" t="n">
        <v>188.3</v>
      </c>
      <c r="Q12" t="n">
        <v>935.9</v>
      </c>
      <c r="R12" t="n">
        <v>47.87</v>
      </c>
      <c r="S12" t="n">
        <v>36.49</v>
      </c>
      <c r="T12" t="n">
        <v>4607.19</v>
      </c>
      <c r="U12" t="n">
        <v>0.76</v>
      </c>
      <c r="V12" t="n">
        <v>0.9</v>
      </c>
      <c r="W12" t="n">
        <v>3.01</v>
      </c>
      <c r="X12" t="n">
        <v>0.31</v>
      </c>
      <c r="Y12" t="n">
        <v>0.5</v>
      </c>
      <c r="Z12" t="n">
        <v>10</v>
      </c>
      <c r="AA12" t="n">
        <v>501.0897868092723</v>
      </c>
      <c r="AB12" t="n">
        <v>685.6131528336413</v>
      </c>
      <c r="AC12" t="n">
        <v>620.1791957913015</v>
      </c>
      <c r="AD12" t="n">
        <v>501089.7868092722</v>
      </c>
      <c r="AE12" t="n">
        <v>685613.1528336413</v>
      </c>
      <c r="AF12" t="n">
        <v>1.377272873085563e-06</v>
      </c>
      <c r="AG12" t="n">
        <v>32</v>
      </c>
      <c r="AH12" t="n">
        <v>620179.1957913014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2.8714</v>
      </c>
      <c r="E2" t="n">
        <v>34.83</v>
      </c>
      <c r="F2" t="n">
        <v>25.86</v>
      </c>
      <c r="G2" t="n">
        <v>7.08</v>
      </c>
      <c r="H2" t="n">
        <v>0.12</v>
      </c>
      <c r="I2" t="n">
        <v>219</v>
      </c>
      <c r="J2" t="n">
        <v>150.44</v>
      </c>
      <c r="K2" t="n">
        <v>49.1</v>
      </c>
      <c r="L2" t="n">
        <v>1</v>
      </c>
      <c r="M2" t="n">
        <v>217</v>
      </c>
      <c r="N2" t="n">
        <v>25.34</v>
      </c>
      <c r="O2" t="n">
        <v>18787.76</v>
      </c>
      <c r="P2" t="n">
        <v>303.6</v>
      </c>
      <c r="Q2" t="n">
        <v>936.0700000000001</v>
      </c>
      <c r="R2" t="n">
        <v>177.19</v>
      </c>
      <c r="S2" t="n">
        <v>36.49</v>
      </c>
      <c r="T2" t="n">
        <v>68248.87</v>
      </c>
      <c r="U2" t="n">
        <v>0.21</v>
      </c>
      <c r="V2" t="n">
        <v>0.76</v>
      </c>
      <c r="W2" t="n">
        <v>3.34</v>
      </c>
      <c r="X2" t="n">
        <v>4.46</v>
      </c>
      <c r="Y2" t="n">
        <v>0.5</v>
      </c>
      <c r="Z2" t="n">
        <v>10</v>
      </c>
      <c r="AA2" t="n">
        <v>950.9903618830293</v>
      </c>
      <c r="AB2" t="n">
        <v>1301.186967862111</v>
      </c>
      <c r="AC2" t="n">
        <v>1177.003509876729</v>
      </c>
      <c r="AD2" t="n">
        <v>950990.3618830293</v>
      </c>
      <c r="AE2" t="n">
        <v>1301186.967862111</v>
      </c>
      <c r="AF2" t="n">
        <v>9.549658913586545e-07</v>
      </c>
      <c r="AG2" t="n">
        <v>46</v>
      </c>
      <c r="AH2" t="n">
        <v>1177003.509876729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3.4952</v>
      </c>
      <c r="E3" t="n">
        <v>28.61</v>
      </c>
      <c r="F3" t="n">
        <v>23.34</v>
      </c>
      <c r="G3" t="n">
        <v>14.29</v>
      </c>
      <c r="H3" t="n">
        <v>0.23</v>
      </c>
      <c r="I3" t="n">
        <v>98</v>
      </c>
      <c r="J3" t="n">
        <v>151.83</v>
      </c>
      <c r="K3" t="n">
        <v>49.1</v>
      </c>
      <c r="L3" t="n">
        <v>2</v>
      </c>
      <c r="M3" t="n">
        <v>96</v>
      </c>
      <c r="N3" t="n">
        <v>25.73</v>
      </c>
      <c r="O3" t="n">
        <v>18959.54</v>
      </c>
      <c r="P3" t="n">
        <v>269.4</v>
      </c>
      <c r="Q3" t="n">
        <v>935.91</v>
      </c>
      <c r="R3" t="n">
        <v>99.40000000000001</v>
      </c>
      <c r="S3" t="n">
        <v>36.49</v>
      </c>
      <c r="T3" t="n">
        <v>29957.74</v>
      </c>
      <c r="U3" t="n">
        <v>0.37</v>
      </c>
      <c r="V3" t="n">
        <v>0.84</v>
      </c>
      <c r="W3" t="n">
        <v>3.12</v>
      </c>
      <c r="X3" t="n">
        <v>1.95</v>
      </c>
      <c r="Y3" t="n">
        <v>0.5</v>
      </c>
      <c r="Z3" t="n">
        <v>10</v>
      </c>
      <c r="AA3" t="n">
        <v>724.7420107811134</v>
      </c>
      <c r="AB3" t="n">
        <v>991.6239925116691</v>
      </c>
      <c r="AC3" t="n">
        <v>896.9847904193692</v>
      </c>
      <c r="AD3" t="n">
        <v>724742.0107811134</v>
      </c>
      <c r="AE3" t="n">
        <v>991623.9925116692</v>
      </c>
      <c r="AF3" t="n">
        <v>1.162428356716852e-06</v>
      </c>
      <c r="AG3" t="n">
        <v>38</v>
      </c>
      <c r="AH3" t="n">
        <v>896984.7904193692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3.727</v>
      </c>
      <c r="E4" t="n">
        <v>26.83</v>
      </c>
      <c r="F4" t="n">
        <v>22.63</v>
      </c>
      <c r="G4" t="n">
        <v>21.55</v>
      </c>
      <c r="H4" t="n">
        <v>0.35</v>
      </c>
      <c r="I4" t="n">
        <v>63</v>
      </c>
      <c r="J4" t="n">
        <v>153.23</v>
      </c>
      <c r="K4" t="n">
        <v>49.1</v>
      </c>
      <c r="L4" t="n">
        <v>3</v>
      </c>
      <c r="M4" t="n">
        <v>61</v>
      </c>
      <c r="N4" t="n">
        <v>26.13</v>
      </c>
      <c r="O4" t="n">
        <v>19131.85</v>
      </c>
      <c r="P4" t="n">
        <v>256.58</v>
      </c>
      <c r="Q4" t="n">
        <v>935.92</v>
      </c>
      <c r="R4" t="n">
        <v>77.2</v>
      </c>
      <c r="S4" t="n">
        <v>36.49</v>
      </c>
      <c r="T4" t="n">
        <v>19035.88</v>
      </c>
      <c r="U4" t="n">
        <v>0.47</v>
      </c>
      <c r="V4" t="n">
        <v>0.86</v>
      </c>
      <c r="W4" t="n">
        <v>3.07</v>
      </c>
      <c r="X4" t="n">
        <v>1.24</v>
      </c>
      <c r="Y4" t="n">
        <v>0.5</v>
      </c>
      <c r="Z4" t="n">
        <v>10</v>
      </c>
      <c r="AA4" t="n">
        <v>655.4080780731823</v>
      </c>
      <c r="AB4" t="n">
        <v>896.7582469834458</v>
      </c>
      <c r="AC4" t="n">
        <v>811.1728984994495</v>
      </c>
      <c r="AD4" t="n">
        <v>655408.0780731823</v>
      </c>
      <c r="AE4" t="n">
        <v>896758.2469834458</v>
      </c>
      <c r="AF4" t="n">
        <v>1.239520051923698e-06</v>
      </c>
      <c r="AG4" t="n">
        <v>35</v>
      </c>
      <c r="AH4" t="n">
        <v>811172.8984994495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3.8496</v>
      </c>
      <c r="E5" t="n">
        <v>25.98</v>
      </c>
      <c r="F5" t="n">
        <v>22.3</v>
      </c>
      <c r="G5" t="n">
        <v>29.08</v>
      </c>
      <c r="H5" t="n">
        <v>0.46</v>
      </c>
      <c r="I5" t="n">
        <v>46</v>
      </c>
      <c r="J5" t="n">
        <v>154.63</v>
      </c>
      <c r="K5" t="n">
        <v>49.1</v>
      </c>
      <c r="L5" t="n">
        <v>4</v>
      </c>
      <c r="M5" t="n">
        <v>44</v>
      </c>
      <c r="N5" t="n">
        <v>26.53</v>
      </c>
      <c r="O5" t="n">
        <v>19304.72</v>
      </c>
      <c r="P5" t="n">
        <v>247.99</v>
      </c>
      <c r="Q5" t="n">
        <v>935.9299999999999</v>
      </c>
      <c r="R5" t="n">
        <v>66.61</v>
      </c>
      <c r="S5" t="n">
        <v>36.49</v>
      </c>
      <c r="T5" t="n">
        <v>13826.16</v>
      </c>
      <c r="U5" t="n">
        <v>0.55</v>
      </c>
      <c r="V5" t="n">
        <v>0.88</v>
      </c>
      <c r="W5" t="n">
        <v>3.05</v>
      </c>
      <c r="X5" t="n">
        <v>0.9</v>
      </c>
      <c r="Y5" t="n">
        <v>0.5</v>
      </c>
      <c r="Z5" t="n">
        <v>10</v>
      </c>
      <c r="AA5" t="n">
        <v>622.6271076301824</v>
      </c>
      <c r="AB5" t="n">
        <v>851.9058770289849</v>
      </c>
      <c r="AC5" t="n">
        <v>770.6011757827456</v>
      </c>
      <c r="AD5" t="n">
        <v>622627.1076301824</v>
      </c>
      <c r="AE5" t="n">
        <v>851905.8770289849</v>
      </c>
      <c r="AF5" t="n">
        <v>1.280294175445524e-06</v>
      </c>
      <c r="AG5" t="n">
        <v>34</v>
      </c>
      <c r="AH5" t="n">
        <v>770601.1757827456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3.9284</v>
      </c>
      <c r="E6" t="n">
        <v>25.46</v>
      </c>
      <c r="F6" t="n">
        <v>22.08</v>
      </c>
      <c r="G6" t="n">
        <v>36.8</v>
      </c>
      <c r="H6" t="n">
        <v>0.57</v>
      </c>
      <c r="I6" t="n">
        <v>36</v>
      </c>
      <c r="J6" t="n">
        <v>156.03</v>
      </c>
      <c r="K6" t="n">
        <v>49.1</v>
      </c>
      <c r="L6" t="n">
        <v>5</v>
      </c>
      <c r="M6" t="n">
        <v>34</v>
      </c>
      <c r="N6" t="n">
        <v>26.94</v>
      </c>
      <c r="O6" t="n">
        <v>19478.15</v>
      </c>
      <c r="P6" t="n">
        <v>241.09</v>
      </c>
      <c r="Q6" t="n">
        <v>935.91</v>
      </c>
      <c r="R6" t="n">
        <v>60.31</v>
      </c>
      <c r="S6" t="n">
        <v>36.49</v>
      </c>
      <c r="T6" t="n">
        <v>10723.68</v>
      </c>
      <c r="U6" t="n">
        <v>0.61</v>
      </c>
      <c r="V6" t="n">
        <v>0.88</v>
      </c>
      <c r="W6" t="n">
        <v>3.02</v>
      </c>
      <c r="X6" t="n">
        <v>0.6899999999999999</v>
      </c>
      <c r="Y6" t="n">
        <v>0.5</v>
      </c>
      <c r="Z6" t="n">
        <v>10</v>
      </c>
      <c r="AA6" t="n">
        <v>604.8523979781427</v>
      </c>
      <c r="AB6" t="n">
        <v>827.5857351182181</v>
      </c>
      <c r="AC6" t="n">
        <v>748.6021140824089</v>
      </c>
      <c r="AD6" t="n">
        <v>604852.3979781427</v>
      </c>
      <c r="AE6" t="n">
        <v>827585.735118218</v>
      </c>
      <c r="AF6" t="n">
        <v>1.306501360873908e-06</v>
      </c>
      <c r="AG6" t="n">
        <v>34</v>
      </c>
      <c r="AH6" t="n">
        <v>748602.1140824088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3.9826</v>
      </c>
      <c r="E7" t="n">
        <v>25.11</v>
      </c>
      <c r="F7" t="n">
        <v>21.95</v>
      </c>
      <c r="G7" t="n">
        <v>45.41</v>
      </c>
      <c r="H7" t="n">
        <v>0.67</v>
      </c>
      <c r="I7" t="n">
        <v>29</v>
      </c>
      <c r="J7" t="n">
        <v>157.44</v>
      </c>
      <c r="K7" t="n">
        <v>49.1</v>
      </c>
      <c r="L7" t="n">
        <v>6</v>
      </c>
      <c r="M7" t="n">
        <v>27</v>
      </c>
      <c r="N7" t="n">
        <v>27.35</v>
      </c>
      <c r="O7" t="n">
        <v>19652.13</v>
      </c>
      <c r="P7" t="n">
        <v>234.35</v>
      </c>
      <c r="Q7" t="n">
        <v>935.88</v>
      </c>
      <c r="R7" t="n">
        <v>56.1</v>
      </c>
      <c r="S7" t="n">
        <v>36.49</v>
      </c>
      <c r="T7" t="n">
        <v>8655.049999999999</v>
      </c>
      <c r="U7" t="n">
        <v>0.65</v>
      </c>
      <c r="V7" t="n">
        <v>0.89</v>
      </c>
      <c r="W7" t="n">
        <v>3.01</v>
      </c>
      <c r="X7" t="n">
        <v>0.55</v>
      </c>
      <c r="Y7" t="n">
        <v>0.5</v>
      </c>
      <c r="Z7" t="n">
        <v>10</v>
      </c>
      <c r="AA7" t="n">
        <v>583.5598956831033</v>
      </c>
      <c r="AB7" t="n">
        <v>798.4523941192402</v>
      </c>
      <c r="AC7" t="n">
        <v>722.2492182594726</v>
      </c>
      <c r="AD7" t="n">
        <v>583559.8956831032</v>
      </c>
      <c r="AE7" t="n">
        <v>798452.3941192402</v>
      </c>
      <c r="AF7" t="n">
        <v>1.324527115318304e-06</v>
      </c>
      <c r="AG7" t="n">
        <v>33</v>
      </c>
      <c r="AH7" t="n">
        <v>722249.2182594726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4.0135</v>
      </c>
      <c r="E8" t="n">
        <v>24.92</v>
      </c>
      <c r="F8" t="n">
        <v>21.88</v>
      </c>
      <c r="G8" t="n">
        <v>52.5</v>
      </c>
      <c r="H8" t="n">
        <v>0.78</v>
      </c>
      <c r="I8" t="n">
        <v>25</v>
      </c>
      <c r="J8" t="n">
        <v>158.86</v>
      </c>
      <c r="K8" t="n">
        <v>49.1</v>
      </c>
      <c r="L8" t="n">
        <v>7</v>
      </c>
      <c r="M8" t="n">
        <v>23</v>
      </c>
      <c r="N8" t="n">
        <v>27.77</v>
      </c>
      <c r="O8" t="n">
        <v>19826.68</v>
      </c>
      <c r="P8" t="n">
        <v>228.66</v>
      </c>
      <c r="Q8" t="n">
        <v>935.91</v>
      </c>
      <c r="R8" t="n">
        <v>53.88</v>
      </c>
      <c r="S8" t="n">
        <v>36.49</v>
      </c>
      <c r="T8" t="n">
        <v>7564.85</v>
      </c>
      <c r="U8" t="n">
        <v>0.68</v>
      </c>
      <c r="V8" t="n">
        <v>0.89</v>
      </c>
      <c r="W8" t="n">
        <v>3.01</v>
      </c>
      <c r="X8" t="n">
        <v>0.48</v>
      </c>
      <c r="Y8" t="n">
        <v>0.5</v>
      </c>
      <c r="Z8" t="n">
        <v>10</v>
      </c>
      <c r="AA8" t="n">
        <v>572.9676140023412</v>
      </c>
      <c r="AB8" t="n">
        <v>783.959567025134</v>
      </c>
      <c r="AC8" t="n">
        <v>709.1395662424173</v>
      </c>
      <c r="AD8" t="n">
        <v>572967.6140023412</v>
      </c>
      <c r="AE8" t="n">
        <v>783959.567025134</v>
      </c>
      <c r="AF8" t="n">
        <v>1.334803790822581e-06</v>
      </c>
      <c r="AG8" t="n">
        <v>33</v>
      </c>
      <c r="AH8" t="n">
        <v>709139.5662424173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4.0457</v>
      </c>
      <c r="E9" t="n">
        <v>24.72</v>
      </c>
      <c r="F9" t="n">
        <v>21.8</v>
      </c>
      <c r="G9" t="n">
        <v>62.28</v>
      </c>
      <c r="H9" t="n">
        <v>0.88</v>
      </c>
      <c r="I9" t="n">
        <v>21</v>
      </c>
      <c r="J9" t="n">
        <v>160.28</v>
      </c>
      <c r="K9" t="n">
        <v>49.1</v>
      </c>
      <c r="L9" t="n">
        <v>8</v>
      </c>
      <c r="M9" t="n">
        <v>19</v>
      </c>
      <c r="N9" t="n">
        <v>28.19</v>
      </c>
      <c r="O9" t="n">
        <v>20001.93</v>
      </c>
      <c r="P9" t="n">
        <v>222.63</v>
      </c>
      <c r="Q9" t="n">
        <v>935.91</v>
      </c>
      <c r="R9" t="n">
        <v>51.5</v>
      </c>
      <c r="S9" t="n">
        <v>36.49</v>
      </c>
      <c r="T9" t="n">
        <v>6395.66</v>
      </c>
      <c r="U9" t="n">
        <v>0.71</v>
      </c>
      <c r="V9" t="n">
        <v>0.9</v>
      </c>
      <c r="W9" t="n">
        <v>3</v>
      </c>
      <c r="X9" t="n">
        <v>0.41</v>
      </c>
      <c r="Y9" t="n">
        <v>0.5</v>
      </c>
      <c r="Z9" t="n">
        <v>10</v>
      </c>
      <c r="AA9" t="n">
        <v>561.9545277284329</v>
      </c>
      <c r="AB9" t="n">
        <v>768.8909765220969</v>
      </c>
      <c r="AC9" t="n">
        <v>695.5091008680904</v>
      </c>
      <c r="AD9" t="n">
        <v>561954.5277284329</v>
      </c>
      <c r="AE9" t="n">
        <v>768890.9765220969</v>
      </c>
      <c r="AF9" t="n">
        <v>1.345512818370728e-06</v>
      </c>
      <c r="AG9" t="n">
        <v>33</v>
      </c>
      <c r="AH9" t="n">
        <v>695509.1008680904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4.0643</v>
      </c>
      <c r="E10" t="n">
        <v>24.6</v>
      </c>
      <c r="F10" t="n">
        <v>21.75</v>
      </c>
      <c r="G10" t="n">
        <v>68.68000000000001</v>
      </c>
      <c r="H10" t="n">
        <v>0.99</v>
      </c>
      <c r="I10" t="n">
        <v>19</v>
      </c>
      <c r="J10" t="n">
        <v>161.71</v>
      </c>
      <c r="K10" t="n">
        <v>49.1</v>
      </c>
      <c r="L10" t="n">
        <v>9</v>
      </c>
      <c r="M10" t="n">
        <v>17</v>
      </c>
      <c r="N10" t="n">
        <v>28.61</v>
      </c>
      <c r="O10" t="n">
        <v>20177.64</v>
      </c>
      <c r="P10" t="n">
        <v>215.44</v>
      </c>
      <c r="Q10" t="n">
        <v>935.91</v>
      </c>
      <c r="R10" t="n">
        <v>49.85</v>
      </c>
      <c r="S10" t="n">
        <v>36.49</v>
      </c>
      <c r="T10" t="n">
        <v>5577.39</v>
      </c>
      <c r="U10" t="n">
        <v>0.73</v>
      </c>
      <c r="V10" t="n">
        <v>0.9</v>
      </c>
      <c r="W10" t="n">
        <v>3</v>
      </c>
      <c r="X10" t="n">
        <v>0.35</v>
      </c>
      <c r="Y10" t="n">
        <v>0.5</v>
      </c>
      <c r="Z10" t="n">
        <v>10</v>
      </c>
      <c r="AA10" t="n">
        <v>550.7027133936463</v>
      </c>
      <c r="AB10" t="n">
        <v>753.4957477542272</v>
      </c>
      <c r="AC10" t="n">
        <v>681.5831711264869</v>
      </c>
      <c r="AD10" t="n">
        <v>550702.7133936463</v>
      </c>
      <c r="AE10" t="n">
        <v>753495.7477542271</v>
      </c>
      <c r="AF10" t="n">
        <v>1.351698778383012e-06</v>
      </c>
      <c r="AG10" t="n">
        <v>33</v>
      </c>
      <c r="AH10" t="n">
        <v>681583.171126487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4.0882</v>
      </c>
      <c r="E11" t="n">
        <v>24.46</v>
      </c>
      <c r="F11" t="n">
        <v>21.7</v>
      </c>
      <c r="G11" t="n">
        <v>81.36</v>
      </c>
      <c r="H11" t="n">
        <v>1.09</v>
      </c>
      <c r="I11" t="n">
        <v>16</v>
      </c>
      <c r="J11" t="n">
        <v>163.13</v>
      </c>
      <c r="K11" t="n">
        <v>49.1</v>
      </c>
      <c r="L11" t="n">
        <v>10</v>
      </c>
      <c r="M11" t="n">
        <v>14</v>
      </c>
      <c r="N11" t="n">
        <v>29.04</v>
      </c>
      <c r="O11" t="n">
        <v>20353.94</v>
      </c>
      <c r="P11" t="n">
        <v>209.23</v>
      </c>
      <c r="Q11" t="n">
        <v>935.88</v>
      </c>
      <c r="R11" t="n">
        <v>48.22</v>
      </c>
      <c r="S11" t="n">
        <v>36.49</v>
      </c>
      <c r="T11" t="n">
        <v>4780.37</v>
      </c>
      <c r="U11" t="n">
        <v>0.76</v>
      </c>
      <c r="V11" t="n">
        <v>0.9</v>
      </c>
      <c r="W11" t="n">
        <v>2.99</v>
      </c>
      <c r="X11" t="n">
        <v>0.3</v>
      </c>
      <c r="Y11" t="n">
        <v>0.5</v>
      </c>
      <c r="Z11" t="n">
        <v>10</v>
      </c>
      <c r="AA11" t="n">
        <v>533.6636132699107</v>
      </c>
      <c r="AB11" t="n">
        <v>730.1820992528877</v>
      </c>
      <c r="AC11" t="n">
        <v>660.4945445172042</v>
      </c>
      <c r="AD11" t="n">
        <v>533663.6132699107</v>
      </c>
      <c r="AE11" t="n">
        <v>730182.0992528878</v>
      </c>
      <c r="AF11" t="n">
        <v>1.359647404420301e-06</v>
      </c>
      <c r="AG11" t="n">
        <v>32</v>
      </c>
      <c r="AH11" t="n">
        <v>660494.5445172042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4.0963</v>
      </c>
      <c r="E12" t="n">
        <v>24.41</v>
      </c>
      <c r="F12" t="n">
        <v>21.68</v>
      </c>
      <c r="G12" t="n">
        <v>86.70999999999999</v>
      </c>
      <c r="H12" t="n">
        <v>1.18</v>
      </c>
      <c r="I12" t="n">
        <v>15</v>
      </c>
      <c r="J12" t="n">
        <v>164.57</v>
      </c>
      <c r="K12" t="n">
        <v>49.1</v>
      </c>
      <c r="L12" t="n">
        <v>11</v>
      </c>
      <c r="M12" t="n">
        <v>9</v>
      </c>
      <c r="N12" t="n">
        <v>29.47</v>
      </c>
      <c r="O12" t="n">
        <v>20530.82</v>
      </c>
      <c r="P12" t="n">
        <v>203.96</v>
      </c>
      <c r="Q12" t="n">
        <v>935.91</v>
      </c>
      <c r="R12" t="n">
        <v>47.43</v>
      </c>
      <c r="S12" t="n">
        <v>36.49</v>
      </c>
      <c r="T12" t="n">
        <v>4387.36</v>
      </c>
      <c r="U12" t="n">
        <v>0.77</v>
      </c>
      <c r="V12" t="n">
        <v>0.9</v>
      </c>
      <c r="W12" t="n">
        <v>3</v>
      </c>
      <c r="X12" t="n">
        <v>0.28</v>
      </c>
      <c r="Y12" t="n">
        <v>0.5</v>
      </c>
      <c r="Z12" t="n">
        <v>10</v>
      </c>
      <c r="AA12" t="n">
        <v>526.0059052156902</v>
      </c>
      <c r="AB12" t="n">
        <v>719.7044852588671</v>
      </c>
      <c r="AC12" t="n">
        <v>651.0168992973493</v>
      </c>
      <c r="AD12" t="n">
        <v>526005.9052156901</v>
      </c>
      <c r="AE12" t="n">
        <v>719704.485258867</v>
      </c>
      <c r="AF12" t="n">
        <v>1.362341290232102e-06</v>
      </c>
      <c r="AG12" t="n">
        <v>32</v>
      </c>
      <c r="AH12" t="n">
        <v>651016.8992973493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4.1035</v>
      </c>
      <c r="E13" t="n">
        <v>24.37</v>
      </c>
      <c r="F13" t="n">
        <v>21.67</v>
      </c>
      <c r="G13" t="n">
        <v>92.84999999999999</v>
      </c>
      <c r="H13" t="n">
        <v>1.28</v>
      </c>
      <c r="I13" t="n">
        <v>14</v>
      </c>
      <c r="J13" t="n">
        <v>166.01</v>
      </c>
      <c r="K13" t="n">
        <v>49.1</v>
      </c>
      <c r="L13" t="n">
        <v>12</v>
      </c>
      <c r="M13" t="n">
        <v>2</v>
      </c>
      <c r="N13" t="n">
        <v>29.91</v>
      </c>
      <c r="O13" t="n">
        <v>20708.3</v>
      </c>
      <c r="P13" t="n">
        <v>201.68</v>
      </c>
      <c r="Q13" t="n">
        <v>935.92</v>
      </c>
      <c r="R13" t="n">
        <v>47.03</v>
      </c>
      <c r="S13" t="n">
        <v>36.49</v>
      </c>
      <c r="T13" t="n">
        <v>4193.28</v>
      </c>
      <c r="U13" t="n">
        <v>0.78</v>
      </c>
      <c r="V13" t="n">
        <v>0.9</v>
      </c>
      <c r="W13" t="n">
        <v>3</v>
      </c>
      <c r="X13" t="n">
        <v>0.27</v>
      </c>
      <c r="Y13" t="n">
        <v>0.5</v>
      </c>
      <c r="Z13" t="n">
        <v>10</v>
      </c>
      <c r="AA13" t="n">
        <v>522.4261807264602</v>
      </c>
      <c r="AB13" t="n">
        <v>714.8065482864042</v>
      </c>
      <c r="AC13" t="n">
        <v>646.5864145552404</v>
      </c>
      <c r="AD13" t="n">
        <v>522426.1807264602</v>
      </c>
      <c r="AE13" t="n">
        <v>714806.5482864042</v>
      </c>
      <c r="AF13" t="n">
        <v>1.364735855398147e-06</v>
      </c>
      <c r="AG13" t="n">
        <v>32</v>
      </c>
      <c r="AH13" t="n">
        <v>646586.4145552404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4.1025</v>
      </c>
      <c r="E14" t="n">
        <v>24.38</v>
      </c>
      <c r="F14" t="n">
        <v>21.67</v>
      </c>
      <c r="G14" t="n">
        <v>92.88</v>
      </c>
      <c r="H14" t="n">
        <v>1.38</v>
      </c>
      <c r="I14" t="n">
        <v>14</v>
      </c>
      <c r="J14" t="n">
        <v>167.45</v>
      </c>
      <c r="K14" t="n">
        <v>49.1</v>
      </c>
      <c r="L14" t="n">
        <v>13</v>
      </c>
      <c r="M14" t="n">
        <v>0</v>
      </c>
      <c r="N14" t="n">
        <v>30.36</v>
      </c>
      <c r="O14" t="n">
        <v>20886.38</v>
      </c>
      <c r="P14" t="n">
        <v>203.17</v>
      </c>
      <c r="Q14" t="n">
        <v>935.9299999999999</v>
      </c>
      <c r="R14" t="n">
        <v>46.98</v>
      </c>
      <c r="S14" t="n">
        <v>36.49</v>
      </c>
      <c r="T14" t="n">
        <v>4167.3</v>
      </c>
      <c r="U14" t="n">
        <v>0.78</v>
      </c>
      <c r="V14" t="n">
        <v>0.9</v>
      </c>
      <c r="W14" t="n">
        <v>3</v>
      </c>
      <c r="X14" t="n">
        <v>0.28</v>
      </c>
      <c r="Y14" t="n">
        <v>0.5</v>
      </c>
      <c r="Z14" t="n">
        <v>10</v>
      </c>
      <c r="AA14" t="n">
        <v>524.4767097380828</v>
      </c>
      <c r="AB14" t="n">
        <v>717.6121725430617</v>
      </c>
      <c r="AC14" t="n">
        <v>649.1242739705609</v>
      </c>
      <c r="AD14" t="n">
        <v>524476.7097380828</v>
      </c>
      <c r="AE14" t="n">
        <v>717612.1725430617</v>
      </c>
      <c r="AF14" t="n">
        <v>1.364403276902863e-06</v>
      </c>
      <c r="AG14" t="n">
        <v>32</v>
      </c>
      <c r="AH14" t="n">
        <v>649124.2739705609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2.5772</v>
      </c>
      <c r="E2" t="n">
        <v>38.8</v>
      </c>
      <c r="F2" t="n">
        <v>26.69</v>
      </c>
      <c r="G2" t="n">
        <v>6.18</v>
      </c>
      <c r="H2" t="n">
        <v>0.1</v>
      </c>
      <c r="I2" t="n">
        <v>259</v>
      </c>
      <c r="J2" t="n">
        <v>185.69</v>
      </c>
      <c r="K2" t="n">
        <v>53.44</v>
      </c>
      <c r="L2" t="n">
        <v>1</v>
      </c>
      <c r="M2" t="n">
        <v>257</v>
      </c>
      <c r="N2" t="n">
        <v>36.26</v>
      </c>
      <c r="O2" t="n">
        <v>23136.14</v>
      </c>
      <c r="P2" t="n">
        <v>360.11</v>
      </c>
      <c r="Q2" t="n">
        <v>936.16</v>
      </c>
      <c r="R2" t="n">
        <v>203.51</v>
      </c>
      <c r="S2" t="n">
        <v>36.49</v>
      </c>
      <c r="T2" t="n">
        <v>81211.12</v>
      </c>
      <c r="U2" t="n">
        <v>0.18</v>
      </c>
      <c r="V2" t="n">
        <v>0.73</v>
      </c>
      <c r="W2" t="n">
        <v>3.4</v>
      </c>
      <c r="X2" t="n">
        <v>5.29</v>
      </c>
      <c r="Y2" t="n">
        <v>0.5</v>
      </c>
      <c r="Z2" t="n">
        <v>10</v>
      </c>
      <c r="AA2" t="n">
        <v>1189.290259297321</v>
      </c>
      <c r="AB2" t="n">
        <v>1627.239400553845</v>
      </c>
      <c r="AC2" t="n">
        <v>1471.937956009828</v>
      </c>
      <c r="AD2" t="n">
        <v>1189290.259297321</v>
      </c>
      <c r="AE2" t="n">
        <v>1627239.400553845</v>
      </c>
      <c r="AF2" t="n">
        <v>8.463681927835417e-07</v>
      </c>
      <c r="AG2" t="n">
        <v>51</v>
      </c>
      <c r="AH2" t="n">
        <v>1471937.956009828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3.2909</v>
      </c>
      <c r="E3" t="n">
        <v>30.39</v>
      </c>
      <c r="F3" t="n">
        <v>23.68</v>
      </c>
      <c r="G3" t="n">
        <v>12.46</v>
      </c>
      <c r="H3" t="n">
        <v>0.19</v>
      </c>
      <c r="I3" t="n">
        <v>114</v>
      </c>
      <c r="J3" t="n">
        <v>187.21</v>
      </c>
      <c r="K3" t="n">
        <v>53.44</v>
      </c>
      <c r="L3" t="n">
        <v>2</v>
      </c>
      <c r="M3" t="n">
        <v>112</v>
      </c>
      <c r="N3" t="n">
        <v>36.77</v>
      </c>
      <c r="O3" t="n">
        <v>23322.88</v>
      </c>
      <c r="P3" t="n">
        <v>315.78</v>
      </c>
      <c r="Q3" t="n">
        <v>935.98</v>
      </c>
      <c r="R3" t="n">
        <v>110.02</v>
      </c>
      <c r="S3" t="n">
        <v>36.49</v>
      </c>
      <c r="T3" t="n">
        <v>35190.57</v>
      </c>
      <c r="U3" t="n">
        <v>0.33</v>
      </c>
      <c r="V3" t="n">
        <v>0.82</v>
      </c>
      <c r="W3" t="n">
        <v>3.14</v>
      </c>
      <c r="X3" t="n">
        <v>2.28</v>
      </c>
      <c r="Y3" t="n">
        <v>0.5</v>
      </c>
      <c r="Z3" t="n">
        <v>10</v>
      </c>
      <c r="AA3" t="n">
        <v>851.8738997905721</v>
      </c>
      <c r="AB3" t="n">
        <v>1165.571451717514</v>
      </c>
      <c r="AC3" t="n">
        <v>1054.330948255401</v>
      </c>
      <c r="AD3" t="n">
        <v>851873.8997905721</v>
      </c>
      <c r="AE3" t="n">
        <v>1165571.451717514</v>
      </c>
      <c r="AF3" t="n">
        <v>1.080751624100325e-06</v>
      </c>
      <c r="AG3" t="n">
        <v>40</v>
      </c>
      <c r="AH3" t="n">
        <v>1054330.948255401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3.5677</v>
      </c>
      <c r="E4" t="n">
        <v>28.03</v>
      </c>
      <c r="F4" t="n">
        <v>22.84</v>
      </c>
      <c r="G4" t="n">
        <v>18.78</v>
      </c>
      <c r="H4" t="n">
        <v>0.28</v>
      </c>
      <c r="I4" t="n">
        <v>73</v>
      </c>
      <c r="J4" t="n">
        <v>188.73</v>
      </c>
      <c r="K4" t="n">
        <v>53.44</v>
      </c>
      <c r="L4" t="n">
        <v>3</v>
      </c>
      <c r="M4" t="n">
        <v>71</v>
      </c>
      <c r="N4" t="n">
        <v>37.29</v>
      </c>
      <c r="O4" t="n">
        <v>23510.33</v>
      </c>
      <c r="P4" t="n">
        <v>301.27</v>
      </c>
      <c r="Q4" t="n">
        <v>935.95</v>
      </c>
      <c r="R4" t="n">
        <v>83.8</v>
      </c>
      <c r="S4" t="n">
        <v>36.49</v>
      </c>
      <c r="T4" t="n">
        <v>22286.69</v>
      </c>
      <c r="U4" t="n">
        <v>0.44</v>
      </c>
      <c r="V4" t="n">
        <v>0.85</v>
      </c>
      <c r="W4" t="n">
        <v>3.09</v>
      </c>
      <c r="X4" t="n">
        <v>1.45</v>
      </c>
      <c r="Y4" t="n">
        <v>0.5</v>
      </c>
      <c r="Z4" t="n">
        <v>10</v>
      </c>
      <c r="AA4" t="n">
        <v>762.6887257640021</v>
      </c>
      <c r="AB4" t="n">
        <v>1043.544362042171</v>
      </c>
      <c r="AC4" t="n">
        <v>943.9499527525767</v>
      </c>
      <c r="AD4" t="n">
        <v>762688.7257640022</v>
      </c>
      <c r="AE4" t="n">
        <v>1043544.362042171</v>
      </c>
      <c r="AF4" t="n">
        <v>1.171654431706442e-06</v>
      </c>
      <c r="AG4" t="n">
        <v>37</v>
      </c>
      <c r="AH4" t="n">
        <v>943949.9527525767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3.7092</v>
      </c>
      <c r="E5" t="n">
        <v>26.96</v>
      </c>
      <c r="F5" t="n">
        <v>22.48</v>
      </c>
      <c r="G5" t="n">
        <v>24.98</v>
      </c>
      <c r="H5" t="n">
        <v>0.37</v>
      </c>
      <c r="I5" t="n">
        <v>54</v>
      </c>
      <c r="J5" t="n">
        <v>190.25</v>
      </c>
      <c r="K5" t="n">
        <v>53.44</v>
      </c>
      <c r="L5" t="n">
        <v>4</v>
      </c>
      <c r="M5" t="n">
        <v>52</v>
      </c>
      <c r="N5" t="n">
        <v>37.82</v>
      </c>
      <c r="O5" t="n">
        <v>23698.48</v>
      </c>
      <c r="P5" t="n">
        <v>292.76</v>
      </c>
      <c r="Q5" t="n">
        <v>935.97</v>
      </c>
      <c r="R5" t="n">
        <v>72.3</v>
      </c>
      <c r="S5" t="n">
        <v>36.49</v>
      </c>
      <c r="T5" t="n">
        <v>16631.17</v>
      </c>
      <c r="U5" t="n">
        <v>0.5</v>
      </c>
      <c r="V5" t="n">
        <v>0.87</v>
      </c>
      <c r="W5" t="n">
        <v>3.06</v>
      </c>
      <c r="X5" t="n">
        <v>1.09</v>
      </c>
      <c r="Y5" t="n">
        <v>0.5</v>
      </c>
      <c r="Z5" t="n">
        <v>10</v>
      </c>
      <c r="AA5" t="n">
        <v>723.2461062318602</v>
      </c>
      <c r="AB5" t="n">
        <v>989.5772299127296</v>
      </c>
      <c r="AC5" t="n">
        <v>895.1333679702232</v>
      </c>
      <c r="AD5" t="n">
        <v>723246.1062318601</v>
      </c>
      <c r="AE5" t="n">
        <v>989577.2299127297</v>
      </c>
      <c r="AF5" t="n">
        <v>1.218123894409713e-06</v>
      </c>
      <c r="AG5" t="n">
        <v>36</v>
      </c>
      <c r="AH5" t="n">
        <v>895133.3679702232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3.8101</v>
      </c>
      <c r="E6" t="n">
        <v>26.25</v>
      </c>
      <c r="F6" t="n">
        <v>22.21</v>
      </c>
      <c r="G6" t="n">
        <v>31.73</v>
      </c>
      <c r="H6" t="n">
        <v>0.46</v>
      </c>
      <c r="I6" t="n">
        <v>42</v>
      </c>
      <c r="J6" t="n">
        <v>191.78</v>
      </c>
      <c r="K6" t="n">
        <v>53.44</v>
      </c>
      <c r="L6" t="n">
        <v>5</v>
      </c>
      <c r="M6" t="n">
        <v>40</v>
      </c>
      <c r="N6" t="n">
        <v>38.35</v>
      </c>
      <c r="O6" t="n">
        <v>23887.36</v>
      </c>
      <c r="P6" t="n">
        <v>285.69</v>
      </c>
      <c r="Q6" t="n">
        <v>935.98</v>
      </c>
      <c r="R6" t="n">
        <v>64.25</v>
      </c>
      <c r="S6" t="n">
        <v>36.49</v>
      </c>
      <c r="T6" t="n">
        <v>12665.73</v>
      </c>
      <c r="U6" t="n">
        <v>0.57</v>
      </c>
      <c r="V6" t="n">
        <v>0.88</v>
      </c>
      <c r="W6" t="n">
        <v>3.04</v>
      </c>
      <c r="X6" t="n">
        <v>0.82</v>
      </c>
      <c r="Y6" t="n">
        <v>0.5</v>
      </c>
      <c r="Z6" t="n">
        <v>10</v>
      </c>
      <c r="AA6" t="n">
        <v>693.1782849517507</v>
      </c>
      <c r="AB6" t="n">
        <v>948.4371103386288</v>
      </c>
      <c r="AC6" t="n">
        <v>857.919603667754</v>
      </c>
      <c r="AD6" t="n">
        <v>693178.2849517507</v>
      </c>
      <c r="AE6" t="n">
        <v>948437.1103386289</v>
      </c>
      <c r="AF6" t="n">
        <v>1.251260069581162e-06</v>
      </c>
      <c r="AG6" t="n">
        <v>35</v>
      </c>
      <c r="AH6" t="n">
        <v>857919.603667754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3.8701</v>
      </c>
      <c r="E7" t="n">
        <v>25.84</v>
      </c>
      <c r="F7" t="n">
        <v>22.07</v>
      </c>
      <c r="G7" t="n">
        <v>37.83</v>
      </c>
      <c r="H7" t="n">
        <v>0.55</v>
      </c>
      <c r="I7" t="n">
        <v>35</v>
      </c>
      <c r="J7" t="n">
        <v>193.32</v>
      </c>
      <c r="K7" t="n">
        <v>53.44</v>
      </c>
      <c r="L7" t="n">
        <v>6</v>
      </c>
      <c r="M7" t="n">
        <v>33</v>
      </c>
      <c r="N7" t="n">
        <v>38.89</v>
      </c>
      <c r="O7" t="n">
        <v>24076.95</v>
      </c>
      <c r="P7" t="n">
        <v>280.51</v>
      </c>
      <c r="Q7" t="n">
        <v>935.9</v>
      </c>
      <c r="R7" t="n">
        <v>59.8</v>
      </c>
      <c r="S7" t="n">
        <v>36.49</v>
      </c>
      <c r="T7" t="n">
        <v>10475.45</v>
      </c>
      <c r="U7" t="n">
        <v>0.61</v>
      </c>
      <c r="V7" t="n">
        <v>0.88</v>
      </c>
      <c r="W7" t="n">
        <v>3.02</v>
      </c>
      <c r="X7" t="n">
        <v>0.67</v>
      </c>
      <c r="Y7" t="n">
        <v>0.5</v>
      </c>
      <c r="Z7" t="n">
        <v>10</v>
      </c>
      <c r="AA7" t="n">
        <v>671.7660672389683</v>
      </c>
      <c r="AB7" t="n">
        <v>919.1399694236238</v>
      </c>
      <c r="AC7" t="n">
        <v>831.4185407628817</v>
      </c>
      <c r="AD7" t="n">
        <v>671766.0672389683</v>
      </c>
      <c r="AE7" t="n">
        <v>919139.9694236239</v>
      </c>
      <c r="AF7" t="n">
        <v>1.270964435391737e-06</v>
      </c>
      <c r="AG7" t="n">
        <v>34</v>
      </c>
      <c r="AH7" t="n">
        <v>831418.5407628816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3.9148</v>
      </c>
      <c r="E8" t="n">
        <v>25.54</v>
      </c>
      <c r="F8" t="n">
        <v>21.96</v>
      </c>
      <c r="G8" t="n">
        <v>43.92</v>
      </c>
      <c r="H8" t="n">
        <v>0.64</v>
      </c>
      <c r="I8" t="n">
        <v>30</v>
      </c>
      <c r="J8" t="n">
        <v>194.86</v>
      </c>
      <c r="K8" t="n">
        <v>53.44</v>
      </c>
      <c r="L8" t="n">
        <v>7</v>
      </c>
      <c r="M8" t="n">
        <v>28</v>
      </c>
      <c r="N8" t="n">
        <v>39.43</v>
      </c>
      <c r="O8" t="n">
        <v>24267.28</v>
      </c>
      <c r="P8" t="n">
        <v>275.4</v>
      </c>
      <c r="Q8" t="n">
        <v>935.9</v>
      </c>
      <c r="R8" t="n">
        <v>56.48</v>
      </c>
      <c r="S8" t="n">
        <v>36.49</v>
      </c>
      <c r="T8" t="n">
        <v>8838.34</v>
      </c>
      <c r="U8" t="n">
        <v>0.65</v>
      </c>
      <c r="V8" t="n">
        <v>0.89</v>
      </c>
      <c r="W8" t="n">
        <v>3.01</v>
      </c>
      <c r="X8" t="n">
        <v>0.57</v>
      </c>
      <c r="Y8" t="n">
        <v>0.5</v>
      </c>
      <c r="Z8" t="n">
        <v>10</v>
      </c>
      <c r="AA8" t="n">
        <v>659.4537434053499</v>
      </c>
      <c r="AB8" t="n">
        <v>902.2937047730757</v>
      </c>
      <c r="AC8" t="n">
        <v>816.1800599667007</v>
      </c>
      <c r="AD8" t="n">
        <v>659453.7434053499</v>
      </c>
      <c r="AE8" t="n">
        <v>902293.7047730756</v>
      </c>
      <c r="AF8" t="n">
        <v>1.285644187920615e-06</v>
      </c>
      <c r="AG8" t="n">
        <v>34</v>
      </c>
      <c r="AH8" t="n">
        <v>816180.0599667007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3.9474</v>
      </c>
      <c r="E9" t="n">
        <v>25.33</v>
      </c>
      <c r="F9" t="n">
        <v>21.9</v>
      </c>
      <c r="G9" t="n">
        <v>50.53</v>
      </c>
      <c r="H9" t="n">
        <v>0.72</v>
      </c>
      <c r="I9" t="n">
        <v>26</v>
      </c>
      <c r="J9" t="n">
        <v>196.41</v>
      </c>
      <c r="K9" t="n">
        <v>53.44</v>
      </c>
      <c r="L9" t="n">
        <v>8</v>
      </c>
      <c r="M9" t="n">
        <v>24</v>
      </c>
      <c r="N9" t="n">
        <v>39.98</v>
      </c>
      <c r="O9" t="n">
        <v>24458.36</v>
      </c>
      <c r="P9" t="n">
        <v>271.31</v>
      </c>
      <c r="Q9" t="n">
        <v>935.9</v>
      </c>
      <c r="R9" t="n">
        <v>54.51</v>
      </c>
      <c r="S9" t="n">
        <v>36.49</v>
      </c>
      <c r="T9" t="n">
        <v>7874.39</v>
      </c>
      <c r="U9" t="n">
        <v>0.67</v>
      </c>
      <c r="V9" t="n">
        <v>0.89</v>
      </c>
      <c r="W9" t="n">
        <v>3.01</v>
      </c>
      <c r="X9" t="n">
        <v>0.5</v>
      </c>
      <c r="Y9" t="n">
        <v>0.5</v>
      </c>
      <c r="Z9" t="n">
        <v>10</v>
      </c>
      <c r="AA9" t="n">
        <v>643.3432538469463</v>
      </c>
      <c r="AB9" t="n">
        <v>880.2506222146301</v>
      </c>
      <c r="AC9" t="n">
        <v>796.2407382699727</v>
      </c>
      <c r="AD9" t="n">
        <v>643343.2538469463</v>
      </c>
      <c r="AE9" t="n">
        <v>880250.6222146301</v>
      </c>
      <c r="AF9" t="n">
        <v>1.296350226677694e-06</v>
      </c>
      <c r="AG9" t="n">
        <v>33</v>
      </c>
      <c r="AH9" t="n">
        <v>796240.7382699726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3.9727</v>
      </c>
      <c r="E10" t="n">
        <v>25.17</v>
      </c>
      <c r="F10" t="n">
        <v>21.85</v>
      </c>
      <c r="G10" t="n">
        <v>56.99</v>
      </c>
      <c r="H10" t="n">
        <v>0.8100000000000001</v>
      </c>
      <c r="I10" t="n">
        <v>23</v>
      </c>
      <c r="J10" t="n">
        <v>197.97</v>
      </c>
      <c r="K10" t="n">
        <v>53.44</v>
      </c>
      <c r="L10" t="n">
        <v>9</v>
      </c>
      <c r="M10" t="n">
        <v>21</v>
      </c>
      <c r="N10" t="n">
        <v>40.53</v>
      </c>
      <c r="O10" t="n">
        <v>24650.18</v>
      </c>
      <c r="P10" t="n">
        <v>266.56</v>
      </c>
      <c r="Q10" t="n">
        <v>935.88</v>
      </c>
      <c r="R10" t="n">
        <v>52.77</v>
      </c>
      <c r="S10" t="n">
        <v>36.49</v>
      </c>
      <c r="T10" t="n">
        <v>7020.76</v>
      </c>
      <c r="U10" t="n">
        <v>0.6899999999999999</v>
      </c>
      <c r="V10" t="n">
        <v>0.89</v>
      </c>
      <c r="W10" t="n">
        <v>3.01</v>
      </c>
      <c r="X10" t="n">
        <v>0.45</v>
      </c>
      <c r="Y10" t="n">
        <v>0.5</v>
      </c>
      <c r="Z10" t="n">
        <v>10</v>
      </c>
      <c r="AA10" t="n">
        <v>634.092025699318</v>
      </c>
      <c r="AB10" t="n">
        <v>867.5926837276639</v>
      </c>
      <c r="AC10" t="n">
        <v>784.7908556666745</v>
      </c>
      <c r="AD10" t="n">
        <v>634092.025699318</v>
      </c>
      <c r="AE10" t="n">
        <v>867592.6837276639</v>
      </c>
      <c r="AF10" t="n">
        <v>1.30465890092782e-06</v>
      </c>
      <c r="AG10" t="n">
        <v>33</v>
      </c>
      <c r="AH10" t="n">
        <v>784790.8556666744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4.0048</v>
      </c>
      <c r="E11" t="n">
        <v>24.97</v>
      </c>
      <c r="F11" t="n">
        <v>21.76</v>
      </c>
      <c r="G11" t="n">
        <v>65.27</v>
      </c>
      <c r="H11" t="n">
        <v>0.89</v>
      </c>
      <c r="I11" t="n">
        <v>20</v>
      </c>
      <c r="J11" t="n">
        <v>199.53</v>
      </c>
      <c r="K11" t="n">
        <v>53.44</v>
      </c>
      <c r="L11" t="n">
        <v>10</v>
      </c>
      <c r="M11" t="n">
        <v>18</v>
      </c>
      <c r="N11" t="n">
        <v>41.1</v>
      </c>
      <c r="O11" t="n">
        <v>24842.77</v>
      </c>
      <c r="P11" t="n">
        <v>262.03</v>
      </c>
      <c r="Q11" t="n">
        <v>935.89</v>
      </c>
      <c r="R11" t="n">
        <v>50.2</v>
      </c>
      <c r="S11" t="n">
        <v>36.49</v>
      </c>
      <c r="T11" t="n">
        <v>5749.99</v>
      </c>
      <c r="U11" t="n">
        <v>0.73</v>
      </c>
      <c r="V11" t="n">
        <v>0.9</v>
      </c>
      <c r="W11" t="n">
        <v>2.99</v>
      </c>
      <c r="X11" t="n">
        <v>0.36</v>
      </c>
      <c r="Y11" t="n">
        <v>0.5</v>
      </c>
      <c r="Z11" t="n">
        <v>10</v>
      </c>
      <c r="AA11" t="n">
        <v>624.5061418620859</v>
      </c>
      <c r="AB11" t="n">
        <v>854.476854562215</v>
      </c>
      <c r="AC11" t="n">
        <v>772.9267828285939</v>
      </c>
      <c r="AD11" t="n">
        <v>624506.1418620859</v>
      </c>
      <c r="AE11" t="n">
        <v>854476.8545622149</v>
      </c>
      <c r="AF11" t="n">
        <v>1.315200736636477e-06</v>
      </c>
      <c r="AG11" t="n">
        <v>33</v>
      </c>
      <c r="AH11" t="n">
        <v>772926.7828285939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4.0202</v>
      </c>
      <c r="E12" t="n">
        <v>24.87</v>
      </c>
      <c r="F12" t="n">
        <v>21.74</v>
      </c>
      <c r="G12" t="n">
        <v>72.45</v>
      </c>
      <c r="H12" t="n">
        <v>0.97</v>
      </c>
      <c r="I12" t="n">
        <v>18</v>
      </c>
      <c r="J12" t="n">
        <v>201.1</v>
      </c>
      <c r="K12" t="n">
        <v>53.44</v>
      </c>
      <c r="L12" t="n">
        <v>11</v>
      </c>
      <c r="M12" t="n">
        <v>16</v>
      </c>
      <c r="N12" t="n">
        <v>41.66</v>
      </c>
      <c r="O12" t="n">
        <v>25036.12</v>
      </c>
      <c r="P12" t="n">
        <v>257.95</v>
      </c>
      <c r="Q12" t="n">
        <v>935.88</v>
      </c>
      <c r="R12" t="n">
        <v>49.31</v>
      </c>
      <c r="S12" t="n">
        <v>36.49</v>
      </c>
      <c r="T12" t="n">
        <v>5315.29</v>
      </c>
      <c r="U12" t="n">
        <v>0.74</v>
      </c>
      <c r="V12" t="n">
        <v>0.9</v>
      </c>
      <c r="W12" t="n">
        <v>3</v>
      </c>
      <c r="X12" t="n">
        <v>0.34</v>
      </c>
      <c r="Y12" t="n">
        <v>0.5</v>
      </c>
      <c r="Z12" t="n">
        <v>10</v>
      </c>
      <c r="AA12" t="n">
        <v>617.4242045369249</v>
      </c>
      <c r="AB12" t="n">
        <v>844.7870354809052</v>
      </c>
      <c r="AC12" t="n">
        <v>764.1617464806578</v>
      </c>
      <c r="AD12" t="n">
        <v>617424.2045369248</v>
      </c>
      <c r="AE12" t="n">
        <v>844787.0354809052</v>
      </c>
      <c r="AF12" t="n">
        <v>1.320258190527857e-06</v>
      </c>
      <c r="AG12" t="n">
        <v>33</v>
      </c>
      <c r="AH12" t="n">
        <v>764161.7464806578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4.03</v>
      </c>
      <c r="E13" t="n">
        <v>24.81</v>
      </c>
      <c r="F13" t="n">
        <v>21.71</v>
      </c>
      <c r="G13" t="n">
        <v>76.63</v>
      </c>
      <c r="H13" t="n">
        <v>1.05</v>
      </c>
      <c r="I13" t="n">
        <v>17</v>
      </c>
      <c r="J13" t="n">
        <v>202.67</v>
      </c>
      <c r="K13" t="n">
        <v>53.44</v>
      </c>
      <c r="L13" t="n">
        <v>12</v>
      </c>
      <c r="M13" t="n">
        <v>15</v>
      </c>
      <c r="N13" t="n">
        <v>42.24</v>
      </c>
      <c r="O13" t="n">
        <v>25230.25</v>
      </c>
      <c r="P13" t="n">
        <v>252.46</v>
      </c>
      <c r="Q13" t="n">
        <v>935.9</v>
      </c>
      <c r="R13" t="n">
        <v>48.74</v>
      </c>
      <c r="S13" t="n">
        <v>36.49</v>
      </c>
      <c r="T13" t="n">
        <v>5035.04</v>
      </c>
      <c r="U13" t="n">
        <v>0.75</v>
      </c>
      <c r="V13" t="n">
        <v>0.9</v>
      </c>
      <c r="W13" t="n">
        <v>2.99</v>
      </c>
      <c r="X13" t="n">
        <v>0.32</v>
      </c>
      <c r="Y13" t="n">
        <v>0.5</v>
      </c>
      <c r="Z13" t="n">
        <v>10</v>
      </c>
      <c r="AA13" t="n">
        <v>609.0058195185186</v>
      </c>
      <c r="AB13" t="n">
        <v>833.2686297057862</v>
      </c>
      <c r="AC13" t="n">
        <v>753.7426411865323</v>
      </c>
      <c r="AD13" t="n">
        <v>609005.8195185186</v>
      </c>
      <c r="AE13" t="n">
        <v>833268.6297057862</v>
      </c>
      <c r="AF13" t="n">
        <v>1.323476570276918e-06</v>
      </c>
      <c r="AG13" t="n">
        <v>33</v>
      </c>
      <c r="AH13" t="n">
        <v>753742.6411865323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4.0483</v>
      </c>
      <c r="E14" t="n">
        <v>24.7</v>
      </c>
      <c r="F14" t="n">
        <v>21.67</v>
      </c>
      <c r="G14" t="n">
        <v>86.7</v>
      </c>
      <c r="H14" t="n">
        <v>1.13</v>
      </c>
      <c r="I14" t="n">
        <v>15</v>
      </c>
      <c r="J14" t="n">
        <v>204.25</v>
      </c>
      <c r="K14" t="n">
        <v>53.44</v>
      </c>
      <c r="L14" t="n">
        <v>13</v>
      </c>
      <c r="M14" t="n">
        <v>13</v>
      </c>
      <c r="N14" t="n">
        <v>42.82</v>
      </c>
      <c r="O14" t="n">
        <v>25425.3</v>
      </c>
      <c r="P14" t="n">
        <v>247.9</v>
      </c>
      <c r="Q14" t="n">
        <v>935.88</v>
      </c>
      <c r="R14" t="n">
        <v>47.74</v>
      </c>
      <c r="S14" t="n">
        <v>36.49</v>
      </c>
      <c r="T14" t="n">
        <v>4545.86</v>
      </c>
      <c r="U14" t="n">
        <v>0.76</v>
      </c>
      <c r="V14" t="n">
        <v>0.9</v>
      </c>
      <c r="W14" t="n">
        <v>2.99</v>
      </c>
      <c r="X14" t="n">
        <v>0.28</v>
      </c>
      <c r="Y14" t="n">
        <v>0.5</v>
      </c>
      <c r="Z14" t="n">
        <v>10</v>
      </c>
      <c r="AA14" t="n">
        <v>601.0759835377999</v>
      </c>
      <c r="AB14" t="n">
        <v>822.418678277294</v>
      </c>
      <c r="AC14" t="n">
        <v>743.928193894373</v>
      </c>
      <c r="AD14" t="n">
        <v>601075.9835377999</v>
      </c>
      <c r="AE14" t="n">
        <v>822418.678277294</v>
      </c>
      <c r="AF14" t="n">
        <v>1.329486401849143e-06</v>
      </c>
      <c r="AG14" t="n">
        <v>33</v>
      </c>
      <c r="AH14" t="n">
        <v>743928.1938943729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4.0603</v>
      </c>
      <c r="E15" t="n">
        <v>24.63</v>
      </c>
      <c r="F15" t="n">
        <v>21.64</v>
      </c>
      <c r="G15" t="n">
        <v>92.73999999999999</v>
      </c>
      <c r="H15" t="n">
        <v>1.21</v>
      </c>
      <c r="I15" t="n">
        <v>14</v>
      </c>
      <c r="J15" t="n">
        <v>205.84</v>
      </c>
      <c r="K15" t="n">
        <v>53.44</v>
      </c>
      <c r="L15" t="n">
        <v>14</v>
      </c>
      <c r="M15" t="n">
        <v>12</v>
      </c>
      <c r="N15" t="n">
        <v>43.4</v>
      </c>
      <c r="O15" t="n">
        <v>25621.03</v>
      </c>
      <c r="P15" t="n">
        <v>243.78</v>
      </c>
      <c r="Q15" t="n">
        <v>935.9</v>
      </c>
      <c r="R15" t="n">
        <v>46.57</v>
      </c>
      <c r="S15" t="n">
        <v>36.49</v>
      </c>
      <c r="T15" t="n">
        <v>3965.49</v>
      </c>
      <c r="U15" t="n">
        <v>0.78</v>
      </c>
      <c r="V15" t="n">
        <v>0.9</v>
      </c>
      <c r="W15" t="n">
        <v>2.98</v>
      </c>
      <c r="X15" t="n">
        <v>0.25</v>
      </c>
      <c r="Y15" t="n">
        <v>0.5</v>
      </c>
      <c r="Z15" t="n">
        <v>10</v>
      </c>
      <c r="AA15" t="n">
        <v>594.3935685024669</v>
      </c>
      <c r="AB15" t="n">
        <v>813.2755032186064</v>
      </c>
      <c r="AC15" t="n">
        <v>735.6576306307596</v>
      </c>
      <c r="AD15" t="n">
        <v>594393.5685024669</v>
      </c>
      <c r="AE15" t="n">
        <v>813275.5032186065</v>
      </c>
      <c r="AF15" t="n">
        <v>1.333427275011258e-06</v>
      </c>
      <c r="AG15" t="n">
        <v>33</v>
      </c>
      <c r="AH15" t="n">
        <v>735657.6306307596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4.0668</v>
      </c>
      <c r="E16" t="n">
        <v>24.59</v>
      </c>
      <c r="F16" t="n">
        <v>21.64</v>
      </c>
      <c r="G16" t="n">
        <v>99.86</v>
      </c>
      <c r="H16" t="n">
        <v>1.28</v>
      </c>
      <c r="I16" t="n">
        <v>13</v>
      </c>
      <c r="J16" t="n">
        <v>207.43</v>
      </c>
      <c r="K16" t="n">
        <v>53.44</v>
      </c>
      <c r="L16" t="n">
        <v>15</v>
      </c>
      <c r="M16" t="n">
        <v>11</v>
      </c>
      <c r="N16" t="n">
        <v>44</v>
      </c>
      <c r="O16" t="n">
        <v>25817.56</v>
      </c>
      <c r="P16" t="n">
        <v>239.45</v>
      </c>
      <c r="Q16" t="n">
        <v>935.89</v>
      </c>
      <c r="R16" t="n">
        <v>46.33</v>
      </c>
      <c r="S16" t="n">
        <v>36.49</v>
      </c>
      <c r="T16" t="n">
        <v>3851.12</v>
      </c>
      <c r="U16" t="n">
        <v>0.79</v>
      </c>
      <c r="V16" t="n">
        <v>0.9</v>
      </c>
      <c r="W16" t="n">
        <v>2.99</v>
      </c>
      <c r="X16" t="n">
        <v>0.24</v>
      </c>
      <c r="Y16" t="n">
        <v>0.5</v>
      </c>
      <c r="Z16" t="n">
        <v>10</v>
      </c>
      <c r="AA16" t="n">
        <v>588.0127498305537</v>
      </c>
      <c r="AB16" t="n">
        <v>804.5449856098425</v>
      </c>
      <c r="AC16" t="n">
        <v>727.7603413692177</v>
      </c>
      <c r="AD16" t="n">
        <v>588012.7498305538</v>
      </c>
      <c r="AE16" t="n">
        <v>804544.9856098425</v>
      </c>
      <c r="AF16" t="n">
        <v>1.335561914640737e-06</v>
      </c>
      <c r="AG16" t="n">
        <v>33</v>
      </c>
      <c r="AH16" t="n">
        <v>727760.3413692177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4.0781</v>
      </c>
      <c r="E17" t="n">
        <v>24.52</v>
      </c>
      <c r="F17" t="n">
        <v>21.61</v>
      </c>
      <c r="G17" t="n">
        <v>108.03</v>
      </c>
      <c r="H17" t="n">
        <v>1.36</v>
      </c>
      <c r="I17" t="n">
        <v>12</v>
      </c>
      <c r="J17" t="n">
        <v>209.03</v>
      </c>
      <c r="K17" t="n">
        <v>53.44</v>
      </c>
      <c r="L17" t="n">
        <v>16</v>
      </c>
      <c r="M17" t="n">
        <v>6</v>
      </c>
      <c r="N17" t="n">
        <v>44.6</v>
      </c>
      <c r="O17" t="n">
        <v>26014.91</v>
      </c>
      <c r="P17" t="n">
        <v>234.52</v>
      </c>
      <c r="Q17" t="n">
        <v>935.88</v>
      </c>
      <c r="R17" t="n">
        <v>45.34</v>
      </c>
      <c r="S17" t="n">
        <v>36.49</v>
      </c>
      <c r="T17" t="n">
        <v>3357.76</v>
      </c>
      <c r="U17" t="n">
        <v>0.8</v>
      </c>
      <c r="V17" t="n">
        <v>0.9</v>
      </c>
      <c r="W17" t="n">
        <v>2.99</v>
      </c>
      <c r="X17" t="n">
        <v>0.21</v>
      </c>
      <c r="Y17" t="n">
        <v>0.5</v>
      </c>
      <c r="Z17" t="n">
        <v>10</v>
      </c>
      <c r="AA17" t="n">
        <v>573.5341044769604</v>
      </c>
      <c r="AB17" t="n">
        <v>784.734664284304</v>
      </c>
      <c r="AC17" t="n">
        <v>709.840689307028</v>
      </c>
      <c r="AD17" t="n">
        <v>573534.1044769604</v>
      </c>
      <c r="AE17" t="n">
        <v>784734.664284304</v>
      </c>
      <c r="AF17" t="n">
        <v>1.339272903535062e-06</v>
      </c>
      <c r="AG17" t="n">
        <v>32</v>
      </c>
      <c r="AH17" t="n">
        <v>709840.689307028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4.0775</v>
      </c>
      <c r="E18" t="n">
        <v>24.52</v>
      </c>
      <c r="F18" t="n">
        <v>21.61</v>
      </c>
      <c r="G18" t="n">
        <v>108.05</v>
      </c>
      <c r="H18" t="n">
        <v>1.43</v>
      </c>
      <c r="I18" t="n">
        <v>12</v>
      </c>
      <c r="J18" t="n">
        <v>210.64</v>
      </c>
      <c r="K18" t="n">
        <v>53.44</v>
      </c>
      <c r="L18" t="n">
        <v>17</v>
      </c>
      <c r="M18" t="n">
        <v>4</v>
      </c>
      <c r="N18" t="n">
        <v>45.21</v>
      </c>
      <c r="O18" t="n">
        <v>26213.09</v>
      </c>
      <c r="P18" t="n">
        <v>232.42</v>
      </c>
      <c r="Q18" t="n">
        <v>935.88</v>
      </c>
      <c r="R18" t="n">
        <v>45.36</v>
      </c>
      <c r="S18" t="n">
        <v>36.49</v>
      </c>
      <c r="T18" t="n">
        <v>3368.64</v>
      </c>
      <c r="U18" t="n">
        <v>0.8</v>
      </c>
      <c r="V18" t="n">
        <v>0.9</v>
      </c>
      <c r="W18" t="n">
        <v>2.99</v>
      </c>
      <c r="X18" t="n">
        <v>0.22</v>
      </c>
      <c r="Y18" t="n">
        <v>0.5</v>
      </c>
      <c r="Z18" t="n">
        <v>10</v>
      </c>
      <c r="AA18" t="n">
        <v>570.7833280112322</v>
      </c>
      <c r="AB18" t="n">
        <v>780.9709305682019</v>
      </c>
      <c r="AC18" t="n">
        <v>706.4361610543572</v>
      </c>
      <c r="AD18" t="n">
        <v>570783.3280112322</v>
      </c>
      <c r="AE18" t="n">
        <v>780970.9305682019</v>
      </c>
      <c r="AF18" t="n">
        <v>1.339075859876956e-06</v>
      </c>
      <c r="AG18" t="n">
        <v>32</v>
      </c>
      <c r="AH18" t="n">
        <v>706436.1610543572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4.0854</v>
      </c>
      <c r="E19" t="n">
        <v>24.48</v>
      </c>
      <c r="F19" t="n">
        <v>21.6</v>
      </c>
      <c r="G19" t="n">
        <v>117.81</v>
      </c>
      <c r="H19" t="n">
        <v>1.51</v>
      </c>
      <c r="I19" t="n">
        <v>11</v>
      </c>
      <c r="J19" t="n">
        <v>212.25</v>
      </c>
      <c r="K19" t="n">
        <v>53.44</v>
      </c>
      <c r="L19" t="n">
        <v>18</v>
      </c>
      <c r="M19" t="n">
        <v>0</v>
      </c>
      <c r="N19" t="n">
        <v>45.82</v>
      </c>
      <c r="O19" t="n">
        <v>26412.11</v>
      </c>
      <c r="P19" t="n">
        <v>233.14</v>
      </c>
      <c r="Q19" t="n">
        <v>935.88</v>
      </c>
      <c r="R19" t="n">
        <v>44.85</v>
      </c>
      <c r="S19" t="n">
        <v>36.49</v>
      </c>
      <c r="T19" t="n">
        <v>3117.42</v>
      </c>
      <c r="U19" t="n">
        <v>0.8100000000000001</v>
      </c>
      <c r="V19" t="n">
        <v>0.9</v>
      </c>
      <c r="W19" t="n">
        <v>3</v>
      </c>
      <c r="X19" t="n">
        <v>0.21</v>
      </c>
      <c r="Y19" t="n">
        <v>0.5</v>
      </c>
      <c r="Z19" t="n">
        <v>10</v>
      </c>
      <c r="AA19" t="n">
        <v>571.0465351790187</v>
      </c>
      <c r="AB19" t="n">
        <v>781.3310622270479</v>
      </c>
      <c r="AC19" t="n">
        <v>706.7619222531309</v>
      </c>
      <c r="AD19" t="n">
        <v>571046.5351790187</v>
      </c>
      <c r="AE19" t="n">
        <v>781331.062227048</v>
      </c>
      <c r="AF19" t="n">
        <v>1.341670268042015e-06</v>
      </c>
      <c r="AG19" t="n">
        <v>32</v>
      </c>
      <c r="AH19" t="n">
        <v>706761.9222531309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3.1949</v>
      </c>
      <c r="E2" t="n">
        <v>31.3</v>
      </c>
      <c r="F2" t="n">
        <v>24.99</v>
      </c>
      <c r="G2" t="n">
        <v>8.470000000000001</v>
      </c>
      <c r="H2" t="n">
        <v>0.15</v>
      </c>
      <c r="I2" t="n">
        <v>177</v>
      </c>
      <c r="J2" t="n">
        <v>116.05</v>
      </c>
      <c r="K2" t="n">
        <v>43.4</v>
      </c>
      <c r="L2" t="n">
        <v>1</v>
      </c>
      <c r="M2" t="n">
        <v>175</v>
      </c>
      <c r="N2" t="n">
        <v>16.65</v>
      </c>
      <c r="O2" t="n">
        <v>14546.17</v>
      </c>
      <c r="P2" t="n">
        <v>245.75</v>
      </c>
      <c r="Q2" t="n">
        <v>936.01</v>
      </c>
      <c r="R2" t="n">
        <v>150.19</v>
      </c>
      <c r="S2" t="n">
        <v>36.49</v>
      </c>
      <c r="T2" t="n">
        <v>54961.37</v>
      </c>
      <c r="U2" t="n">
        <v>0.24</v>
      </c>
      <c r="V2" t="n">
        <v>0.78</v>
      </c>
      <c r="W2" t="n">
        <v>3.27</v>
      </c>
      <c r="X2" t="n">
        <v>3.59</v>
      </c>
      <c r="Y2" t="n">
        <v>0.5</v>
      </c>
      <c r="Z2" t="n">
        <v>10</v>
      </c>
      <c r="AA2" t="n">
        <v>743.0034692273668</v>
      </c>
      <c r="AB2" t="n">
        <v>1016.610125596521</v>
      </c>
      <c r="AC2" t="n">
        <v>919.5862820308605</v>
      </c>
      <c r="AD2" t="n">
        <v>743003.4692273668</v>
      </c>
      <c r="AE2" t="n">
        <v>1016610.125596521</v>
      </c>
      <c r="AF2" t="n">
        <v>1.07866354547867e-06</v>
      </c>
      <c r="AG2" t="n">
        <v>41</v>
      </c>
      <c r="AH2" t="n">
        <v>919586.2820308605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3.7053</v>
      </c>
      <c r="E3" t="n">
        <v>26.99</v>
      </c>
      <c r="F3" t="n">
        <v>22.99</v>
      </c>
      <c r="G3" t="n">
        <v>17.25</v>
      </c>
      <c r="H3" t="n">
        <v>0.3</v>
      </c>
      <c r="I3" t="n">
        <v>80</v>
      </c>
      <c r="J3" t="n">
        <v>117.34</v>
      </c>
      <c r="K3" t="n">
        <v>43.4</v>
      </c>
      <c r="L3" t="n">
        <v>2</v>
      </c>
      <c r="M3" t="n">
        <v>78</v>
      </c>
      <c r="N3" t="n">
        <v>16.94</v>
      </c>
      <c r="O3" t="n">
        <v>14705.49</v>
      </c>
      <c r="P3" t="n">
        <v>219.84</v>
      </c>
      <c r="Q3" t="n">
        <v>935.89</v>
      </c>
      <c r="R3" t="n">
        <v>88.31999999999999</v>
      </c>
      <c r="S3" t="n">
        <v>36.49</v>
      </c>
      <c r="T3" t="n">
        <v>24511.66</v>
      </c>
      <c r="U3" t="n">
        <v>0.41</v>
      </c>
      <c r="V3" t="n">
        <v>0.85</v>
      </c>
      <c r="W3" t="n">
        <v>3.11</v>
      </c>
      <c r="X3" t="n">
        <v>1.6</v>
      </c>
      <c r="Y3" t="n">
        <v>0.5</v>
      </c>
      <c r="Z3" t="n">
        <v>10</v>
      </c>
      <c r="AA3" t="n">
        <v>603.8800403385999</v>
      </c>
      <c r="AB3" t="n">
        <v>826.2553124984037</v>
      </c>
      <c r="AC3" t="n">
        <v>747.3986651301698</v>
      </c>
      <c r="AD3" t="n">
        <v>603880.0403385999</v>
      </c>
      <c r="AE3" t="n">
        <v>826255.3124984037</v>
      </c>
      <c r="AF3" t="n">
        <v>1.250985018329874e-06</v>
      </c>
      <c r="AG3" t="n">
        <v>36</v>
      </c>
      <c r="AH3" t="n">
        <v>747398.6651301698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3.8894</v>
      </c>
      <c r="E4" t="n">
        <v>25.71</v>
      </c>
      <c r="F4" t="n">
        <v>22.41</v>
      </c>
      <c r="G4" t="n">
        <v>26.36</v>
      </c>
      <c r="H4" t="n">
        <v>0.45</v>
      </c>
      <c r="I4" t="n">
        <v>51</v>
      </c>
      <c r="J4" t="n">
        <v>118.63</v>
      </c>
      <c r="K4" t="n">
        <v>43.4</v>
      </c>
      <c r="L4" t="n">
        <v>3</v>
      </c>
      <c r="M4" t="n">
        <v>49</v>
      </c>
      <c r="N4" t="n">
        <v>17.23</v>
      </c>
      <c r="O4" t="n">
        <v>14865.24</v>
      </c>
      <c r="P4" t="n">
        <v>207.64</v>
      </c>
      <c r="Q4" t="n">
        <v>935.92</v>
      </c>
      <c r="R4" t="n">
        <v>70.53</v>
      </c>
      <c r="S4" t="n">
        <v>36.49</v>
      </c>
      <c r="T4" t="n">
        <v>15759.83</v>
      </c>
      <c r="U4" t="n">
        <v>0.52</v>
      </c>
      <c r="V4" t="n">
        <v>0.87</v>
      </c>
      <c r="W4" t="n">
        <v>3.05</v>
      </c>
      <c r="X4" t="n">
        <v>1.01</v>
      </c>
      <c r="Y4" t="n">
        <v>0.5</v>
      </c>
      <c r="Z4" t="n">
        <v>10</v>
      </c>
      <c r="AA4" t="n">
        <v>555.4017417028604</v>
      </c>
      <c r="AB4" t="n">
        <v>759.9251655933919</v>
      </c>
      <c r="AC4" t="n">
        <v>687.3989743508265</v>
      </c>
      <c r="AD4" t="n">
        <v>555401.7417028603</v>
      </c>
      <c r="AE4" t="n">
        <v>759925.1655933919</v>
      </c>
      <c r="AF4" t="n">
        <v>1.31314094143314e-06</v>
      </c>
      <c r="AG4" t="n">
        <v>34</v>
      </c>
      <c r="AH4" t="n">
        <v>687398.9743508265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3.9882</v>
      </c>
      <c r="E5" t="n">
        <v>25.07</v>
      </c>
      <c r="F5" t="n">
        <v>22.11</v>
      </c>
      <c r="G5" t="n">
        <v>35.85</v>
      </c>
      <c r="H5" t="n">
        <v>0.59</v>
      </c>
      <c r="I5" t="n">
        <v>37</v>
      </c>
      <c r="J5" t="n">
        <v>119.93</v>
      </c>
      <c r="K5" t="n">
        <v>43.4</v>
      </c>
      <c r="L5" t="n">
        <v>4</v>
      </c>
      <c r="M5" t="n">
        <v>35</v>
      </c>
      <c r="N5" t="n">
        <v>17.53</v>
      </c>
      <c r="O5" t="n">
        <v>15025.44</v>
      </c>
      <c r="P5" t="n">
        <v>198.43</v>
      </c>
      <c r="Q5" t="n">
        <v>935.9</v>
      </c>
      <c r="R5" t="n">
        <v>60.98</v>
      </c>
      <c r="S5" t="n">
        <v>36.49</v>
      </c>
      <c r="T5" t="n">
        <v>11056.19</v>
      </c>
      <c r="U5" t="n">
        <v>0.6</v>
      </c>
      <c r="V5" t="n">
        <v>0.88</v>
      </c>
      <c r="W5" t="n">
        <v>3.02</v>
      </c>
      <c r="X5" t="n">
        <v>0.71</v>
      </c>
      <c r="Y5" t="n">
        <v>0.5</v>
      </c>
      <c r="Z5" t="n">
        <v>10</v>
      </c>
      <c r="AA5" t="n">
        <v>527.5956170483083</v>
      </c>
      <c r="AB5" t="n">
        <v>721.8795991213916</v>
      </c>
      <c r="AC5" t="n">
        <v>652.9844233456259</v>
      </c>
      <c r="AD5" t="n">
        <v>527595.6170483084</v>
      </c>
      <c r="AE5" t="n">
        <v>721879.5991213917</v>
      </c>
      <c r="AF5" t="n">
        <v>1.346497840958413e-06</v>
      </c>
      <c r="AG5" t="n">
        <v>33</v>
      </c>
      <c r="AH5" t="n">
        <v>652984.423345626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4.0414</v>
      </c>
      <c r="E6" t="n">
        <v>24.74</v>
      </c>
      <c r="F6" t="n">
        <v>21.97</v>
      </c>
      <c r="G6" t="n">
        <v>45.45</v>
      </c>
      <c r="H6" t="n">
        <v>0.73</v>
      </c>
      <c r="I6" t="n">
        <v>29</v>
      </c>
      <c r="J6" t="n">
        <v>121.23</v>
      </c>
      <c r="K6" t="n">
        <v>43.4</v>
      </c>
      <c r="L6" t="n">
        <v>5</v>
      </c>
      <c r="M6" t="n">
        <v>27</v>
      </c>
      <c r="N6" t="n">
        <v>17.83</v>
      </c>
      <c r="O6" t="n">
        <v>15186.08</v>
      </c>
      <c r="P6" t="n">
        <v>189.15</v>
      </c>
      <c r="Q6" t="n">
        <v>935.9299999999999</v>
      </c>
      <c r="R6" t="n">
        <v>56.7</v>
      </c>
      <c r="S6" t="n">
        <v>36.49</v>
      </c>
      <c r="T6" t="n">
        <v>8955.959999999999</v>
      </c>
      <c r="U6" t="n">
        <v>0.64</v>
      </c>
      <c r="V6" t="n">
        <v>0.89</v>
      </c>
      <c r="W6" t="n">
        <v>3.01</v>
      </c>
      <c r="X6" t="n">
        <v>0.57</v>
      </c>
      <c r="Y6" t="n">
        <v>0.5</v>
      </c>
      <c r="Z6" t="n">
        <v>10</v>
      </c>
      <c r="AA6" t="n">
        <v>510.8823637850306</v>
      </c>
      <c r="AB6" t="n">
        <v>699.0117886698797</v>
      </c>
      <c r="AC6" t="n">
        <v>632.2990846284328</v>
      </c>
      <c r="AD6" t="n">
        <v>510882.3637850306</v>
      </c>
      <c r="AE6" t="n">
        <v>699011.7886698797</v>
      </c>
      <c r="AF6" t="n">
        <v>1.364459248395098e-06</v>
      </c>
      <c r="AG6" t="n">
        <v>33</v>
      </c>
      <c r="AH6" t="n">
        <v>632299.0846284328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4.0875</v>
      </c>
      <c r="E7" t="n">
        <v>24.46</v>
      </c>
      <c r="F7" t="n">
        <v>21.83</v>
      </c>
      <c r="G7" t="n">
        <v>56.95</v>
      </c>
      <c r="H7" t="n">
        <v>0.86</v>
      </c>
      <c r="I7" t="n">
        <v>23</v>
      </c>
      <c r="J7" t="n">
        <v>122.54</v>
      </c>
      <c r="K7" t="n">
        <v>43.4</v>
      </c>
      <c r="L7" t="n">
        <v>6</v>
      </c>
      <c r="M7" t="n">
        <v>21</v>
      </c>
      <c r="N7" t="n">
        <v>18.14</v>
      </c>
      <c r="O7" t="n">
        <v>15347.16</v>
      </c>
      <c r="P7" t="n">
        <v>181.24</v>
      </c>
      <c r="Q7" t="n">
        <v>935.92</v>
      </c>
      <c r="R7" t="n">
        <v>52.59</v>
      </c>
      <c r="S7" t="n">
        <v>36.49</v>
      </c>
      <c r="T7" t="n">
        <v>6927.57</v>
      </c>
      <c r="U7" t="n">
        <v>0.6899999999999999</v>
      </c>
      <c r="V7" t="n">
        <v>0.89</v>
      </c>
      <c r="W7" t="n">
        <v>3</v>
      </c>
      <c r="X7" t="n">
        <v>0.44</v>
      </c>
      <c r="Y7" t="n">
        <v>0.5</v>
      </c>
      <c r="Z7" t="n">
        <v>10</v>
      </c>
      <c r="AA7" t="n">
        <v>490.1796201374334</v>
      </c>
      <c r="AB7" t="n">
        <v>670.6853814706478</v>
      </c>
      <c r="AC7" t="n">
        <v>606.6761099759333</v>
      </c>
      <c r="AD7" t="n">
        <v>490179.6201374334</v>
      </c>
      <c r="AE7" t="n">
        <v>670685.3814706479</v>
      </c>
      <c r="AF7" t="n">
        <v>1.380023550703954e-06</v>
      </c>
      <c r="AG7" t="n">
        <v>32</v>
      </c>
      <c r="AH7" t="n">
        <v>606676.1099759333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4.1166</v>
      </c>
      <c r="E8" t="n">
        <v>24.29</v>
      </c>
      <c r="F8" t="n">
        <v>21.75</v>
      </c>
      <c r="G8" t="n">
        <v>68.7</v>
      </c>
      <c r="H8" t="n">
        <v>1</v>
      </c>
      <c r="I8" t="n">
        <v>19</v>
      </c>
      <c r="J8" t="n">
        <v>123.85</v>
      </c>
      <c r="K8" t="n">
        <v>43.4</v>
      </c>
      <c r="L8" t="n">
        <v>7</v>
      </c>
      <c r="M8" t="n">
        <v>11</v>
      </c>
      <c r="N8" t="n">
        <v>18.45</v>
      </c>
      <c r="O8" t="n">
        <v>15508.69</v>
      </c>
      <c r="P8" t="n">
        <v>173</v>
      </c>
      <c r="Q8" t="n">
        <v>935.91</v>
      </c>
      <c r="R8" t="n">
        <v>49.89</v>
      </c>
      <c r="S8" t="n">
        <v>36.49</v>
      </c>
      <c r="T8" t="n">
        <v>5597.87</v>
      </c>
      <c r="U8" t="n">
        <v>0.73</v>
      </c>
      <c r="V8" t="n">
        <v>0.9</v>
      </c>
      <c r="W8" t="n">
        <v>3</v>
      </c>
      <c r="X8" t="n">
        <v>0.36</v>
      </c>
      <c r="Y8" t="n">
        <v>0.5</v>
      </c>
      <c r="Z8" t="n">
        <v>10</v>
      </c>
      <c r="AA8" t="n">
        <v>477.234004168156</v>
      </c>
      <c r="AB8" t="n">
        <v>652.9726185812137</v>
      </c>
      <c r="AC8" t="n">
        <v>590.6538283166481</v>
      </c>
      <c r="AD8" t="n">
        <v>477234.0041681561</v>
      </c>
      <c r="AE8" t="n">
        <v>652972.6185812138</v>
      </c>
      <c r="AF8" t="n">
        <v>1.389848305523645e-06</v>
      </c>
      <c r="AG8" t="n">
        <v>32</v>
      </c>
      <c r="AH8" t="n">
        <v>590653.828316648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4.1152</v>
      </c>
      <c r="E9" t="n">
        <v>24.3</v>
      </c>
      <c r="F9" t="n">
        <v>21.76</v>
      </c>
      <c r="G9" t="n">
        <v>68.72</v>
      </c>
      <c r="H9" t="n">
        <v>1.13</v>
      </c>
      <c r="I9" t="n">
        <v>19</v>
      </c>
      <c r="J9" t="n">
        <v>125.16</v>
      </c>
      <c r="K9" t="n">
        <v>43.4</v>
      </c>
      <c r="L9" t="n">
        <v>8</v>
      </c>
      <c r="M9" t="n">
        <v>0</v>
      </c>
      <c r="N9" t="n">
        <v>18.76</v>
      </c>
      <c r="O9" t="n">
        <v>15670.68</v>
      </c>
      <c r="P9" t="n">
        <v>170.78</v>
      </c>
      <c r="Q9" t="n">
        <v>935.88</v>
      </c>
      <c r="R9" t="n">
        <v>49.72</v>
      </c>
      <c r="S9" t="n">
        <v>36.49</v>
      </c>
      <c r="T9" t="n">
        <v>5514.68</v>
      </c>
      <c r="U9" t="n">
        <v>0.73</v>
      </c>
      <c r="V9" t="n">
        <v>0.9</v>
      </c>
      <c r="W9" t="n">
        <v>3.02</v>
      </c>
      <c r="X9" t="n">
        <v>0.37</v>
      </c>
      <c r="Y9" t="n">
        <v>0.5</v>
      </c>
      <c r="Z9" t="n">
        <v>10</v>
      </c>
      <c r="AA9" t="n">
        <v>474.4017215563358</v>
      </c>
      <c r="AB9" t="n">
        <v>649.0973645602309</v>
      </c>
      <c r="AC9" t="n">
        <v>587.1484231004745</v>
      </c>
      <c r="AD9" t="n">
        <v>474401.7215563357</v>
      </c>
      <c r="AE9" t="n">
        <v>649097.3645602309</v>
      </c>
      <c r="AF9" t="n">
        <v>1.38937563690689e-06</v>
      </c>
      <c r="AG9" t="n">
        <v>32</v>
      </c>
      <c r="AH9" t="n">
        <v>587148.4231004745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3.4531</v>
      </c>
      <c r="E2" t="n">
        <v>28.96</v>
      </c>
      <c r="F2" t="n">
        <v>24.3</v>
      </c>
      <c r="G2" t="n">
        <v>10.12</v>
      </c>
      <c r="H2" t="n">
        <v>0.2</v>
      </c>
      <c r="I2" t="n">
        <v>144</v>
      </c>
      <c r="J2" t="n">
        <v>89.87</v>
      </c>
      <c r="K2" t="n">
        <v>37.55</v>
      </c>
      <c r="L2" t="n">
        <v>1</v>
      </c>
      <c r="M2" t="n">
        <v>142</v>
      </c>
      <c r="N2" t="n">
        <v>11.32</v>
      </c>
      <c r="O2" t="n">
        <v>11317.98</v>
      </c>
      <c r="P2" t="n">
        <v>198.85</v>
      </c>
      <c r="Q2" t="n">
        <v>936.04</v>
      </c>
      <c r="R2" t="n">
        <v>128.86</v>
      </c>
      <c r="S2" t="n">
        <v>36.49</v>
      </c>
      <c r="T2" t="n">
        <v>44457.27</v>
      </c>
      <c r="U2" t="n">
        <v>0.28</v>
      </c>
      <c r="V2" t="n">
        <v>0.8</v>
      </c>
      <c r="W2" t="n">
        <v>3.21</v>
      </c>
      <c r="X2" t="n">
        <v>2.9</v>
      </c>
      <c r="Y2" t="n">
        <v>0.5</v>
      </c>
      <c r="Z2" t="n">
        <v>10</v>
      </c>
      <c r="AA2" t="n">
        <v>605.3909361402648</v>
      </c>
      <c r="AB2" t="n">
        <v>828.3225867902601</v>
      </c>
      <c r="AC2" t="n">
        <v>749.2686416650491</v>
      </c>
      <c r="AD2" t="n">
        <v>605390.9361402647</v>
      </c>
      <c r="AE2" t="n">
        <v>828322.58679026</v>
      </c>
      <c r="AF2" t="n">
        <v>1.182046174486353e-06</v>
      </c>
      <c r="AG2" t="n">
        <v>38</v>
      </c>
      <c r="AH2" t="n">
        <v>749268.6416650491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3.8727</v>
      </c>
      <c r="E3" t="n">
        <v>25.82</v>
      </c>
      <c r="F3" t="n">
        <v>22.65</v>
      </c>
      <c r="G3" t="n">
        <v>20.91</v>
      </c>
      <c r="H3" t="n">
        <v>0.39</v>
      </c>
      <c r="I3" t="n">
        <v>65</v>
      </c>
      <c r="J3" t="n">
        <v>91.09999999999999</v>
      </c>
      <c r="K3" t="n">
        <v>37.55</v>
      </c>
      <c r="L3" t="n">
        <v>2</v>
      </c>
      <c r="M3" t="n">
        <v>63</v>
      </c>
      <c r="N3" t="n">
        <v>11.54</v>
      </c>
      <c r="O3" t="n">
        <v>11468.97</v>
      </c>
      <c r="P3" t="n">
        <v>176.99</v>
      </c>
      <c r="Q3" t="n">
        <v>935.97</v>
      </c>
      <c r="R3" t="n">
        <v>78.3</v>
      </c>
      <c r="S3" t="n">
        <v>36.49</v>
      </c>
      <c r="T3" t="n">
        <v>19577.11</v>
      </c>
      <c r="U3" t="n">
        <v>0.47</v>
      </c>
      <c r="V3" t="n">
        <v>0.86</v>
      </c>
      <c r="W3" t="n">
        <v>3.06</v>
      </c>
      <c r="X3" t="n">
        <v>1.26</v>
      </c>
      <c r="Y3" t="n">
        <v>0.5</v>
      </c>
      <c r="Z3" t="n">
        <v>10</v>
      </c>
      <c r="AA3" t="n">
        <v>507.7453682174599</v>
      </c>
      <c r="AB3" t="n">
        <v>694.7196129398523</v>
      </c>
      <c r="AC3" t="n">
        <v>628.4165481259728</v>
      </c>
      <c r="AD3" t="n">
        <v>507745.3682174599</v>
      </c>
      <c r="AE3" t="n">
        <v>694719.6129398523</v>
      </c>
      <c r="AF3" t="n">
        <v>1.325681335592164e-06</v>
      </c>
      <c r="AG3" t="n">
        <v>34</v>
      </c>
      <c r="AH3" t="n">
        <v>628416.5481259727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4.0151</v>
      </c>
      <c r="E4" t="n">
        <v>24.91</v>
      </c>
      <c r="F4" t="n">
        <v>22.19</v>
      </c>
      <c r="G4" t="n">
        <v>32.48</v>
      </c>
      <c r="H4" t="n">
        <v>0.57</v>
      </c>
      <c r="I4" t="n">
        <v>41</v>
      </c>
      <c r="J4" t="n">
        <v>92.31999999999999</v>
      </c>
      <c r="K4" t="n">
        <v>37.55</v>
      </c>
      <c r="L4" t="n">
        <v>3</v>
      </c>
      <c r="M4" t="n">
        <v>39</v>
      </c>
      <c r="N4" t="n">
        <v>11.77</v>
      </c>
      <c r="O4" t="n">
        <v>11620.34</v>
      </c>
      <c r="P4" t="n">
        <v>164.27</v>
      </c>
      <c r="Q4" t="n">
        <v>935.9</v>
      </c>
      <c r="R4" t="n">
        <v>63.66</v>
      </c>
      <c r="S4" t="n">
        <v>36.49</v>
      </c>
      <c r="T4" t="n">
        <v>12376.74</v>
      </c>
      <c r="U4" t="n">
        <v>0.57</v>
      </c>
      <c r="V4" t="n">
        <v>0.88</v>
      </c>
      <c r="W4" t="n">
        <v>3.03</v>
      </c>
      <c r="X4" t="n">
        <v>0.8</v>
      </c>
      <c r="Y4" t="n">
        <v>0.5</v>
      </c>
      <c r="Z4" t="n">
        <v>10</v>
      </c>
      <c r="AA4" t="n">
        <v>473.3082490065025</v>
      </c>
      <c r="AB4" t="n">
        <v>647.6012271769448</v>
      </c>
      <c r="AC4" t="n">
        <v>585.7950749692073</v>
      </c>
      <c r="AD4" t="n">
        <v>473308.2490065025</v>
      </c>
      <c r="AE4" t="n">
        <v>647601.2271769448</v>
      </c>
      <c r="AF4" t="n">
        <v>1.374426919342087e-06</v>
      </c>
      <c r="AG4" t="n">
        <v>33</v>
      </c>
      <c r="AH4" t="n">
        <v>585795.0749692074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4.0872</v>
      </c>
      <c r="E5" t="n">
        <v>24.47</v>
      </c>
      <c r="F5" t="n">
        <v>21.98</v>
      </c>
      <c r="G5" t="n">
        <v>45.47</v>
      </c>
      <c r="H5" t="n">
        <v>0.75</v>
      </c>
      <c r="I5" t="n">
        <v>29</v>
      </c>
      <c r="J5" t="n">
        <v>93.55</v>
      </c>
      <c r="K5" t="n">
        <v>37.55</v>
      </c>
      <c r="L5" t="n">
        <v>4</v>
      </c>
      <c r="M5" t="n">
        <v>24</v>
      </c>
      <c r="N5" t="n">
        <v>12</v>
      </c>
      <c r="O5" t="n">
        <v>11772.07</v>
      </c>
      <c r="P5" t="n">
        <v>151.95</v>
      </c>
      <c r="Q5" t="n">
        <v>935.91</v>
      </c>
      <c r="R5" t="n">
        <v>56.78</v>
      </c>
      <c r="S5" t="n">
        <v>36.49</v>
      </c>
      <c r="T5" t="n">
        <v>8994.67</v>
      </c>
      <c r="U5" t="n">
        <v>0.64</v>
      </c>
      <c r="V5" t="n">
        <v>0.89</v>
      </c>
      <c r="W5" t="n">
        <v>3.02</v>
      </c>
      <c r="X5" t="n">
        <v>0.59</v>
      </c>
      <c r="Y5" t="n">
        <v>0.5</v>
      </c>
      <c r="Z5" t="n">
        <v>10</v>
      </c>
      <c r="AA5" t="n">
        <v>445.5248053334936</v>
      </c>
      <c r="AB5" t="n">
        <v>609.5866938245061</v>
      </c>
      <c r="AC5" t="n">
        <v>551.4085953261928</v>
      </c>
      <c r="AD5" t="n">
        <v>445524.8053334936</v>
      </c>
      <c r="AE5" t="n">
        <v>609586.6938245061</v>
      </c>
      <c r="AF5" t="n">
        <v>1.399107794260411e-06</v>
      </c>
      <c r="AG5" t="n">
        <v>32</v>
      </c>
      <c r="AH5" t="n">
        <v>551408.5953261928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4.1124</v>
      </c>
      <c r="E6" t="n">
        <v>24.32</v>
      </c>
      <c r="F6" t="n">
        <v>21.9</v>
      </c>
      <c r="G6" t="n">
        <v>52.57</v>
      </c>
      <c r="H6" t="n">
        <v>0.93</v>
      </c>
      <c r="I6" t="n">
        <v>25</v>
      </c>
      <c r="J6" t="n">
        <v>94.79000000000001</v>
      </c>
      <c r="K6" t="n">
        <v>37.55</v>
      </c>
      <c r="L6" t="n">
        <v>5</v>
      </c>
      <c r="M6" t="n">
        <v>3</v>
      </c>
      <c r="N6" t="n">
        <v>12.23</v>
      </c>
      <c r="O6" t="n">
        <v>11924.18</v>
      </c>
      <c r="P6" t="n">
        <v>148.2</v>
      </c>
      <c r="Q6" t="n">
        <v>935.92</v>
      </c>
      <c r="R6" t="n">
        <v>54.04</v>
      </c>
      <c r="S6" t="n">
        <v>36.49</v>
      </c>
      <c r="T6" t="n">
        <v>7646.41</v>
      </c>
      <c r="U6" t="n">
        <v>0.68</v>
      </c>
      <c r="V6" t="n">
        <v>0.89</v>
      </c>
      <c r="W6" t="n">
        <v>3.03</v>
      </c>
      <c r="X6" t="n">
        <v>0.51</v>
      </c>
      <c r="Y6" t="n">
        <v>0.5</v>
      </c>
      <c r="Z6" t="n">
        <v>10</v>
      </c>
      <c r="AA6" t="n">
        <v>439.0429974135965</v>
      </c>
      <c r="AB6" t="n">
        <v>600.7179982713194</v>
      </c>
      <c r="AC6" t="n">
        <v>543.3863156293097</v>
      </c>
      <c r="AD6" t="n">
        <v>439042.9974135965</v>
      </c>
      <c r="AE6" t="n">
        <v>600717.9982713194</v>
      </c>
      <c r="AF6" t="n">
        <v>1.407734119474582e-06</v>
      </c>
      <c r="AG6" t="n">
        <v>32</v>
      </c>
      <c r="AH6" t="n">
        <v>543386.3156293097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4.1121</v>
      </c>
      <c r="E7" t="n">
        <v>24.32</v>
      </c>
      <c r="F7" t="n">
        <v>21.91</v>
      </c>
      <c r="G7" t="n">
        <v>52.58</v>
      </c>
      <c r="H7" t="n">
        <v>1.1</v>
      </c>
      <c r="I7" t="n">
        <v>25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149.73</v>
      </c>
      <c r="Q7" t="n">
        <v>935.92</v>
      </c>
      <c r="R7" t="n">
        <v>53.81</v>
      </c>
      <c r="S7" t="n">
        <v>36.49</v>
      </c>
      <c r="T7" t="n">
        <v>7529.07</v>
      </c>
      <c r="U7" t="n">
        <v>0.68</v>
      </c>
      <c r="V7" t="n">
        <v>0.89</v>
      </c>
      <c r="W7" t="n">
        <v>3.04</v>
      </c>
      <c r="X7" t="n">
        <v>0.51</v>
      </c>
      <c r="Y7" t="n">
        <v>0.5</v>
      </c>
      <c r="Z7" t="n">
        <v>10</v>
      </c>
      <c r="AA7" t="n">
        <v>441.0971593365584</v>
      </c>
      <c r="AB7" t="n">
        <v>603.528593237544</v>
      </c>
      <c r="AC7" t="n">
        <v>545.9286713566528</v>
      </c>
      <c r="AD7" t="n">
        <v>441097.1593365584</v>
      </c>
      <c r="AE7" t="n">
        <v>603528.5932375439</v>
      </c>
      <c r="AF7" t="n">
        <v>1.407631425126795e-06</v>
      </c>
      <c r="AG7" t="n">
        <v>32</v>
      </c>
      <c r="AH7" t="n">
        <v>545928.6713566527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2.5041</v>
      </c>
      <c r="E2" t="n">
        <v>39.94</v>
      </c>
      <c r="F2" t="n">
        <v>26.92</v>
      </c>
      <c r="G2" t="n">
        <v>5.98</v>
      </c>
      <c r="H2" t="n">
        <v>0.09</v>
      </c>
      <c r="I2" t="n">
        <v>270</v>
      </c>
      <c r="J2" t="n">
        <v>194.77</v>
      </c>
      <c r="K2" t="n">
        <v>54.38</v>
      </c>
      <c r="L2" t="n">
        <v>1</v>
      </c>
      <c r="M2" t="n">
        <v>268</v>
      </c>
      <c r="N2" t="n">
        <v>39.4</v>
      </c>
      <c r="O2" t="n">
        <v>24256.19</v>
      </c>
      <c r="P2" t="n">
        <v>374.62</v>
      </c>
      <c r="Q2" t="n">
        <v>936.22</v>
      </c>
      <c r="R2" t="n">
        <v>210.64</v>
      </c>
      <c r="S2" t="n">
        <v>36.49</v>
      </c>
      <c r="T2" t="n">
        <v>84722.09</v>
      </c>
      <c r="U2" t="n">
        <v>0.17</v>
      </c>
      <c r="V2" t="n">
        <v>0.73</v>
      </c>
      <c r="W2" t="n">
        <v>3.42</v>
      </c>
      <c r="X2" t="n">
        <v>5.52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3.2332</v>
      </c>
      <c r="E3" t="n">
        <v>30.93</v>
      </c>
      <c r="F3" t="n">
        <v>23.78</v>
      </c>
      <c r="G3" t="n">
        <v>11.99</v>
      </c>
      <c r="H3" t="n">
        <v>0.18</v>
      </c>
      <c r="I3" t="n">
        <v>119</v>
      </c>
      <c r="J3" t="n">
        <v>196.32</v>
      </c>
      <c r="K3" t="n">
        <v>54.38</v>
      </c>
      <c r="L3" t="n">
        <v>2</v>
      </c>
      <c r="M3" t="n">
        <v>117</v>
      </c>
      <c r="N3" t="n">
        <v>39.95</v>
      </c>
      <c r="O3" t="n">
        <v>24447.22</v>
      </c>
      <c r="P3" t="n">
        <v>327.64</v>
      </c>
      <c r="Q3" t="n">
        <v>936</v>
      </c>
      <c r="R3" t="n">
        <v>113.13</v>
      </c>
      <c r="S3" t="n">
        <v>36.49</v>
      </c>
      <c r="T3" t="n">
        <v>36717.76</v>
      </c>
      <c r="U3" t="n">
        <v>0.32</v>
      </c>
      <c r="V3" t="n">
        <v>0.82</v>
      </c>
      <c r="W3" t="n">
        <v>3.16</v>
      </c>
      <c r="X3" t="n">
        <v>2.39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3.5244</v>
      </c>
      <c r="E4" t="n">
        <v>28.37</v>
      </c>
      <c r="F4" t="n">
        <v>22.9</v>
      </c>
      <c r="G4" t="n">
        <v>18.08</v>
      </c>
      <c r="H4" t="n">
        <v>0.27</v>
      </c>
      <c r="I4" t="n">
        <v>76</v>
      </c>
      <c r="J4" t="n">
        <v>197.88</v>
      </c>
      <c r="K4" t="n">
        <v>54.38</v>
      </c>
      <c r="L4" t="n">
        <v>3</v>
      </c>
      <c r="M4" t="n">
        <v>74</v>
      </c>
      <c r="N4" t="n">
        <v>40.5</v>
      </c>
      <c r="O4" t="n">
        <v>24639</v>
      </c>
      <c r="P4" t="n">
        <v>312.02</v>
      </c>
      <c r="Q4" t="n">
        <v>935.97</v>
      </c>
      <c r="R4" t="n">
        <v>85.87</v>
      </c>
      <c r="S4" t="n">
        <v>36.49</v>
      </c>
      <c r="T4" t="n">
        <v>23303.33</v>
      </c>
      <c r="U4" t="n">
        <v>0.43</v>
      </c>
      <c r="V4" t="n">
        <v>0.85</v>
      </c>
      <c r="W4" t="n">
        <v>3.08</v>
      </c>
      <c r="X4" t="n">
        <v>1.51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3.6777</v>
      </c>
      <c r="E5" t="n">
        <v>27.19</v>
      </c>
      <c r="F5" t="n">
        <v>22.5</v>
      </c>
      <c r="G5" t="n">
        <v>24.1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303.29</v>
      </c>
      <c r="Q5" t="n">
        <v>935.95</v>
      </c>
      <c r="R5" t="n">
        <v>73.2</v>
      </c>
      <c r="S5" t="n">
        <v>36.49</v>
      </c>
      <c r="T5" t="n">
        <v>17067.49</v>
      </c>
      <c r="U5" t="n">
        <v>0.5</v>
      </c>
      <c r="V5" t="n">
        <v>0.87</v>
      </c>
      <c r="W5" t="n">
        <v>3.05</v>
      </c>
      <c r="X5" t="n">
        <v>1.1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3.7749</v>
      </c>
      <c r="E6" t="n">
        <v>26.49</v>
      </c>
      <c r="F6" t="n">
        <v>22.26</v>
      </c>
      <c r="G6" t="n">
        <v>30.36</v>
      </c>
      <c r="H6" t="n">
        <v>0.44</v>
      </c>
      <c r="I6" t="n">
        <v>44</v>
      </c>
      <c r="J6" t="n">
        <v>201.01</v>
      </c>
      <c r="K6" t="n">
        <v>54.38</v>
      </c>
      <c r="L6" t="n">
        <v>5</v>
      </c>
      <c r="M6" t="n">
        <v>42</v>
      </c>
      <c r="N6" t="n">
        <v>41.63</v>
      </c>
      <c r="O6" t="n">
        <v>25024.84</v>
      </c>
      <c r="P6" t="n">
        <v>297.09</v>
      </c>
      <c r="Q6" t="n">
        <v>935.96</v>
      </c>
      <c r="R6" t="n">
        <v>66.05</v>
      </c>
      <c r="S6" t="n">
        <v>36.49</v>
      </c>
      <c r="T6" t="n">
        <v>13555.81</v>
      </c>
      <c r="U6" t="n">
        <v>0.55</v>
      </c>
      <c r="V6" t="n">
        <v>0.88</v>
      </c>
      <c r="W6" t="n">
        <v>3.03</v>
      </c>
      <c r="X6" t="n">
        <v>0.87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3.8471</v>
      </c>
      <c r="E7" t="n">
        <v>25.99</v>
      </c>
      <c r="F7" t="n">
        <v>22.08</v>
      </c>
      <c r="G7" t="n">
        <v>36.79</v>
      </c>
      <c r="H7" t="n">
        <v>0.53</v>
      </c>
      <c r="I7" t="n">
        <v>36</v>
      </c>
      <c r="J7" t="n">
        <v>202.58</v>
      </c>
      <c r="K7" t="n">
        <v>54.38</v>
      </c>
      <c r="L7" t="n">
        <v>6</v>
      </c>
      <c r="M7" t="n">
        <v>34</v>
      </c>
      <c r="N7" t="n">
        <v>42.2</v>
      </c>
      <c r="O7" t="n">
        <v>25218.93</v>
      </c>
      <c r="P7" t="n">
        <v>291.07</v>
      </c>
      <c r="Q7" t="n">
        <v>935.92</v>
      </c>
      <c r="R7" t="n">
        <v>60.26</v>
      </c>
      <c r="S7" t="n">
        <v>36.49</v>
      </c>
      <c r="T7" t="n">
        <v>10698.13</v>
      </c>
      <c r="U7" t="n">
        <v>0.61</v>
      </c>
      <c r="V7" t="n">
        <v>0.88</v>
      </c>
      <c r="W7" t="n">
        <v>3.02</v>
      </c>
      <c r="X7" t="n">
        <v>0.68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3.8885</v>
      </c>
      <c r="E8" t="n">
        <v>25.72</v>
      </c>
      <c r="F8" t="n">
        <v>21.99</v>
      </c>
      <c r="G8" t="n">
        <v>42.57</v>
      </c>
      <c r="H8" t="n">
        <v>0.61</v>
      </c>
      <c r="I8" t="n">
        <v>31</v>
      </c>
      <c r="J8" t="n">
        <v>204.16</v>
      </c>
      <c r="K8" t="n">
        <v>54.38</v>
      </c>
      <c r="L8" t="n">
        <v>7</v>
      </c>
      <c r="M8" t="n">
        <v>29</v>
      </c>
      <c r="N8" t="n">
        <v>42.78</v>
      </c>
      <c r="O8" t="n">
        <v>25413.94</v>
      </c>
      <c r="P8" t="n">
        <v>287.15</v>
      </c>
      <c r="Q8" t="n">
        <v>935.89</v>
      </c>
      <c r="R8" t="n">
        <v>57.71</v>
      </c>
      <c r="S8" t="n">
        <v>36.49</v>
      </c>
      <c r="T8" t="n">
        <v>9450.639999999999</v>
      </c>
      <c r="U8" t="n">
        <v>0.63</v>
      </c>
      <c r="V8" t="n">
        <v>0.89</v>
      </c>
      <c r="W8" t="n">
        <v>3.01</v>
      </c>
      <c r="X8" t="n">
        <v>0.6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3.9257</v>
      </c>
      <c r="E9" t="n">
        <v>25.47</v>
      </c>
      <c r="F9" t="n">
        <v>21.91</v>
      </c>
      <c r="G9" t="n">
        <v>48.68</v>
      </c>
      <c r="H9" t="n">
        <v>0.6899999999999999</v>
      </c>
      <c r="I9" t="n">
        <v>27</v>
      </c>
      <c r="J9" t="n">
        <v>205.75</v>
      </c>
      <c r="K9" t="n">
        <v>54.38</v>
      </c>
      <c r="L9" t="n">
        <v>8</v>
      </c>
      <c r="M9" t="n">
        <v>25</v>
      </c>
      <c r="N9" t="n">
        <v>43.37</v>
      </c>
      <c r="O9" t="n">
        <v>25609.61</v>
      </c>
      <c r="P9" t="n">
        <v>282.18</v>
      </c>
      <c r="Q9" t="n">
        <v>935.91</v>
      </c>
      <c r="R9" t="n">
        <v>54.76</v>
      </c>
      <c r="S9" t="n">
        <v>36.49</v>
      </c>
      <c r="T9" t="n">
        <v>7993.71</v>
      </c>
      <c r="U9" t="n">
        <v>0.67</v>
      </c>
      <c r="V9" t="n">
        <v>0.89</v>
      </c>
      <c r="W9" t="n">
        <v>3.01</v>
      </c>
      <c r="X9" t="n">
        <v>0.51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3.9524</v>
      </c>
      <c r="E10" t="n">
        <v>25.3</v>
      </c>
      <c r="F10" t="n">
        <v>21.85</v>
      </c>
      <c r="G10" t="n">
        <v>54.63</v>
      </c>
      <c r="H10" t="n">
        <v>0.77</v>
      </c>
      <c r="I10" t="n">
        <v>24</v>
      </c>
      <c r="J10" t="n">
        <v>207.34</v>
      </c>
      <c r="K10" t="n">
        <v>54.38</v>
      </c>
      <c r="L10" t="n">
        <v>9</v>
      </c>
      <c r="M10" t="n">
        <v>22</v>
      </c>
      <c r="N10" t="n">
        <v>43.96</v>
      </c>
      <c r="O10" t="n">
        <v>25806.1</v>
      </c>
      <c r="P10" t="n">
        <v>277.77</v>
      </c>
      <c r="Q10" t="n">
        <v>935.91</v>
      </c>
      <c r="R10" t="n">
        <v>52.95</v>
      </c>
      <c r="S10" t="n">
        <v>36.49</v>
      </c>
      <c r="T10" t="n">
        <v>7103.84</v>
      </c>
      <c r="U10" t="n">
        <v>0.6899999999999999</v>
      </c>
      <c r="V10" t="n">
        <v>0.89</v>
      </c>
      <c r="W10" t="n">
        <v>3.01</v>
      </c>
      <c r="X10" t="n">
        <v>0.46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3.9774</v>
      </c>
      <c r="E11" t="n">
        <v>25.14</v>
      </c>
      <c r="F11" t="n">
        <v>21.81</v>
      </c>
      <c r="G11" t="n">
        <v>62.31</v>
      </c>
      <c r="H11" t="n">
        <v>0.85</v>
      </c>
      <c r="I11" t="n">
        <v>21</v>
      </c>
      <c r="J11" t="n">
        <v>208.94</v>
      </c>
      <c r="K11" t="n">
        <v>54.38</v>
      </c>
      <c r="L11" t="n">
        <v>10</v>
      </c>
      <c r="M11" t="n">
        <v>19</v>
      </c>
      <c r="N11" t="n">
        <v>44.56</v>
      </c>
      <c r="O11" t="n">
        <v>26003.41</v>
      </c>
      <c r="P11" t="n">
        <v>274.13</v>
      </c>
      <c r="Q11" t="n">
        <v>935.91</v>
      </c>
      <c r="R11" t="n">
        <v>51.8</v>
      </c>
      <c r="S11" t="n">
        <v>36.49</v>
      </c>
      <c r="T11" t="n">
        <v>6545.47</v>
      </c>
      <c r="U11" t="n">
        <v>0.7</v>
      </c>
      <c r="V11" t="n">
        <v>0.9</v>
      </c>
      <c r="W11" t="n">
        <v>3</v>
      </c>
      <c r="X11" t="n">
        <v>0.42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3.9985</v>
      </c>
      <c r="E12" t="n">
        <v>25.01</v>
      </c>
      <c r="F12" t="n">
        <v>21.75</v>
      </c>
      <c r="G12" t="n">
        <v>68.7</v>
      </c>
      <c r="H12" t="n">
        <v>0.93</v>
      </c>
      <c r="I12" t="n">
        <v>19</v>
      </c>
      <c r="J12" t="n">
        <v>210.55</v>
      </c>
      <c r="K12" t="n">
        <v>54.38</v>
      </c>
      <c r="L12" t="n">
        <v>11</v>
      </c>
      <c r="M12" t="n">
        <v>17</v>
      </c>
      <c r="N12" t="n">
        <v>45.17</v>
      </c>
      <c r="O12" t="n">
        <v>26201.54</v>
      </c>
      <c r="P12" t="n">
        <v>269.14</v>
      </c>
      <c r="Q12" t="n">
        <v>935.9</v>
      </c>
      <c r="R12" t="n">
        <v>50.22</v>
      </c>
      <c r="S12" t="n">
        <v>36.49</v>
      </c>
      <c r="T12" t="n">
        <v>5764.55</v>
      </c>
      <c r="U12" t="n">
        <v>0.73</v>
      </c>
      <c r="V12" t="n">
        <v>0.9</v>
      </c>
      <c r="W12" t="n">
        <v>2.99</v>
      </c>
      <c r="X12" t="n">
        <v>0.36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4.0184</v>
      </c>
      <c r="E13" t="n">
        <v>24.89</v>
      </c>
      <c r="F13" t="n">
        <v>21.71</v>
      </c>
      <c r="G13" t="n">
        <v>76.62</v>
      </c>
      <c r="H13" t="n">
        <v>1</v>
      </c>
      <c r="I13" t="n">
        <v>17</v>
      </c>
      <c r="J13" t="n">
        <v>212.16</v>
      </c>
      <c r="K13" t="n">
        <v>54.38</v>
      </c>
      <c r="L13" t="n">
        <v>12</v>
      </c>
      <c r="M13" t="n">
        <v>15</v>
      </c>
      <c r="N13" t="n">
        <v>45.78</v>
      </c>
      <c r="O13" t="n">
        <v>26400.51</v>
      </c>
      <c r="P13" t="n">
        <v>263.87</v>
      </c>
      <c r="Q13" t="n">
        <v>935.89</v>
      </c>
      <c r="R13" t="n">
        <v>48.62</v>
      </c>
      <c r="S13" t="n">
        <v>36.49</v>
      </c>
      <c r="T13" t="n">
        <v>4973.92</v>
      </c>
      <c r="U13" t="n">
        <v>0.75</v>
      </c>
      <c r="V13" t="n">
        <v>0.9</v>
      </c>
      <c r="W13" t="n">
        <v>2.99</v>
      </c>
      <c r="X13" t="n">
        <v>0.32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4.026</v>
      </c>
      <c r="E14" t="n">
        <v>24.84</v>
      </c>
      <c r="F14" t="n">
        <v>21.7</v>
      </c>
      <c r="G14" t="n">
        <v>81.37</v>
      </c>
      <c r="H14" t="n">
        <v>1.08</v>
      </c>
      <c r="I14" t="n">
        <v>16</v>
      </c>
      <c r="J14" t="n">
        <v>213.78</v>
      </c>
      <c r="K14" t="n">
        <v>54.38</v>
      </c>
      <c r="L14" t="n">
        <v>13</v>
      </c>
      <c r="M14" t="n">
        <v>14</v>
      </c>
      <c r="N14" t="n">
        <v>46.4</v>
      </c>
      <c r="O14" t="n">
        <v>26600.32</v>
      </c>
      <c r="P14" t="n">
        <v>261.58</v>
      </c>
      <c r="Q14" t="n">
        <v>935.91</v>
      </c>
      <c r="R14" t="n">
        <v>48.47</v>
      </c>
      <c r="S14" t="n">
        <v>36.49</v>
      </c>
      <c r="T14" t="n">
        <v>4904.36</v>
      </c>
      <c r="U14" t="n">
        <v>0.75</v>
      </c>
      <c r="V14" t="n">
        <v>0.9</v>
      </c>
      <c r="W14" t="n">
        <v>2.99</v>
      </c>
      <c r="X14" t="n">
        <v>0.31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4.0355</v>
      </c>
      <c r="E15" t="n">
        <v>24.78</v>
      </c>
      <c r="F15" t="n">
        <v>21.68</v>
      </c>
      <c r="G15" t="n">
        <v>86.72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13</v>
      </c>
      <c r="N15" t="n">
        <v>47.03</v>
      </c>
      <c r="O15" t="n">
        <v>26801</v>
      </c>
      <c r="P15" t="n">
        <v>256.8</v>
      </c>
      <c r="Q15" t="n">
        <v>935.89</v>
      </c>
      <c r="R15" t="n">
        <v>47.83</v>
      </c>
      <c r="S15" t="n">
        <v>36.49</v>
      </c>
      <c r="T15" t="n">
        <v>4588.86</v>
      </c>
      <c r="U15" t="n">
        <v>0.76</v>
      </c>
      <c r="V15" t="n">
        <v>0.9</v>
      </c>
      <c r="W15" t="n">
        <v>2.99</v>
      </c>
      <c r="X15" t="n">
        <v>0.29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4.0577</v>
      </c>
      <c r="E16" t="n">
        <v>24.64</v>
      </c>
      <c r="F16" t="n">
        <v>21.62</v>
      </c>
      <c r="G16" t="n">
        <v>99.79000000000001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251.09</v>
      </c>
      <c r="Q16" t="n">
        <v>935.88</v>
      </c>
      <c r="R16" t="n">
        <v>45.99</v>
      </c>
      <c r="S16" t="n">
        <v>36.49</v>
      </c>
      <c r="T16" t="n">
        <v>3679.03</v>
      </c>
      <c r="U16" t="n">
        <v>0.79</v>
      </c>
      <c r="V16" t="n">
        <v>0.9</v>
      </c>
      <c r="W16" t="n">
        <v>2.98</v>
      </c>
      <c r="X16" t="n">
        <v>0.23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4.0656</v>
      </c>
      <c r="E17" t="n">
        <v>24.6</v>
      </c>
      <c r="F17" t="n">
        <v>21.61</v>
      </c>
      <c r="G17" t="n">
        <v>108.07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246.12</v>
      </c>
      <c r="Q17" t="n">
        <v>935.88</v>
      </c>
      <c r="R17" t="n">
        <v>45.72</v>
      </c>
      <c r="S17" t="n">
        <v>36.49</v>
      </c>
      <c r="T17" t="n">
        <v>3548.84</v>
      </c>
      <c r="U17" t="n">
        <v>0.8</v>
      </c>
      <c r="V17" t="n">
        <v>0.9</v>
      </c>
      <c r="W17" t="n">
        <v>2.98</v>
      </c>
      <c r="X17" t="n">
        <v>0.22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4.0666</v>
      </c>
      <c r="E18" t="n">
        <v>24.59</v>
      </c>
      <c r="F18" t="n">
        <v>21.61</v>
      </c>
      <c r="G18" t="n">
        <v>108.03</v>
      </c>
      <c r="H18" t="n">
        <v>1.37</v>
      </c>
      <c r="I18" t="n">
        <v>12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244.36</v>
      </c>
      <c r="Q18" t="n">
        <v>935.88</v>
      </c>
      <c r="R18" t="n">
        <v>45.46</v>
      </c>
      <c r="S18" t="n">
        <v>36.49</v>
      </c>
      <c r="T18" t="n">
        <v>3418.01</v>
      </c>
      <c r="U18" t="n">
        <v>0.8</v>
      </c>
      <c r="V18" t="n">
        <v>0.9</v>
      </c>
      <c r="W18" t="n">
        <v>2.99</v>
      </c>
      <c r="X18" t="n">
        <v>0.21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4.0752</v>
      </c>
      <c r="E19" t="n">
        <v>24.54</v>
      </c>
      <c r="F19" t="n">
        <v>21.59</v>
      </c>
      <c r="G19" t="n">
        <v>117.79</v>
      </c>
      <c r="H19" t="n">
        <v>1.44</v>
      </c>
      <c r="I19" t="n">
        <v>11</v>
      </c>
      <c r="J19" t="n">
        <v>221.99</v>
      </c>
      <c r="K19" t="n">
        <v>54.38</v>
      </c>
      <c r="L19" t="n">
        <v>18</v>
      </c>
      <c r="M19" t="n">
        <v>6</v>
      </c>
      <c r="N19" t="n">
        <v>49.61</v>
      </c>
      <c r="O19" t="n">
        <v>27612.53</v>
      </c>
      <c r="P19" t="n">
        <v>240.24</v>
      </c>
      <c r="Q19" t="n">
        <v>935.88</v>
      </c>
      <c r="R19" t="n">
        <v>45.21</v>
      </c>
      <c r="S19" t="n">
        <v>36.49</v>
      </c>
      <c r="T19" t="n">
        <v>3300.53</v>
      </c>
      <c r="U19" t="n">
        <v>0.8100000000000001</v>
      </c>
      <c r="V19" t="n">
        <v>0.9</v>
      </c>
      <c r="W19" t="n">
        <v>2.98</v>
      </c>
      <c r="X19" t="n">
        <v>0.2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4.0737</v>
      </c>
      <c r="E20" t="n">
        <v>24.55</v>
      </c>
      <c r="F20" t="n">
        <v>21.6</v>
      </c>
      <c r="G20" t="n">
        <v>117.84</v>
      </c>
      <c r="H20" t="n">
        <v>1.51</v>
      </c>
      <c r="I20" t="n">
        <v>11</v>
      </c>
      <c r="J20" t="n">
        <v>223.65</v>
      </c>
      <c r="K20" t="n">
        <v>54.38</v>
      </c>
      <c r="L20" t="n">
        <v>19</v>
      </c>
      <c r="M20" t="n">
        <v>1</v>
      </c>
      <c r="N20" t="n">
        <v>50.27</v>
      </c>
      <c r="O20" t="n">
        <v>27817.81</v>
      </c>
      <c r="P20" t="n">
        <v>241.03</v>
      </c>
      <c r="Q20" t="n">
        <v>935.92</v>
      </c>
      <c r="R20" t="n">
        <v>45.23</v>
      </c>
      <c r="S20" t="n">
        <v>36.49</v>
      </c>
      <c r="T20" t="n">
        <v>3310.42</v>
      </c>
      <c r="U20" t="n">
        <v>0.8100000000000001</v>
      </c>
      <c r="V20" t="n">
        <v>0.9</v>
      </c>
      <c r="W20" t="n">
        <v>2.99</v>
      </c>
      <c r="X20" t="n">
        <v>0.21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4.0737</v>
      </c>
      <c r="E21" t="n">
        <v>24.55</v>
      </c>
      <c r="F21" t="n">
        <v>21.6</v>
      </c>
      <c r="G21" t="n">
        <v>117.84</v>
      </c>
      <c r="H21" t="n">
        <v>1.58</v>
      </c>
      <c r="I21" t="n">
        <v>11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242.29</v>
      </c>
      <c r="Q21" t="n">
        <v>935.92</v>
      </c>
      <c r="R21" t="n">
        <v>45.19</v>
      </c>
      <c r="S21" t="n">
        <v>36.49</v>
      </c>
      <c r="T21" t="n">
        <v>3291.74</v>
      </c>
      <c r="U21" t="n">
        <v>0.8100000000000001</v>
      </c>
      <c r="V21" t="n">
        <v>0.9</v>
      </c>
      <c r="W21" t="n">
        <v>2.99</v>
      </c>
      <c r="X21" t="n">
        <v>0.21</v>
      </c>
      <c r="Y21" t="n">
        <v>0.5</v>
      </c>
      <c r="Z21" t="n">
        <v>10</v>
      </c>
    </row>
    <row r="22">
      <c r="A22" t="n">
        <v>0</v>
      </c>
      <c r="B22" t="n">
        <v>40</v>
      </c>
      <c r="C22" t="inlineStr">
        <is>
          <t xml:space="preserve">CONCLUIDO	</t>
        </is>
      </c>
      <c r="D22" t="n">
        <v>3.4531</v>
      </c>
      <c r="E22" t="n">
        <v>28.96</v>
      </c>
      <c r="F22" t="n">
        <v>24.3</v>
      </c>
      <c r="G22" t="n">
        <v>10.12</v>
      </c>
      <c r="H22" t="n">
        <v>0.2</v>
      </c>
      <c r="I22" t="n">
        <v>144</v>
      </c>
      <c r="J22" t="n">
        <v>89.87</v>
      </c>
      <c r="K22" t="n">
        <v>37.55</v>
      </c>
      <c r="L22" t="n">
        <v>1</v>
      </c>
      <c r="M22" t="n">
        <v>142</v>
      </c>
      <c r="N22" t="n">
        <v>11.32</v>
      </c>
      <c r="O22" t="n">
        <v>11317.98</v>
      </c>
      <c r="P22" t="n">
        <v>198.85</v>
      </c>
      <c r="Q22" t="n">
        <v>936.04</v>
      </c>
      <c r="R22" t="n">
        <v>128.86</v>
      </c>
      <c r="S22" t="n">
        <v>36.49</v>
      </c>
      <c r="T22" t="n">
        <v>44457.27</v>
      </c>
      <c r="U22" t="n">
        <v>0.28</v>
      </c>
      <c r="V22" t="n">
        <v>0.8</v>
      </c>
      <c r="W22" t="n">
        <v>3.21</v>
      </c>
      <c r="X22" t="n">
        <v>2.9</v>
      </c>
      <c r="Y22" t="n">
        <v>0.5</v>
      </c>
      <c r="Z22" t="n">
        <v>10</v>
      </c>
    </row>
    <row r="23">
      <c r="A23" t="n">
        <v>1</v>
      </c>
      <c r="B23" t="n">
        <v>40</v>
      </c>
      <c r="C23" t="inlineStr">
        <is>
          <t xml:space="preserve">CONCLUIDO	</t>
        </is>
      </c>
      <c r="D23" t="n">
        <v>3.8727</v>
      </c>
      <c r="E23" t="n">
        <v>25.82</v>
      </c>
      <c r="F23" t="n">
        <v>22.65</v>
      </c>
      <c r="G23" t="n">
        <v>20.91</v>
      </c>
      <c r="H23" t="n">
        <v>0.39</v>
      </c>
      <c r="I23" t="n">
        <v>65</v>
      </c>
      <c r="J23" t="n">
        <v>91.09999999999999</v>
      </c>
      <c r="K23" t="n">
        <v>37.55</v>
      </c>
      <c r="L23" t="n">
        <v>2</v>
      </c>
      <c r="M23" t="n">
        <v>63</v>
      </c>
      <c r="N23" t="n">
        <v>11.54</v>
      </c>
      <c r="O23" t="n">
        <v>11468.97</v>
      </c>
      <c r="P23" t="n">
        <v>176.99</v>
      </c>
      <c r="Q23" t="n">
        <v>935.97</v>
      </c>
      <c r="R23" t="n">
        <v>78.3</v>
      </c>
      <c r="S23" t="n">
        <v>36.49</v>
      </c>
      <c r="T23" t="n">
        <v>19577.11</v>
      </c>
      <c r="U23" t="n">
        <v>0.47</v>
      </c>
      <c r="V23" t="n">
        <v>0.86</v>
      </c>
      <c r="W23" t="n">
        <v>3.06</v>
      </c>
      <c r="X23" t="n">
        <v>1.26</v>
      </c>
      <c r="Y23" t="n">
        <v>0.5</v>
      </c>
      <c r="Z23" t="n">
        <v>10</v>
      </c>
    </row>
    <row r="24">
      <c r="A24" t="n">
        <v>2</v>
      </c>
      <c r="B24" t="n">
        <v>40</v>
      </c>
      <c r="C24" t="inlineStr">
        <is>
          <t xml:space="preserve">CONCLUIDO	</t>
        </is>
      </c>
      <c r="D24" t="n">
        <v>4.0151</v>
      </c>
      <c r="E24" t="n">
        <v>24.91</v>
      </c>
      <c r="F24" t="n">
        <v>22.19</v>
      </c>
      <c r="G24" t="n">
        <v>32.48</v>
      </c>
      <c r="H24" t="n">
        <v>0.57</v>
      </c>
      <c r="I24" t="n">
        <v>41</v>
      </c>
      <c r="J24" t="n">
        <v>92.31999999999999</v>
      </c>
      <c r="K24" t="n">
        <v>37.55</v>
      </c>
      <c r="L24" t="n">
        <v>3</v>
      </c>
      <c r="M24" t="n">
        <v>39</v>
      </c>
      <c r="N24" t="n">
        <v>11.77</v>
      </c>
      <c r="O24" t="n">
        <v>11620.34</v>
      </c>
      <c r="P24" t="n">
        <v>164.27</v>
      </c>
      <c r="Q24" t="n">
        <v>935.9</v>
      </c>
      <c r="R24" t="n">
        <v>63.66</v>
      </c>
      <c r="S24" t="n">
        <v>36.49</v>
      </c>
      <c r="T24" t="n">
        <v>12376.74</v>
      </c>
      <c r="U24" t="n">
        <v>0.57</v>
      </c>
      <c r="V24" t="n">
        <v>0.88</v>
      </c>
      <c r="W24" t="n">
        <v>3.03</v>
      </c>
      <c r="X24" t="n">
        <v>0.8</v>
      </c>
      <c r="Y24" t="n">
        <v>0.5</v>
      </c>
      <c r="Z24" t="n">
        <v>10</v>
      </c>
    </row>
    <row r="25">
      <c r="A25" t="n">
        <v>3</v>
      </c>
      <c r="B25" t="n">
        <v>40</v>
      </c>
      <c r="C25" t="inlineStr">
        <is>
          <t xml:space="preserve">CONCLUIDO	</t>
        </is>
      </c>
      <c r="D25" t="n">
        <v>4.0872</v>
      </c>
      <c r="E25" t="n">
        <v>24.47</v>
      </c>
      <c r="F25" t="n">
        <v>21.98</v>
      </c>
      <c r="G25" t="n">
        <v>45.47</v>
      </c>
      <c r="H25" t="n">
        <v>0.75</v>
      </c>
      <c r="I25" t="n">
        <v>29</v>
      </c>
      <c r="J25" t="n">
        <v>93.55</v>
      </c>
      <c r="K25" t="n">
        <v>37.55</v>
      </c>
      <c r="L25" t="n">
        <v>4</v>
      </c>
      <c r="M25" t="n">
        <v>24</v>
      </c>
      <c r="N25" t="n">
        <v>12</v>
      </c>
      <c r="O25" t="n">
        <v>11772.07</v>
      </c>
      <c r="P25" t="n">
        <v>151.95</v>
      </c>
      <c r="Q25" t="n">
        <v>935.91</v>
      </c>
      <c r="R25" t="n">
        <v>56.78</v>
      </c>
      <c r="S25" t="n">
        <v>36.49</v>
      </c>
      <c r="T25" t="n">
        <v>8994.67</v>
      </c>
      <c r="U25" t="n">
        <v>0.64</v>
      </c>
      <c r="V25" t="n">
        <v>0.89</v>
      </c>
      <c r="W25" t="n">
        <v>3.02</v>
      </c>
      <c r="X25" t="n">
        <v>0.59</v>
      </c>
      <c r="Y25" t="n">
        <v>0.5</v>
      </c>
      <c r="Z25" t="n">
        <v>10</v>
      </c>
    </row>
    <row r="26">
      <c r="A26" t="n">
        <v>4</v>
      </c>
      <c r="B26" t="n">
        <v>40</v>
      </c>
      <c r="C26" t="inlineStr">
        <is>
          <t xml:space="preserve">CONCLUIDO	</t>
        </is>
      </c>
      <c r="D26" t="n">
        <v>4.1124</v>
      </c>
      <c r="E26" t="n">
        <v>24.32</v>
      </c>
      <c r="F26" t="n">
        <v>21.9</v>
      </c>
      <c r="G26" t="n">
        <v>52.57</v>
      </c>
      <c r="H26" t="n">
        <v>0.93</v>
      </c>
      <c r="I26" t="n">
        <v>25</v>
      </c>
      <c r="J26" t="n">
        <v>94.79000000000001</v>
      </c>
      <c r="K26" t="n">
        <v>37.55</v>
      </c>
      <c r="L26" t="n">
        <v>5</v>
      </c>
      <c r="M26" t="n">
        <v>3</v>
      </c>
      <c r="N26" t="n">
        <v>12.23</v>
      </c>
      <c r="O26" t="n">
        <v>11924.18</v>
      </c>
      <c r="P26" t="n">
        <v>148.2</v>
      </c>
      <c r="Q26" t="n">
        <v>935.92</v>
      </c>
      <c r="R26" t="n">
        <v>54.04</v>
      </c>
      <c r="S26" t="n">
        <v>36.49</v>
      </c>
      <c r="T26" t="n">
        <v>7646.41</v>
      </c>
      <c r="U26" t="n">
        <v>0.68</v>
      </c>
      <c r="V26" t="n">
        <v>0.89</v>
      </c>
      <c r="W26" t="n">
        <v>3.03</v>
      </c>
      <c r="X26" t="n">
        <v>0.51</v>
      </c>
      <c r="Y26" t="n">
        <v>0.5</v>
      </c>
      <c r="Z26" t="n">
        <v>10</v>
      </c>
    </row>
    <row r="27">
      <c r="A27" t="n">
        <v>5</v>
      </c>
      <c r="B27" t="n">
        <v>40</v>
      </c>
      <c r="C27" t="inlineStr">
        <is>
          <t xml:space="preserve">CONCLUIDO	</t>
        </is>
      </c>
      <c r="D27" t="n">
        <v>4.1121</v>
      </c>
      <c r="E27" t="n">
        <v>24.32</v>
      </c>
      <c r="F27" t="n">
        <v>21.91</v>
      </c>
      <c r="G27" t="n">
        <v>52.58</v>
      </c>
      <c r="H27" t="n">
        <v>1.1</v>
      </c>
      <c r="I27" t="n">
        <v>25</v>
      </c>
      <c r="J27" t="n">
        <v>96.02</v>
      </c>
      <c r="K27" t="n">
        <v>37.55</v>
      </c>
      <c r="L27" t="n">
        <v>6</v>
      </c>
      <c r="M27" t="n">
        <v>0</v>
      </c>
      <c r="N27" t="n">
        <v>12.47</v>
      </c>
      <c r="O27" t="n">
        <v>12076.67</v>
      </c>
      <c r="P27" t="n">
        <v>149.73</v>
      </c>
      <c r="Q27" t="n">
        <v>935.92</v>
      </c>
      <c r="R27" t="n">
        <v>53.81</v>
      </c>
      <c r="S27" t="n">
        <v>36.49</v>
      </c>
      <c r="T27" t="n">
        <v>7529.07</v>
      </c>
      <c r="U27" t="n">
        <v>0.68</v>
      </c>
      <c r="V27" t="n">
        <v>0.89</v>
      </c>
      <c r="W27" t="n">
        <v>3.04</v>
      </c>
      <c r="X27" t="n">
        <v>0.51</v>
      </c>
      <c r="Y27" t="n">
        <v>0.5</v>
      </c>
      <c r="Z27" t="n">
        <v>10</v>
      </c>
    </row>
    <row r="28">
      <c r="A28" t="n">
        <v>0</v>
      </c>
      <c r="B28" t="n">
        <v>30</v>
      </c>
      <c r="C28" t="inlineStr">
        <is>
          <t xml:space="preserve">CONCLUIDO	</t>
        </is>
      </c>
      <c r="D28" t="n">
        <v>3.645</v>
      </c>
      <c r="E28" t="n">
        <v>27.44</v>
      </c>
      <c r="F28" t="n">
        <v>23.76</v>
      </c>
      <c r="G28" t="n">
        <v>12.08</v>
      </c>
      <c r="H28" t="n">
        <v>0.24</v>
      </c>
      <c r="I28" t="n">
        <v>118</v>
      </c>
      <c r="J28" t="n">
        <v>71.52</v>
      </c>
      <c r="K28" t="n">
        <v>32.27</v>
      </c>
      <c r="L28" t="n">
        <v>1</v>
      </c>
      <c r="M28" t="n">
        <v>116</v>
      </c>
      <c r="N28" t="n">
        <v>8.25</v>
      </c>
      <c r="O28" t="n">
        <v>9054.6</v>
      </c>
      <c r="P28" t="n">
        <v>163.13</v>
      </c>
      <c r="Q28" t="n">
        <v>936.01</v>
      </c>
      <c r="R28" t="n">
        <v>112.23</v>
      </c>
      <c r="S28" t="n">
        <v>36.49</v>
      </c>
      <c r="T28" t="n">
        <v>36276.56</v>
      </c>
      <c r="U28" t="n">
        <v>0.33</v>
      </c>
      <c r="V28" t="n">
        <v>0.82</v>
      </c>
      <c r="W28" t="n">
        <v>3.16</v>
      </c>
      <c r="X28" t="n">
        <v>2.36</v>
      </c>
      <c r="Y28" t="n">
        <v>0.5</v>
      </c>
      <c r="Z28" t="n">
        <v>10</v>
      </c>
    </row>
    <row r="29">
      <c r="A29" t="n">
        <v>1</v>
      </c>
      <c r="B29" t="n">
        <v>30</v>
      </c>
      <c r="C29" t="inlineStr">
        <is>
          <t xml:space="preserve">CONCLUIDO	</t>
        </is>
      </c>
      <c r="D29" t="n">
        <v>3.9891</v>
      </c>
      <c r="E29" t="n">
        <v>25.07</v>
      </c>
      <c r="F29" t="n">
        <v>22.42</v>
      </c>
      <c r="G29" t="n">
        <v>25.86</v>
      </c>
      <c r="H29" t="n">
        <v>0.48</v>
      </c>
      <c r="I29" t="n">
        <v>52</v>
      </c>
      <c r="J29" t="n">
        <v>72.7</v>
      </c>
      <c r="K29" t="n">
        <v>32.27</v>
      </c>
      <c r="L29" t="n">
        <v>2</v>
      </c>
      <c r="M29" t="n">
        <v>50</v>
      </c>
      <c r="N29" t="n">
        <v>8.43</v>
      </c>
      <c r="O29" t="n">
        <v>9200.25</v>
      </c>
      <c r="P29" t="n">
        <v>142.42</v>
      </c>
      <c r="Q29" t="n">
        <v>935.92</v>
      </c>
      <c r="R29" t="n">
        <v>70.52</v>
      </c>
      <c r="S29" t="n">
        <v>36.49</v>
      </c>
      <c r="T29" t="n">
        <v>15750.41</v>
      </c>
      <c r="U29" t="n">
        <v>0.52</v>
      </c>
      <c r="V29" t="n">
        <v>0.87</v>
      </c>
      <c r="W29" t="n">
        <v>3.05</v>
      </c>
      <c r="X29" t="n">
        <v>1.02</v>
      </c>
      <c r="Y29" t="n">
        <v>0.5</v>
      </c>
      <c r="Z29" t="n">
        <v>10</v>
      </c>
    </row>
    <row r="30">
      <c r="A30" t="n">
        <v>2</v>
      </c>
      <c r="B30" t="n">
        <v>30</v>
      </c>
      <c r="C30" t="inlineStr">
        <is>
          <t xml:space="preserve">CONCLUIDO	</t>
        </is>
      </c>
      <c r="D30" t="n">
        <v>4.0887</v>
      </c>
      <c r="E30" t="n">
        <v>24.46</v>
      </c>
      <c r="F30" t="n">
        <v>22.08</v>
      </c>
      <c r="G30" t="n">
        <v>38.97</v>
      </c>
      <c r="H30" t="n">
        <v>0.71</v>
      </c>
      <c r="I30" t="n">
        <v>34</v>
      </c>
      <c r="J30" t="n">
        <v>73.88</v>
      </c>
      <c r="K30" t="n">
        <v>32.27</v>
      </c>
      <c r="L30" t="n">
        <v>3</v>
      </c>
      <c r="M30" t="n">
        <v>12</v>
      </c>
      <c r="N30" t="n">
        <v>8.609999999999999</v>
      </c>
      <c r="O30" t="n">
        <v>9346.23</v>
      </c>
      <c r="P30" t="n">
        <v>130.06</v>
      </c>
      <c r="Q30" t="n">
        <v>935.9400000000001</v>
      </c>
      <c r="R30" t="n">
        <v>58.99</v>
      </c>
      <c r="S30" t="n">
        <v>36.49</v>
      </c>
      <c r="T30" t="n">
        <v>10075.01</v>
      </c>
      <c r="U30" t="n">
        <v>0.62</v>
      </c>
      <c r="V30" t="n">
        <v>0.88</v>
      </c>
      <c r="W30" t="n">
        <v>3.06</v>
      </c>
      <c r="X30" t="n">
        <v>0.6899999999999999</v>
      </c>
      <c r="Y30" t="n">
        <v>0.5</v>
      </c>
      <c r="Z30" t="n">
        <v>10</v>
      </c>
    </row>
    <row r="31">
      <c r="A31" t="n">
        <v>3</v>
      </c>
      <c r="B31" t="n">
        <v>30</v>
      </c>
      <c r="C31" t="inlineStr">
        <is>
          <t xml:space="preserve">CONCLUIDO	</t>
        </is>
      </c>
      <c r="D31" t="n">
        <v>4.0937</v>
      </c>
      <c r="E31" t="n">
        <v>24.43</v>
      </c>
      <c r="F31" t="n">
        <v>22.07</v>
      </c>
      <c r="G31" t="n">
        <v>40.13</v>
      </c>
      <c r="H31" t="n">
        <v>0.93</v>
      </c>
      <c r="I31" t="n">
        <v>33</v>
      </c>
      <c r="J31" t="n">
        <v>75.06999999999999</v>
      </c>
      <c r="K31" t="n">
        <v>32.27</v>
      </c>
      <c r="L31" t="n">
        <v>4</v>
      </c>
      <c r="M31" t="n">
        <v>0</v>
      </c>
      <c r="N31" t="n">
        <v>8.800000000000001</v>
      </c>
      <c r="O31" t="n">
        <v>9492.549999999999</v>
      </c>
      <c r="P31" t="n">
        <v>130.18</v>
      </c>
      <c r="Q31" t="n">
        <v>935.88</v>
      </c>
      <c r="R31" t="n">
        <v>58.49</v>
      </c>
      <c r="S31" t="n">
        <v>36.49</v>
      </c>
      <c r="T31" t="n">
        <v>9830.450000000001</v>
      </c>
      <c r="U31" t="n">
        <v>0.62</v>
      </c>
      <c r="V31" t="n">
        <v>0.88</v>
      </c>
      <c r="W31" t="n">
        <v>3.06</v>
      </c>
      <c r="X31" t="n">
        <v>0.68</v>
      </c>
      <c r="Y31" t="n">
        <v>0.5</v>
      </c>
      <c r="Z31" t="n">
        <v>10</v>
      </c>
    </row>
    <row r="32">
      <c r="A32" t="n">
        <v>0</v>
      </c>
      <c r="B32" t="n">
        <v>15</v>
      </c>
      <c r="C32" t="inlineStr">
        <is>
          <t xml:space="preserve">CONCLUIDO	</t>
        </is>
      </c>
      <c r="D32" t="n">
        <v>3.9607</v>
      </c>
      <c r="E32" t="n">
        <v>25.25</v>
      </c>
      <c r="F32" t="n">
        <v>22.78</v>
      </c>
      <c r="G32" t="n">
        <v>19.81</v>
      </c>
      <c r="H32" t="n">
        <v>0.43</v>
      </c>
      <c r="I32" t="n">
        <v>69</v>
      </c>
      <c r="J32" t="n">
        <v>39.78</v>
      </c>
      <c r="K32" t="n">
        <v>19.54</v>
      </c>
      <c r="L32" t="n">
        <v>1</v>
      </c>
      <c r="M32" t="n">
        <v>33</v>
      </c>
      <c r="N32" t="n">
        <v>4.24</v>
      </c>
      <c r="O32" t="n">
        <v>5140</v>
      </c>
      <c r="P32" t="n">
        <v>90.62</v>
      </c>
      <c r="Q32" t="n">
        <v>935.9400000000001</v>
      </c>
      <c r="R32" t="n">
        <v>80.78</v>
      </c>
      <c r="S32" t="n">
        <v>36.49</v>
      </c>
      <c r="T32" t="n">
        <v>20793.55</v>
      </c>
      <c r="U32" t="n">
        <v>0.45</v>
      </c>
      <c r="V32" t="n">
        <v>0.86</v>
      </c>
      <c r="W32" t="n">
        <v>3.12</v>
      </c>
      <c r="X32" t="n">
        <v>1.39</v>
      </c>
      <c r="Y32" t="n">
        <v>0.5</v>
      </c>
      <c r="Z32" t="n">
        <v>10</v>
      </c>
    </row>
    <row r="33">
      <c r="A33" t="n">
        <v>1</v>
      </c>
      <c r="B33" t="n">
        <v>15</v>
      </c>
      <c r="C33" t="inlineStr">
        <is>
          <t xml:space="preserve">CONCLUIDO	</t>
        </is>
      </c>
      <c r="D33" t="n">
        <v>3.977</v>
      </c>
      <c r="E33" t="n">
        <v>25.14</v>
      </c>
      <c r="F33" t="n">
        <v>22.73</v>
      </c>
      <c r="G33" t="n">
        <v>21.31</v>
      </c>
      <c r="H33" t="n">
        <v>0.84</v>
      </c>
      <c r="I33" t="n">
        <v>64</v>
      </c>
      <c r="J33" t="n">
        <v>40.89</v>
      </c>
      <c r="K33" t="n">
        <v>19.54</v>
      </c>
      <c r="L33" t="n">
        <v>2</v>
      </c>
      <c r="M33" t="n">
        <v>0</v>
      </c>
      <c r="N33" t="n">
        <v>4.35</v>
      </c>
      <c r="O33" t="n">
        <v>5277.26</v>
      </c>
      <c r="P33" t="n">
        <v>91.37</v>
      </c>
      <c r="Q33" t="n">
        <v>935.9400000000001</v>
      </c>
      <c r="R33" t="n">
        <v>77.78</v>
      </c>
      <c r="S33" t="n">
        <v>36.49</v>
      </c>
      <c r="T33" t="n">
        <v>19320.83</v>
      </c>
      <c r="U33" t="n">
        <v>0.47</v>
      </c>
      <c r="V33" t="n">
        <v>0.86</v>
      </c>
      <c r="W33" t="n">
        <v>3.16</v>
      </c>
      <c r="X33" t="n">
        <v>1.34</v>
      </c>
      <c r="Y33" t="n">
        <v>0.5</v>
      </c>
      <c r="Z33" t="n">
        <v>10</v>
      </c>
    </row>
    <row r="34">
      <c r="A34" t="n">
        <v>0</v>
      </c>
      <c r="B34" t="n">
        <v>70</v>
      </c>
      <c r="C34" t="inlineStr">
        <is>
          <t xml:space="preserve">CONCLUIDO	</t>
        </is>
      </c>
      <c r="D34" t="n">
        <v>2.9533</v>
      </c>
      <c r="E34" t="n">
        <v>33.86</v>
      </c>
      <c r="F34" t="n">
        <v>25.62</v>
      </c>
      <c r="G34" t="n">
        <v>7.39</v>
      </c>
      <c r="H34" t="n">
        <v>0.12</v>
      </c>
      <c r="I34" t="n">
        <v>208</v>
      </c>
      <c r="J34" t="n">
        <v>141.81</v>
      </c>
      <c r="K34" t="n">
        <v>47.83</v>
      </c>
      <c r="L34" t="n">
        <v>1</v>
      </c>
      <c r="M34" t="n">
        <v>206</v>
      </c>
      <c r="N34" t="n">
        <v>22.98</v>
      </c>
      <c r="O34" t="n">
        <v>17723.39</v>
      </c>
      <c r="P34" t="n">
        <v>289.13</v>
      </c>
      <c r="Q34" t="n">
        <v>936.1</v>
      </c>
      <c r="R34" t="n">
        <v>170.28</v>
      </c>
      <c r="S34" t="n">
        <v>36.49</v>
      </c>
      <c r="T34" t="n">
        <v>64851.59</v>
      </c>
      <c r="U34" t="n">
        <v>0.21</v>
      </c>
      <c r="V34" t="n">
        <v>0.76</v>
      </c>
      <c r="W34" t="n">
        <v>3.31</v>
      </c>
      <c r="X34" t="n">
        <v>4.23</v>
      </c>
      <c r="Y34" t="n">
        <v>0.5</v>
      </c>
      <c r="Z34" t="n">
        <v>10</v>
      </c>
    </row>
    <row r="35">
      <c r="A35" t="n">
        <v>1</v>
      </c>
      <c r="B35" t="n">
        <v>70</v>
      </c>
      <c r="C35" t="inlineStr">
        <is>
          <t xml:space="preserve">CONCLUIDO	</t>
        </is>
      </c>
      <c r="D35" t="n">
        <v>3.5447</v>
      </c>
      <c r="E35" t="n">
        <v>28.21</v>
      </c>
      <c r="F35" t="n">
        <v>23.27</v>
      </c>
      <c r="G35" t="n">
        <v>14.85</v>
      </c>
      <c r="H35" t="n">
        <v>0.25</v>
      </c>
      <c r="I35" t="n">
        <v>94</v>
      </c>
      <c r="J35" t="n">
        <v>143.17</v>
      </c>
      <c r="K35" t="n">
        <v>47.83</v>
      </c>
      <c r="L35" t="n">
        <v>2</v>
      </c>
      <c r="M35" t="n">
        <v>92</v>
      </c>
      <c r="N35" t="n">
        <v>23.34</v>
      </c>
      <c r="O35" t="n">
        <v>17891.86</v>
      </c>
      <c r="P35" t="n">
        <v>257.73</v>
      </c>
      <c r="Q35" t="n">
        <v>935.95</v>
      </c>
      <c r="R35" t="n">
        <v>97.09999999999999</v>
      </c>
      <c r="S35" t="n">
        <v>36.49</v>
      </c>
      <c r="T35" t="n">
        <v>28832.03</v>
      </c>
      <c r="U35" t="n">
        <v>0.38</v>
      </c>
      <c r="V35" t="n">
        <v>0.84</v>
      </c>
      <c r="W35" t="n">
        <v>3.12</v>
      </c>
      <c r="X35" t="n">
        <v>1.87</v>
      </c>
      <c r="Y35" t="n">
        <v>0.5</v>
      </c>
      <c r="Z35" t="n">
        <v>10</v>
      </c>
    </row>
    <row r="36">
      <c r="A36" t="n">
        <v>2</v>
      </c>
      <c r="B36" t="n">
        <v>70</v>
      </c>
      <c r="C36" t="inlineStr">
        <is>
          <t xml:space="preserve">CONCLUIDO	</t>
        </is>
      </c>
      <c r="D36" t="n">
        <v>3.7677</v>
      </c>
      <c r="E36" t="n">
        <v>26.54</v>
      </c>
      <c r="F36" t="n">
        <v>22.58</v>
      </c>
      <c r="G36" t="n">
        <v>22.58</v>
      </c>
      <c r="H36" t="n">
        <v>0.37</v>
      </c>
      <c r="I36" t="n">
        <v>60</v>
      </c>
      <c r="J36" t="n">
        <v>144.54</v>
      </c>
      <c r="K36" t="n">
        <v>47.83</v>
      </c>
      <c r="L36" t="n">
        <v>3</v>
      </c>
      <c r="M36" t="n">
        <v>58</v>
      </c>
      <c r="N36" t="n">
        <v>23.71</v>
      </c>
      <c r="O36" t="n">
        <v>18060.85</v>
      </c>
      <c r="P36" t="n">
        <v>244.75</v>
      </c>
      <c r="Q36" t="n">
        <v>935.96</v>
      </c>
      <c r="R36" t="n">
        <v>75.68000000000001</v>
      </c>
      <c r="S36" t="n">
        <v>36.49</v>
      </c>
      <c r="T36" t="n">
        <v>18287.44</v>
      </c>
      <c r="U36" t="n">
        <v>0.48</v>
      </c>
      <c r="V36" t="n">
        <v>0.86</v>
      </c>
      <c r="W36" t="n">
        <v>3.06</v>
      </c>
      <c r="X36" t="n">
        <v>1.19</v>
      </c>
      <c r="Y36" t="n">
        <v>0.5</v>
      </c>
      <c r="Z36" t="n">
        <v>10</v>
      </c>
    </row>
    <row r="37">
      <c r="A37" t="n">
        <v>3</v>
      </c>
      <c r="B37" t="n">
        <v>70</v>
      </c>
      <c r="C37" t="inlineStr">
        <is>
          <t xml:space="preserve">CONCLUIDO	</t>
        </is>
      </c>
      <c r="D37" t="n">
        <v>3.8822</v>
      </c>
      <c r="E37" t="n">
        <v>25.76</v>
      </c>
      <c r="F37" t="n">
        <v>22.26</v>
      </c>
      <c r="G37" t="n">
        <v>30.35</v>
      </c>
      <c r="H37" t="n">
        <v>0.49</v>
      </c>
      <c r="I37" t="n">
        <v>44</v>
      </c>
      <c r="J37" t="n">
        <v>145.92</v>
      </c>
      <c r="K37" t="n">
        <v>47.83</v>
      </c>
      <c r="L37" t="n">
        <v>4</v>
      </c>
      <c r="M37" t="n">
        <v>42</v>
      </c>
      <c r="N37" t="n">
        <v>24.09</v>
      </c>
      <c r="O37" t="n">
        <v>18230.35</v>
      </c>
      <c r="P37" t="n">
        <v>236.53</v>
      </c>
      <c r="Q37" t="n">
        <v>935.95</v>
      </c>
      <c r="R37" t="n">
        <v>65.95999999999999</v>
      </c>
      <c r="S37" t="n">
        <v>36.49</v>
      </c>
      <c r="T37" t="n">
        <v>13510.95</v>
      </c>
      <c r="U37" t="n">
        <v>0.55</v>
      </c>
      <c r="V37" t="n">
        <v>0.88</v>
      </c>
      <c r="W37" t="n">
        <v>3.03</v>
      </c>
      <c r="X37" t="n">
        <v>0.86</v>
      </c>
      <c r="Y37" t="n">
        <v>0.5</v>
      </c>
      <c r="Z37" t="n">
        <v>10</v>
      </c>
    </row>
    <row r="38">
      <c r="A38" t="n">
        <v>4</v>
      </c>
      <c r="B38" t="n">
        <v>70</v>
      </c>
      <c r="C38" t="inlineStr">
        <is>
          <t xml:space="preserve">CONCLUIDO	</t>
        </is>
      </c>
      <c r="D38" t="n">
        <v>3.9561</v>
      </c>
      <c r="E38" t="n">
        <v>25.28</v>
      </c>
      <c r="F38" t="n">
        <v>22.07</v>
      </c>
      <c r="G38" t="n">
        <v>38.94</v>
      </c>
      <c r="H38" t="n">
        <v>0.6</v>
      </c>
      <c r="I38" t="n">
        <v>34</v>
      </c>
      <c r="J38" t="n">
        <v>147.3</v>
      </c>
      <c r="K38" t="n">
        <v>47.83</v>
      </c>
      <c r="L38" t="n">
        <v>5</v>
      </c>
      <c r="M38" t="n">
        <v>32</v>
      </c>
      <c r="N38" t="n">
        <v>24.47</v>
      </c>
      <c r="O38" t="n">
        <v>18400.38</v>
      </c>
      <c r="P38" t="n">
        <v>229.05</v>
      </c>
      <c r="Q38" t="n">
        <v>935.9400000000001</v>
      </c>
      <c r="R38" t="n">
        <v>59.81</v>
      </c>
      <c r="S38" t="n">
        <v>36.49</v>
      </c>
      <c r="T38" t="n">
        <v>10484.26</v>
      </c>
      <c r="U38" t="n">
        <v>0.61</v>
      </c>
      <c r="V38" t="n">
        <v>0.88</v>
      </c>
      <c r="W38" t="n">
        <v>3.02</v>
      </c>
      <c r="X38" t="n">
        <v>0.67</v>
      </c>
      <c r="Y38" t="n">
        <v>0.5</v>
      </c>
      <c r="Z38" t="n">
        <v>10</v>
      </c>
    </row>
    <row r="39">
      <c r="A39" t="n">
        <v>5</v>
      </c>
      <c r="B39" t="n">
        <v>70</v>
      </c>
      <c r="C39" t="inlineStr">
        <is>
          <t xml:space="preserve">CONCLUIDO	</t>
        </is>
      </c>
      <c r="D39" t="n">
        <v>4.005</v>
      </c>
      <c r="E39" t="n">
        <v>24.97</v>
      </c>
      <c r="F39" t="n">
        <v>21.93</v>
      </c>
      <c r="G39" t="n">
        <v>47</v>
      </c>
      <c r="H39" t="n">
        <v>0.71</v>
      </c>
      <c r="I39" t="n">
        <v>28</v>
      </c>
      <c r="J39" t="n">
        <v>148.68</v>
      </c>
      <c r="K39" t="n">
        <v>47.83</v>
      </c>
      <c r="L39" t="n">
        <v>6</v>
      </c>
      <c r="M39" t="n">
        <v>26</v>
      </c>
      <c r="N39" t="n">
        <v>24.85</v>
      </c>
      <c r="O39" t="n">
        <v>18570.94</v>
      </c>
      <c r="P39" t="n">
        <v>222.32</v>
      </c>
      <c r="Q39" t="n">
        <v>935.95</v>
      </c>
      <c r="R39" t="n">
        <v>55.45</v>
      </c>
      <c r="S39" t="n">
        <v>36.49</v>
      </c>
      <c r="T39" t="n">
        <v>8334.84</v>
      </c>
      <c r="U39" t="n">
        <v>0.66</v>
      </c>
      <c r="V39" t="n">
        <v>0.89</v>
      </c>
      <c r="W39" t="n">
        <v>3.01</v>
      </c>
      <c r="X39" t="n">
        <v>0.54</v>
      </c>
      <c r="Y39" t="n">
        <v>0.5</v>
      </c>
      <c r="Z39" t="n">
        <v>10</v>
      </c>
    </row>
    <row r="40">
      <c r="A40" t="n">
        <v>6</v>
      </c>
      <c r="B40" t="n">
        <v>70</v>
      </c>
      <c r="C40" t="inlineStr">
        <is>
          <t xml:space="preserve">CONCLUIDO	</t>
        </is>
      </c>
      <c r="D40" t="n">
        <v>4.0357</v>
      </c>
      <c r="E40" t="n">
        <v>24.78</v>
      </c>
      <c r="F40" t="n">
        <v>21.86</v>
      </c>
      <c r="G40" t="n">
        <v>54.64</v>
      </c>
      <c r="H40" t="n">
        <v>0.83</v>
      </c>
      <c r="I40" t="n">
        <v>24</v>
      </c>
      <c r="J40" t="n">
        <v>150.07</v>
      </c>
      <c r="K40" t="n">
        <v>47.83</v>
      </c>
      <c r="L40" t="n">
        <v>7</v>
      </c>
      <c r="M40" t="n">
        <v>22</v>
      </c>
      <c r="N40" t="n">
        <v>25.24</v>
      </c>
      <c r="O40" t="n">
        <v>18742.03</v>
      </c>
      <c r="P40" t="n">
        <v>215.71</v>
      </c>
      <c r="Q40" t="n">
        <v>935.9</v>
      </c>
      <c r="R40" t="n">
        <v>53.28</v>
      </c>
      <c r="S40" t="n">
        <v>36.49</v>
      </c>
      <c r="T40" t="n">
        <v>7268.23</v>
      </c>
      <c r="U40" t="n">
        <v>0.68</v>
      </c>
      <c r="V40" t="n">
        <v>0.89</v>
      </c>
      <c r="W40" t="n">
        <v>3.01</v>
      </c>
      <c r="X40" t="n">
        <v>0.46</v>
      </c>
      <c r="Y40" t="n">
        <v>0.5</v>
      </c>
      <c r="Z40" t="n">
        <v>10</v>
      </c>
    </row>
    <row r="41">
      <c r="A41" t="n">
        <v>7</v>
      </c>
      <c r="B41" t="n">
        <v>70</v>
      </c>
      <c r="C41" t="inlineStr">
        <is>
          <t xml:space="preserve">CONCLUIDO	</t>
        </is>
      </c>
      <c r="D41" t="n">
        <v>4.0707</v>
      </c>
      <c r="E41" t="n">
        <v>24.57</v>
      </c>
      <c r="F41" t="n">
        <v>21.76</v>
      </c>
      <c r="G41" t="n">
        <v>65.28</v>
      </c>
      <c r="H41" t="n">
        <v>0.9399999999999999</v>
      </c>
      <c r="I41" t="n">
        <v>20</v>
      </c>
      <c r="J41" t="n">
        <v>151.46</v>
      </c>
      <c r="K41" t="n">
        <v>47.83</v>
      </c>
      <c r="L41" t="n">
        <v>8</v>
      </c>
      <c r="M41" t="n">
        <v>18</v>
      </c>
      <c r="N41" t="n">
        <v>25.63</v>
      </c>
      <c r="O41" t="n">
        <v>18913.66</v>
      </c>
      <c r="P41" t="n">
        <v>209.5</v>
      </c>
      <c r="Q41" t="n">
        <v>935.9</v>
      </c>
      <c r="R41" t="n">
        <v>50.23</v>
      </c>
      <c r="S41" t="n">
        <v>36.49</v>
      </c>
      <c r="T41" t="n">
        <v>5762.7</v>
      </c>
      <c r="U41" t="n">
        <v>0.73</v>
      </c>
      <c r="V41" t="n">
        <v>0.9</v>
      </c>
      <c r="W41" t="n">
        <v>3</v>
      </c>
      <c r="X41" t="n">
        <v>0.37</v>
      </c>
      <c r="Y41" t="n">
        <v>0.5</v>
      </c>
      <c r="Z41" t="n">
        <v>10</v>
      </c>
    </row>
    <row r="42">
      <c r="A42" t="n">
        <v>8</v>
      </c>
      <c r="B42" t="n">
        <v>70</v>
      </c>
      <c r="C42" t="inlineStr">
        <is>
          <t xml:space="preserve">CONCLUIDO	</t>
        </is>
      </c>
      <c r="D42" t="n">
        <v>4.0919</v>
      </c>
      <c r="E42" t="n">
        <v>24.44</v>
      </c>
      <c r="F42" t="n">
        <v>21.72</v>
      </c>
      <c r="G42" t="n">
        <v>76.65000000000001</v>
      </c>
      <c r="H42" t="n">
        <v>1.04</v>
      </c>
      <c r="I42" t="n">
        <v>17</v>
      </c>
      <c r="J42" t="n">
        <v>152.85</v>
      </c>
      <c r="K42" t="n">
        <v>47.83</v>
      </c>
      <c r="L42" t="n">
        <v>9</v>
      </c>
      <c r="M42" t="n">
        <v>15</v>
      </c>
      <c r="N42" t="n">
        <v>26.03</v>
      </c>
      <c r="O42" t="n">
        <v>19085.83</v>
      </c>
      <c r="P42" t="n">
        <v>199.37</v>
      </c>
      <c r="Q42" t="n">
        <v>935.9</v>
      </c>
      <c r="R42" t="n">
        <v>48.81</v>
      </c>
      <c r="S42" t="n">
        <v>36.49</v>
      </c>
      <c r="T42" t="n">
        <v>5071.44</v>
      </c>
      <c r="U42" t="n">
        <v>0.75</v>
      </c>
      <c r="V42" t="n">
        <v>0.9</v>
      </c>
      <c r="W42" t="n">
        <v>3</v>
      </c>
      <c r="X42" t="n">
        <v>0.33</v>
      </c>
      <c r="Y42" t="n">
        <v>0.5</v>
      </c>
      <c r="Z42" t="n">
        <v>10</v>
      </c>
    </row>
    <row r="43">
      <c r="A43" t="n">
        <v>9</v>
      </c>
      <c r="B43" t="n">
        <v>70</v>
      </c>
      <c r="C43" t="inlineStr">
        <is>
          <t xml:space="preserve">CONCLUIDO	</t>
        </is>
      </c>
      <c r="D43" t="n">
        <v>4.1003</v>
      </c>
      <c r="E43" t="n">
        <v>24.39</v>
      </c>
      <c r="F43" t="n">
        <v>21.7</v>
      </c>
      <c r="G43" t="n">
        <v>81.37</v>
      </c>
      <c r="H43" t="n">
        <v>1.15</v>
      </c>
      <c r="I43" t="n">
        <v>16</v>
      </c>
      <c r="J43" t="n">
        <v>154.25</v>
      </c>
      <c r="K43" t="n">
        <v>47.83</v>
      </c>
      <c r="L43" t="n">
        <v>10</v>
      </c>
      <c r="M43" t="n">
        <v>9</v>
      </c>
      <c r="N43" t="n">
        <v>26.43</v>
      </c>
      <c r="O43" t="n">
        <v>19258.55</v>
      </c>
      <c r="P43" t="n">
        <v>195.11</v>
      </c>
      <c r="Q43" t="n">
        <v>935.9400000000001</v>
      </c>
      <c r="R43" t="n">
        <v>48.31</v>
      </c>
      <c r="S43" t="n">
        <v>36.49</v>
      </c>
      <c r="T43" t="n">
        <v>4824.3</v>
      </c>
      <c r="U43" t="n">
        <v>0.76</v>
      </c>
      <c r="V43" t="n">
        <v>0.9</v>
      </c>
      <c r="W43" t="n">
        <v>2.99</v>
      </c>
      <c r="X43" t="n">
        <v>0.3</v>
      </c>
      <c r="Y43" t="n">
        <v>0.5</v>
      </c>
      <c r="Z43" t="n">
        <v>10</v>
      </c>
    </row>
    <row r="44">
      <c r="A44" t="n">
        <v>10</v>
      </c>
      <c r="B44" t="n">
        <v>70</v>
      </c>
      <c r="C44" t="inlineStr">
        <is>
          <t xml:space="preserve">CONCLUIDO	</t>
        </is>
      </c>
      <c r="D44" t="n">
        <v>4.1068</v>
      </c>
      <c r="E44" t="n">
        <v>24.35</v>
      </c>
      <c r="F44" t="n">
        <v>21.69</v>
      </c>
      <c r="G44" t="n">
        <v>86.75</v>
      </c>
      <c r="H44" t="n">
        <v>1.25</v>
      </c>
      <c r="I44" t="n">
        <v>15</v>
      </c>
      <c r="J44" t="n">
        <v>155.66</v>
      </c>
      <c r="K44" t="n">
        <v>47.83</v>
      </c>
      <c r="L44" t="n">
        <v>11</v>
      </c>
      <c r="M44" t="n">
        <v>2</v>
      </c>
      <c r="N44" t="n">
        <v>26.83</v>
      </c>
      <c r="O44" t="n">
        <v>19431.82</v>
      </c>
      <c r="P44" t="n">
        <v>194.41</v>
      </c>
      <c r="Q44" t="n">
        <v>935.88</v>
      </c>
      <c r="R44" t="n">
        <v>47.7</v>
      </c>
      <c r="S44" t="n">
        <v>36.49</v>
      </c>
      <c r="T44" t="n">
        <v>4522.46</v>
      </c>
      <c r="U44" t="n">
        <v>0.77</v>
      </c>
      <c r="V44" t="n">
        <v>0.9</v>
      </c>
      <c r="W44" t="n">
        <v>3</v>
      </c>
      <c r="X44" t="n">
        <v>0.3</v>
      </c>
      <c r="Y44" t="n">
        <v>0.5</v>
      </c>
      <c r="Z44" t="n">
        <v>10</v>
      </c>
    </row>
    <row r="45">
      <c r="A45" t="n">
        <v>11</v>
      </c>
      <c r="B45" t="n">
        <v>70</v>
      </c>
      <c r="C45" t="inlineStr">
        <is>
          <t xml:space="preserve">CONCLUIDO	</t>
        </is>
      </c>
      <c r="D45" t="n">
        <v>4.106</v>
      </c>
      <c r="E45" t="n">
        <v>24.35</v>
      </c>
      <c r="F45" t="n">
        <v>21.69</v>
      </c>
      <c r="G45" t="n">
        <v>86.77</v>
      </c>
      <c r="H45" t="n">
        <v>1.35</v>
      </c>
      <c r="I45" t="n">
        <v>15</v>
      </c>
      <c r="J45" t="n">
        <v>157.07</v>
      </c>
      <c r="K45" t="n">
        <v>47.83</v>
      </c>
      <c r="L45" t="n">
        <v>12</v>
      </c>
      <c r="M45" t="n">
        <v>0</v>
      </c>
      <c r="N45" t="n">
        <v>27.24</v>
      </c>
      <c r="O45" t="n">
        <v>19605.66</v>
      </c>
      <c r="P45" t="n">
        <v>195.63</v>
      </c>
      <c r="Q45" t="n">
        <v>935.9</v>
      </c>
      <c r="R45" t="n">
        <v>47.66</v>
      </c>
      <c r="S45" t="n">
        <v>36.49</v>
      </c>
      <c r="T45" t="n">
        <v>4504.2</v>
      </c>
      <c r="U45" t="n">
        <v>0.77</v>
      </c>
      <c r="V45" t="n">
        <v>0.9</v>
      </c>
      <c r="W45" t="n">
        <v>3.01</v>
      </c>
      <c r="X45" t="n">
        <v>0.3</v>
      </c>
      <c r="Y45" t="n">
        <v>0.5</v>
      </c>
      <c r="Z45" t="n">
        <v>10</v>
      </c>
    </row>
    <row r="46">
      <c r="A46" t="n">
        <v>0</v>
      </c>
      <c r="B46" t="n">
        <v>90</v>
      </c>
      <c r="C46" t="inlineStr">
        <is>
          <t xml:space="preserve">CONCLUIDO	</t>
        </is>
      </c>
      <c r="D46" t="n">
        <v>2.6486</v>
      </c>
      <c r="E46" t="n">
        <v>37.76</v>
      </c>
      <c r="F46" t="n">
        <v>26.48</v>
      </c>
      <c r="G46" t="n">
        <v>6.38</v>
      </c>
      <c r="H46" t="n">
        <v>0.1</v>
      </c>
      <c r="I46" t="n">
        <v>249</v>
      </c>
      <c r="J46" t="n">
        <v>176.73</v>
      </c>
      <c r="K46" t="n">
        <v>52.44</v>
      </c>
      <c r="L46" t="n">
        <v>1</v>
      </c>
      <c r="M46" t="n">
        <v>247</v>
      </c>
      <c r="N46" t="n">
        <v>33.29</v>
      </c>
      <c r="O46" t="n">
        <v>22031.19</v>
      </c>
      <c r="P46" t="n">
        <v>345.9</v>
      </c>
      <c r="Q46" t="n">
        <v>936.15</v>
      </c>
      <c r="R46" t="n">
        <v>197.25</v>
      </c>
      <c r="S46" t="n">
        <v>36.49</v>
      </c>
      <c r="T46" t="n">
        <v>78127.32000000001</v>
      </c>
      <c r="U46" t="n">
        <v>0.19</v>
      </c>
      <c r="V46" t="n">
        <v>0.74</v>
      </c>
      <c r="W46" t="n">
        <v>3.37</v>
      </c>
      <c r="X46" t="n">
        <v>5.08</v>
      </c>
      <c r="Y46" t="n">
        <v>0.5</v>
      </c>
      <c r="Z46" t="n">
        <v>10</v>
      </c>
    </row>
    <row r="47">
      <c r="A47" t="n">
        <v>1</v>
      </c>
      <c r="B47" t="n">
        <v>90</v>
      </c>
      <c r="C47" t="inlineStr">
        <is>
          <t xml:space="preserve">CONCLUIDO	</t>
        </is>
      </c>
      <c r="D47" t="n">
        <v>3.3423</v>
      </c>
      <c r="E47" t="n">
        <v>29.92</v>
      </c>
      <c r="F47" t="n">
        <v>23.59</v>
      </c>
      <c r="G47" t="n">
        <v>12.87</v>
      </c>
      <c r="H47" t="n">
        <v>0.2</v>
      </c>
      <c r="I47" t="n">
        <v>110</v>
      </c>
      <c r="J47" t="n">
        <v>178.21</v>
      </c>
      <c r="K47" t="n">
        <v>52.44</v>
      </c>
      <c r="L47" t="n">
        <v>2</v>
      </c>
      <c r="M47" t="n">
        <v>108</v>
      </c>
      <c r="N47" t="n">
        <v>33.77</v>
      </c>
      <c r="O47" t="n">
        <v>22213.89</v>
      </c>
      <c r="P47" t="n">
        <v>304.33</v>
      </c>
      <c r="Q47" t="n">
        <v>935.96</v>
      </c>
      <c r="R47" t="n">
        <v>107.18</v>
      </c>
      <c r="S47" t="n">
        <v>36.49</v>
      </c>
      <c r="T47" t="n">
        <v>33791.41</v>
      </c>
      <c r="U47" t="n">
        <v>0.34</v>
      </c>
      <c r="V47" t="n">
        <v>0.83</v>
      </c>
      <c r="W47" t="n">
        <v>3.14</v>
      </c>
      <c r="X47" t="n">
        <v>2.19</v>
      </c>
      <c r="Y47" t="n">
        <v>0.5</v>
      </c>
      <c r="Z47" t="n">
        <v>10</v>
      </c>
    </row>
    <row r="48">
      <c r="A48" t="n">
        <v>2</v>
      </c>
      <c r="B48" t="n">
        <v>90</v>
      </c>
      <c r="C48" t="inlineStr">
        <is>
          <t xml:space="preserve">CONCLUIDO	</t>
        </is>
      </c>
      <c r="D48" t="n">
        <v>3.6047</v>
      </c>
      <c r="E48" t="n">
        <v>27.74</v>
      </c>
      <c r="F48" t="n">
        <v>22.8</v>
      </c>
      <c r="G48" t="n">
        <v>19.26</v>
      </c>
      <c r="H48" t="n">
        <v>0.3</v>
      </c>
      <c r="I48" t="n">
        <v>71</v>
      </c>
      <c r="J48" t="n">
        <v>179.7</v>
      </c>
      <c r="K48" t="n">
        <v>52.44</v>
      </c>
      <c r="L48" t="n">
        <v>3</v>
      </c>
      <c r="M48" t="n">
        <v>69</v>
      </c>
      <c r="N48" t="n">
        <v>34.26</v>
      </c>
      <c r="O48" t="n">
        <v>22397.24</v>
      </c>
      <c r="P48" t="n">
        <v>290.57</v>
      </c>
      <c r="Q48" t="n">
        <v>935.98</v>
      </c>
      <c r="R48" t="n">
        <v>82.14</v>
      </c>
      <c r="S48" t="n">
        <v>36.49</v>
      </c>
      <c r="T48" t="n">
        <v>21462.48</v>
      </c>
      <c r="U48" t="n">
        <v>0.44</v>
      </c>
      <c r="V48" t="n">
        <v>0.86</v>
      </c>
      <c r="W48" t="n">
        <v>3.09</v>
      </c>
      <c r="X48" t="n">
        <v>1.4</v>
      </c>
      <c r="Y48" t="n">
        <v>0.5</v>
      </c>
      <c r="Z48" t="n">
        <v>10</v>
      </c>
    </row>
    <row r="49">
      <c r="A49" t="n">
        <v>3</v>
      </c>
      <c r="B49" t="n">
        <v>90</v>
      </c>
      <c r="C49" t="inlineStr">
        <is>
          <t xml:space="preserve">CONCLUIDO	</t>
        </is>
      </c>
      <c r="D49" t="n">
        <v>3.7498</v>
      </c>
      <c r="E49" t="n">
        <v>26.67</v>
      </c>
      <c r="F49" t="n">
        <v>22.4</v>
      </c>
      <c r="G49" t="n">
        <v>25.84</v>
      </c>
      <c r="H49" t="n">
        <v>0.39</v>
      </c>
      <c r="I49" t="n">
        <v>52</v>
      </c>
      <c r="J49" t="n">
        <v>181.19</v>
      </c>
      <c r="K49" t="n">
        <v>52.44</v>
      </c>
      <c r="L49" t="n">
        <v>4</v>
      </c>
      <c r="M49" t="n">
        <v>50</v>
      </c>
      <c r="N49" t="n">
        <v>34.75</v>
      </c>
      <c r="O49" t="n">
        <v>22581.25</v>
      </c>
      <c r="P49" t="n">
        <v>281.65</v>
      </c>
      <c r="Q49" t="n">
        <v>935.9</v>
      </c>
      <c r="R49" t="n">
        <v>70.2</v>
      </c>
      <c r="S49" t="n">
        <v>36.49</v>
      </c>
      <c r="T49" t="n">
        <v>15591.81</v>
      </c>
      <c r="U49" t="n">
        <v>0.52</v>
      </c>
      <c r="V49" t="n">
        <v>0.87</v>
      </c>
      <c r="W49" t="n">
        <v>3.05</v>
      </c>
      <c r="X49" t="n">
        <v>1.01</v>
      </c>
      <c r="Y49" t="n">
        <v>0.5</v>
      </c>
      <c r="Z49" t="n">
        <v>10</v>
      </c>
    </row>
    <row r="50">
      <c r="A50" t="n">
        <v>4</v>
      </c>
      <c r="B50" t="n">
        <v>90</v>
      </c>
      <c r="C50" t="inlineStr">
        <is>
          <t xml:space="preserve">CONCLUIDO	</t>
        </is>
      </c>
      <c r="D50" t="n">
        <v>3.837</v>
      </c>
      <c r="E50" t="n">
        <v>26.06</v>
      </c>
      <c r="F50" t="n">
        <v>22.18</v>
      </c>
      <c r="G50" t="n">
        <v>32.46</v>
      </c>
      <c r="H50" t="n">
        <v>0.49</v>
      </c>
      <c r="I50" t="n">
        <v>41</v>
      </c>
      <c r="J50" t="n">
        <v>182.69</v>
      </c>
      <c r="K50" t="n">
        <v>52.44</v>
      </c>
      <c r="L50" t="n">
        <v>5</v>
      </c>
      <c r="M50" t="n">
        <v>39</v>
      </c>
      <c r="N50" t="n">
        <v>35.25</v>
      </c>
      <c r="O50" t="n">
        <v>22766.06</v>
      </c>
      <c r="P50" t="n">
        <v>274.94</v>
      </c>
      <c r="Q50" t="n">
        <v>935.88</v>
      </c>
      <c r="R50" t="n">
        <v>63.62</v>
      </c>
      <c r="S50" t="n">
        <v>36.49</v>
      </c>
      <c r="T50" t="n">
        <v>12356.18</v>
      </c>
      <c r="U50" t="n">
        <v>0.57</v>
      </c>
      <c r="V50" t="n">
        <v>0.88</v>
      </c>
      <c r="W50" t="n">
        <v>3.02</v>
      </c>
      <c r="X50" t="n">
        <v>0.79</v>
      </c>
      <c r="Y50" t="n">
        <v>0.5</v>
      </c>
      <c r="Z50" t="n">
        <v>10</v>
      </c>
    </row>
    <row r="51">
      <c r="A51" t="n">
        <v>5</v>
      </c>
      <c r="B51" t="n">
        <v>90</v>
      </c>
      <c r="C51" t="inlineStr">
        <is>
          <t xml:space="preserve">CONCLUIDO	</t>
        </is>
      </c>
      <c r="D51" t="n">
        <v>3.896</v>
      </c>
      <c r="E51" t="n">
        <v>25.67</v>
      </c>
      <c r="F51" t="n">
        <v>22.04</v>
      </c>
      <c r="G51" t="n">
        <v>38.89</v>
      </c>
      <c r="H51" t="n">
        <v>0.58</v>
      </c>
      <c r="I51" t="n">
        <v>34</v>
      </c>
      <c r="J51" t="n">
        <v>184.19</v>
      </c>
      <c r="K51" t="n">
        <v>52.44</v>
      </c>
      <c r="L51" t="n">
        <v>6</v>
      </c>
      <c r="M51" t="n">
        <v>32</v>
      </c>
      <c r="N51" t="n">
        <v>35.75</v>
      </c>
      <c r="O51" t="n">
        <v>22951.43</v>
      </c>
      <c r="P51" t="n">
        <v>268.88</v>
      </c>
      <c r="Q51" t="n">
        <v>935.9299999999999</v>
      </c>
      <c r="R51" t="n">
        <v>58.95</v>
      </c>
      <c r="S51" t="n">
        <v>36.49</v>
      </c>
      <c r="T51" t="n">
        <v>10052.95</v>
      </c>
      <c r="U51" t="n">
        <v>0.62</v>
      </c>
      <c r="V51" t="n">
        <v>0.89</v>
      </c>
      <c r="W51" t="n">
        <v>3.02</v>
      </c>
      <c r="X51" t="n">
        <v>0.64</v>
      </c>
      <c r="Y51" t="n">
        <v>0.5</v>
      </c>
      <c r="Z51" t="n">
        <v>10</v>
      </c>
    </row>
    <row r="52">
      <c r="A52" t="n">
        <v>6</v>
      </c>
      <c r="B52" t="n">
        <v>90</v>
      </c>
      <c r="C52" t="inlineStr">
        <is>
          <t xml:space="preserve">CONCLUIDO	</t>
        </is>
      </c>
      <c r="D52" t="n">
        <v>3.9421</v>
      </c>
      <c r="E52" t="n">
        <v>25.37</v>
      </c>
      <c r="F52" t="n">
        <v>21.95</v>
      </c>
      <c r="G52" t="n">
        <v>47.04</v>
      </c>
      <c r="H52" t="n">
        <v>0.67</v>
      </c>
      <c r="I52" t="n">
        <v>28</v>
      </c>
      <c r="J52" t="n">
        <v>185.7</v>
      </c>
      <c r="K52" t="n">
        <v>52.44</v>
      </c>
      <c r="L52" t="n">
        <v>7</v>
      </c>
      <c r="M52" t="n">
        <v>26</v>
      </c>
      <c r="N52" t="n">
        <v>36.26</v>
      </c>
      <c r="O52" t="n">
        <v>23137.49</v>
      </c>
      <c r="P52" t="n">
        <v>263.83</v>
      </c>
      <c r="Q52" t="n">
        <v>935.88</v>
      </c>
      <c r="R52" t="n">
        <v>56.03</v>
      </c>
      <c r="S52" t="n">
        <v>36.49</v>
      </c>
      <c r="T52" t="n">
        <v>8623.6</v>
      </c>
      <c r="U52" t="n">
        <v>0.65</v>
      </c>
      <c r="V52" t="n">
        <v>0.89</v>
      </c>
      <c r="W52" t="n">
        <v>3.02</v>
      </c>
      <c r="X52" t="n">
        <v>0.5600000000000001</v>
      </c>
      <c r="Y52" t="n">
        <v>0.5</v>
      </c>
      <c r="Z52" t="n">
        <v>10</v>
      </c>
    </row>
    <row r="53">
      <c r="A53" t="n">
        <v>7</v>
      </c>
      <c r="B53" t="n">
        <v>90</v>
      </c>
      <c r="C53" t="inlineStr">
        <is>
          <t xml:space="preserve">CONCLUIDO	</t>
        </is>
      </c>
      <c r="D53" t="n">
        <v>3.9701</v>
      </c>
      <c r="E53" t="n">
        <v>25.19</v>
      </c>
      <c r="F53" t="n">
        <v>21.88</v>
      </c>
      <c r="G53" t="n">
        <v>52.51</v>
      </c>
      <c r="H53" t="n">
        <v>0.76</v>
      </c>
      <c r="I53" t="n">
        <v>25</v>
      </c>
      <c r="J53" t="n">
        <v>187.22</v>
      </c>
      <c r="K53" t="n">
        <v>52.44</v>
      </c>
      <c r="L53" t="n">
        <v>8</v>
      </c>
      <c r="M53" t="n">
        <v>23</v>
      </c>
      <c r="N53" t="n">
        <v>36.78</v>
      </c>
      <c r="O53" t="n">
        <v>23324.24</v>
      </c>
      <c r="P53" t="n">
        <v>259.3</v>
      </c>
      <c r="Q53" t="n">
        <v>935.89</v>
      </c>
      <c r="R53" t="n">
        <v>53.91</v>
      </c>
      <c r="S53" t="n">
        <v>36.49</v>
      </c>
      <c r="T53" t="n">
        <v>7579.2</v>
      </c>
      <c r="U53" t="n">
        <v>0.68</v>
      </c>
      <c r="V53" t="n">
        <v>0.89</v>
      </c>
      <c r="W53" t="n">
        <v>3.01</v>
      </c>
      <c r="X53" t="n">
        <v>0.49</v>
      </c>
      <c r="Y53" t="n">
        <v>0.5</v>
      </c>
      <c r="Z53" t="n">
        <v>10</v>
      </c>
    </row>
    <row r="54">
      <c r="A54" t="n">
        <v>8</v>
      </c>
      <c r="B54" t="n">
        <v>90</v>
      </c>
      <c r="C54" t="inlineStr">
        <is>
          <t xml:space="preserve">CONCLUIDO	</t>
        </is>
      </c>
      <c r="D54" t="n">
        <v>3.9957</v>
      </c>
      <c r="E54" t="n">
        <v>25.03</v>
      </c>
      <c r="F54" t="n">
        <v>21.82</v>
      </c>
      <c r="G54" t="n">
        <v>59.52</v>
      </c>
      <c r="H54" t="n">
        <v>0.85</v>
      </c>
      <c r="I54" t="n">
        <v>22</v>
      </c>
      <c r="J54" t="n">
        <v>188.74</v>
      </c>
      <c r="K54" t="n">
        <v>52.44</v>
      </c>
      <c r="L54" t="n">
        <v>9</v>
      </c>
      <c r="M54" t="n">
        <v>20</v>
      </c>
      <c r="N54" t="n">
        <v>37.3</v>
      </c>
      <c r="O54" t="n">
        <v>23511.69</v>
      </c>
      <c r="P54" t="n">
        <v>255.06</v>
      </c>
      <c r="Q54" t="n">
        <v>935.89</v>
      </c>
      <c r="R54" t="n">
        <v>52.05</v>
      </c>
      <c r="S54" t="n">
        <v>36.49</v>
      </c>
      <c r="T54" t="n">
        <v>6665.94</v>
      </c>
      <c r="U54" t="n">
        <v>0.7</v>
      </c>
      <c r="V54" t="n">
        <v>0.89</v>
      </c>
      <c r="W54" t="n">
        <v>3.01</v>
      </c>
      <c r="X54" t="n">
        <v>0.43</v>
      </c>
      <c r="Y54" t="n">
        <v>0.5</v>
      </c>
      <c r="Z54" t="n">
        <v>10</v>
      </c>
    </row>
    <row r="55">
      <c r="A55" t="n">
        <v>9</v>
      </c>
      <c r="B55" t="n">
        <v>90</v>
      </c>
      <c r="C55" t="inlineStr">
        <is>
          <t xml:space="preserve">CONCLUIDO	</t>
        </is>
      </c>
      <c r="D55" t="n">
        <v>4.0237</v>
      </c>
      <c r="E55" t="n">
        <v>24.85</v>
      </c>
      <c r="F55" t="n">
        <v>21.76</v>
      </c>
      <c r="G55" t="n">
        <v>68.7</v>
      </c>
      <c r="H55" t="n">
        <v>0.93</v>
      </c>
      <c r="I55" t="n">
        <v>19</v>
      </c>
      <c r="J55" t="n">
        <v>190.26</v>
      </c>
      <c r="K55" t="n">
        <v>52.44</v>
      </c>
      <c r="L55" t="n">
        <v>10</v>
      </c>
      <c r="M55" t="n">
        <v>17</v>
      </c>
      <c r="N55" t="n">
        <v>37.82</v>
      </c>
      <c r="O55" t="n">
        <v>23699.85</v>
      </c>
      <c r="P55" t="n">
        <v>249.71</v>
      </c>
      <c r="Q55" t="n">
        <v>935.88</v>
      </c>
      <c r="R55" t="n">
        <v>50.05</v>
      </c>
      <c r="S55" t="n">
        <v>36.49</v>
      </c>
      <c r="T55" t="n">
        <v>5679</v>
      </c>
      <c r="U55" t="n">
        <v>0.73</v>
      </c>
      <c r="V55" t="n">
        <v>0.9</v>
      </c>
      <c r="W55" t="n">
        <v>3</v>
      </c>
      <c r="X55" t="n">
        <v>0.36</v>
      </c>
      <c r="Y55" t="n">
        <v>0.5</v>
      </c>
      <c r="Z55" t="n">
        <v>10</v>
      </c>
    </row>
    <row r="56">
      <c r="A56" t="n">
        <v>10</v>
      </c>
      <c r="B56" t="n">
        <v>90</v>
      </c>
      <c r="C56" t="inlineStr">
        <is>
          <t xml:space="preserve">CONCLUIDO	</t>
        </is>
      </c>
      <c r="D56" t="n">
        <v>4.0418</v>
      </c>
      <c r="E56" t="n">
        <v>24.74</v>
      </c>
      <c r="F56" t="n">
        <v>21.72</v>
      </c>
      <c r="G56" t="n">
        <v>76.65000000000001</v>
      </c>
      <c r="H56" t="n">
        <v>1.02</v>
      </c>
      <c r="I56" t="n">
        <v>17</v>
      </c>
      <c r="J56" t="n">
        <v>191.79</v>
      </c>
      <c r="K56" t="n">
        <v>52.44</v>
      </c>
      <c r="L56" t="n">
        <v>11</v>
      </c>
      <c r="M56" t="n">
        <v>15</v>
      </c>
      <c r="N56" t="n">
        <v>38.35</v>
      </c>
      <c r="O56" t="n">
        <v>23888.73</v>
      </c>
      <c r="P56" t="n">
        <v>242.81</v>
      </c>
      <c r="Q56" t="n">
        <v>935.88</v>
      </c>
      <c r="R56" t="n">
        <v>48.8</v>
      </c>
      <c r="S56" t="n">
        <v>36.49</v>
      </c>
      <c r="T56" t="n">
        <v>5066.77</v>
      </c>
      <c r="U56" t="n">
        <v>0.75</v>
      </c>
      <c r="V56" t="n">
        <v>0.9</v>
      </c>
      <c r="W56" t="n">
        <v>3</v>
      </c>
      <c r="X56" t="n">
        <v>0.32</v>
      </c>
      <c r="Y56" t="n">
        <v>0.5</v>
      </c>
      <c r="Z56" t="n">
        <v>10</v>
      </c>
    </row>
    <row r="57">
      <c r="A57" t="n">
        <v>11</v>
      </c>
      <c r="B57" t="n">
        <v>90</v>
      </c>
      <c r="C57" t="inlineStr">
        <is>
          <t xml:space="preserve">CONCLUIDO	</t>
        </is>
      </c>
      <c r="D57" t="n">
        <v>4.0497</v>
      </c>
      <c r="E57" t="n">
        <v>24.69</v>
      </c>
      <c r="F57" t="n">
        <v>21.7</v>
      </c>
      <c r="G57" t="n">
        <v>81.39</v>
      </c>
      <c r="H57" t="n">
        <v>1.1</v>
      </c>
      <c r="I57" t="n">
        <v>16</v>
      </c>
      <c r="J57" t="n">
        <v>193.33</v>
      </c>
      <c r="K57" t="n">
        <v>52.44</v>
      </c>
      <c r="L57" t="n">
        <v>12</v>
      </c>
      <c r="M57" t="n">
        <v>14</v>
      </c>
      <c r="N57" t="n">
        <v>38.89</v>
      </c>
      <c r="O57" t="n">
        <v>24078.33</v>
      </c>
      <c r="P57" t="n">
        <v>240.12</v>
      </c>
      <c r="Q57" t="n">
        <v>935.9</v>
      </c>
      <c r="R57" t="n">
        <v>48.47</v>
      </c>
      <c r="S57" t="n">
        <v>36.49</v>
      </c>
      <c r="T57" t="n">
        <v>4902.3</v>
      </c>
      <c r="U57" t="n">
        <v>0.75</v>
      </c>
      <c r="V57" t="n">
        <v>0.9</v>
      </c>
      <c r="W57" t="n">
        <v>2.99</v>
      </c>
      <c r="X57" t="n">
        <v>0.31</v>
      </c>
      <c r="Y57" t="n">
        <v>0.5</v>
      </c>
      <c r="Z57" t="n">
        <v>10</v>
      </c>
    </row>
    <row r="58">
      <c r="A58" t="n">
        <v>12</v>
      </c>
      <c r="B58" t="n">
        <v>90</v>
      </c>
      <c r="C58" t="inlineStr">
        <is>
          <t xml:space="preserve">CONCLUIDO	</t>
        </is>
      </c>
      <c r="D58" t="n">
        <v>4.072</v>
      </c>
      <c r="E58" t="n">
        <v>24.56</v>
      </c>
      <c r="F58" t="n">
        <v>21.64</v>
      </c>
      <c r="G58" t="n">
        <v>92.73999999999999</v>
      </c>
      <c r="H58" t="n">
        <v>1.18</v>
      </c>
      <c r="I58" t="n">
        <v>14</v>
      </c>
      <c r="J58" t="n">
        <v>194.88</v>
      </c>
      <c r="K58" t="n">
        <v>52.44</v>
      </c>
      <c r="L58" t="n">
        <v>13</v>
      </c>
      <c r="M58" t="n">
        <v>12</v>
      </c>
      <c r="N58" t="n">
        <v>39.43</v>
      </c>
      <c r="O58" t="n">
        <v>24268.67</v>
      </c>
      <c r="P58" t="n">
        <v>233.85</v>
      </c>
      <c r="Q58" t="n">
        <v>935.89</v>
      </c>
      <c r="R58" t="n">
        <v>46.65</v>
      </c>
      <c r="S58" t="n">
        <v>36.49</v>
      </c>
      <c r="T58" t="n">
        <v>4002.38</v>
      </c>
      <c r="U58" t="n">
        <v>0.78</v>
      </c>
      <c r="V58" t="n">
        <v>0.9</v>
      </c>
      <c r="W58" t="n">
        <v>2.98</v>
      </c>
      <c r="X58" t="n">
        <v>0.25</v>
      </c>
      <c r="Y58" t="n">
        <v>0.5</v>
      </c>
      <c r="Z58" t="n">
        <v>10</v>
      </c>
    </row>
    <row r="59">
      <c r="A59" t="n">
        <v>13</v>
      </c>
      <c r="B59" t="n">
        <v>90</v>
      </c>
      <c r="C59" t="inlineStr">
        <is>
          <t xml:space="preserve">CONCLUIDO	</t>
        </is>
      </c>
      <c r="D59" t="n">
        <v>4.0771</v>
      </c>
      <c r="E59" t="n">
        <v>24.53</v>
      </c>
      <c r="F59" t="n">
        <v>21.64</v>
      </c>
      <c r="G59" t="n">
        <v>99.90000000000001</v>
      </c>
      <c r="H59" t="n">
        <v>1.27</v>
      </c>
      <c r="I59" t="n">
        <v>13</v>
      </c>
      <c r="J59" t="n">
        <v>196.42</v>
      </c>
      <c r="K59" t="n">
        <v>52.44</v>
      </c>
      <c r="L59" t="n">
        <v>14</v>
      </c>
      <c r="M59" t="n">
        <v>11</v>
      </c>
      <c r="N59" t="n">
        <v>39.98</v>
      </c>
      <c r="O59" t="n">
        <v>24459.75</v>
      </c>
      <c r="P59" t="n">
        <v>228.76</v>
      </c>
      <c r="Q59" t="n">
        <v>935.89</v>
      </c>
      <c r="R59" t="n">
        <v>46.7</v>
      </c>
      <c r="S59" t="n">
        <v>36.49</v>
      </c>
      <c r="T59" t="n">
        <v>4036.57</v>
      </c>
      <c r="U59" t="n">
        <v>0.78</v>
      </c>
      <c r="V59" t="n">
        <v>0.9</v>
      </c>
      <c r="W59" t="n">
        <v>2.99</v>
      </c>
      <c r="X59" t="n">
        <v>0.25</v>
      </c>
      <c r="Y59" t="n">
        <v>0.5</v>
      </c>
      <c r="Z59" t="n">
        <v>10</v>
      </c>
    </row>
    <row r="60">
      <c r="A60" t="n">
        <v>14</v>
      </c>
      <c r="B60" t="n">
        <v>90</v>
      </c>
      <c r="C60" t="inlineStr">
        <is>
          <t xml:space="preserve">CONCLUIDO	</t>
        </is>
      </c>
      <c r="D60" t="n">
        <v>4.0886</v>
      </c>
      <c r="E60" t="n">
        <v>24.46</v>
      </c>
      <c r="F60" t="n">
        <v>21.61</v>
      </c>
      <c r="G60" t="n">
        <v>108.05</v>
      </c>
      <c r="H60" t="n">
        <v>1.35</v>
      </c>
      <c r="I60" t="n">
        <v>12</v>
      </c>
      <c r="J60" t="n">
        <v>197.98</v>
      </c>
      <c r="K60" t="n">
        <v>52.44</v>
      </c>
      <c r="L60" t="n">
        <v>15</v>
      </c>
      <c r="M60" t="n">
        <v>6</v>
      </c>
      <c r="N60" t="n">
        <v>40.54</v>
      </c>
      <c r="O60" t="n">
        <v>24651.58</v>
      </c>
      <c r="P60" t="n">
        <v>225.17</v>
      </c>
      <c r="Q60" t="n">
        <v>935.88</v>
      </c>
      <c r="R60" t="n">
        <v>45.45</v>
      </c>
      <c r="S60" t="n">
        <v>36.49</v>
      </c>
      <c r="T60" t="n">
        <v>3416.01</v>
      </c>
      <c r="U60" t="n">
        <v>0.8</v>
      </c>
      <c r="V60" t="n">
        <v>0.9</v>
      </c>
      <c r="W60" t="n">
        <v>2.99</v>
      </c>
      <c r="X60" t="n">
        <v>0.22</v>
      </c>
      <c r="Y60" t="n">
        <v>0.5</v>
      </c>
      <c r="Z60" t="n">
        <v>10</v>
      </c>
    </row>
    <row r="61">
      <c r="A61" t="n">
        <v>15</v>
      </c>
      <c r="B61" t="n">
        <v>90</v>
      </c>
      <c r="C61" t="inlineStr">
        <is>
          <t xml:space="preserve">CONCLUIDO	</t>
        </is>
      </c>
      <c r="D61" t="n">
        <v>4.0891</v>
      </c>
      <c r="E61" t="n">
        <v>24.46</v>
      </c>
      <c r="F61" t="n">
        <v>21.61</v>
      </c>
      <c r="G61" t="n">
        <v>108.04</v>
      </c>
      <c r="H61" t="n">
        <v>1.42</v>
      </c>
      <c r="I61" t="n">
        <v>12</v>
      </c>
      <c r="J61" t="n">
        <v>199.54</v>
      </c>
      <c r="K61" t="n">
        <v>52.44</v>
      </c>
      <c r="L61" t="n">
        <v>16</v>
      </c>
      <c r="M61" t="n">
        <v>2</v>
      </c>
      <c r="N61" t="n">
        <v>41.1</v>
      </c>
      <c r="O61" t="n">
        <v>24844.17</v>
      </c>
      <c r="P61" t="n">
        <v>224.5</v>
      </c>
      <c r="Q61" t="n">
        <v>935.88</v>
      </c>
      <c r="R61" t="n">
        <v>45.24</v>
      </c>
      <c r="S61" t="n">
        <v>36.49</v>
      </c>
      <c r="T61" t="n">
        <v>3311.62</v>
      </c>
      <c r="U61" t="n">
        <v>0.8100000000000001</v>
      </c>
      <c r="V61" t="n">
        <v>0.9</v>
      </c>
      <c r="W61" t="n">
        <v>2.99</v>
      </c>
      <c r="X61" t="n">
        <v>0.22</v>
      </c>
      <c r="Y61" t="n">
        <v>0.5</v>
      </c>
      <c r="Z61" t="n">
        <v>10</v>
      </c>
    </row>
    <row r="62">
      <c r="A62" t="n">
        <v>16</v>
      </c>
      <c r="B62" t="n">
        <v>90</v>
      </c>
      <c r="C62" t="inlineStr">
        <is>
          <t xml:space="preserve">CONCLUIDO	</t>
        </is>
      </c>
      <c r="D62" t="n">
        <v>4.088</v>
      </c>
      <c r="E62" t="n">
        <v>24.46</v>
      </c>
      <c r="F62" t="n">
        <v>21.61</v>
      </c>
      <c r="G62" t="n">
        <v>108.07</v>
      </c>
      <c r="H62" t="n">
        <v>1.5</v>
      </c>
      <c r="I62" t="n">
        <v>12</v>
      </c>
      <c r="J62" t="n">
        <v>201.11</v>
      </c>
      <c r="K62" t="n">
        <v>52.44</v>
      </c>
      <c r="L62" t="n">
        <v>17</v>
      </c>
      <c r="M62" t="n">
        <v>0</v>
      </c>
      <c r="N62" t="n">
        <v>41.67</v>
      </c>
      <c r="O62" t="n">
        <v>25037.53</v>
      </c>
      <c r="P62" t="n">
        <v>225.89</v>
      </c>
      <c r="Q62" t="n">
        <v>935.91</v>
      </c>
      <c r="R62" t="n">
        <v>45.19</v>
      </c>
      <c r="S62" t="n">
        <v>36.49</v>
      </c>
      <c r="T62" t="n">
        <v>3283.12</v>
      </c>
      <c r="U62" t="n">
        <v>0.8100000000000001</v>
      </c>
      <c r="V62" t="n">
        <v>0.9</v>
      </c>
      <c r="W62" t="n">
        <v>3</v>
      </c>
      <c r="X62" t="n">
        <v>0.22</v>
      </c>
      <c r="Y62" t="n">
        <v>0.5</v>
      </c>
      <c r="Z62" t="n">
        <v>10</v>
      </c>
    </row>
    <row r="63">
      <c r="A63" t="n">
        <v>0</v>
      </c>
      <c r="B63" t="n">
        <v>10</v>
      </c>
      <c r="C63" t="inlineStr">
        <is>
          <t xml:space="preserve">CONCLUIDO	</t>
        </is>
      </c>
      <c r="D63" t="n">
        <v>3.8348</v>
      </c>
      <c r="E63" t="n">
        <v>26.08</v>
      </c>
      <c r="F63" t="n">
        <v>23.37</v>
      </c>
      <c r="G63" t="n">
        <v>14.76</v>
      </c>
      <c r="H63" t="n">
        <v>0.64</v>
      </c>
      <c r="I63" t="n">
        <v>95</v>
      </c>
      <c r="J63" t="n">
        <v>26.11</v>
      </c>
      <c r="K63" t="n">
        <v>12.1</v>
      </c>
      <c r="L63" t="n">
        <v>1</v>
      </c>
      <c r="M63" t="n">
        <v>0</v>
      </c>
      <c r="N63" t="n">
        <v>3.01</v>
      </c>
      <c r="O63" t="n">
        <v>3454.41</v>
      </c>
      <c r="P63" t="n">
        <v>68.04000000000001</v>
      </c>
      <c r="Q63" t="n">
        <v>936</v>
      </c>
      <c r="R63" t="n">
        <v>96.93000000000001</v>
      </c>
      <c r="S63" t="n">
        <v>36.49</v>
      </c>
      <c r="T63" t="n">
        <v>28741.62</v>
      </c>
      <c r="U63" t="n">
        <v>0.38</v>
      </c>
      <c r="V63" t="n">
        <v>0.84</v>
      </c>
      <c r="W63" t="n">
        <v>3.23</v>
      </c>
      <c r="X63" t="n">
        <v>1.98</v>
      </c>
      <c r="Y63" t="n">
        <v>0.5</v>
      </c>
      <c r="Z63" t="n">
        <v>10</v>
      </c>
    </row>
    <row r="64">
      <c r="A64" t="n">
        <v>0</v>
      </c>
      <c r="B64" t="n">
        <v>45</v>
      </c>
      <c r="C64" t="inlineStr">
        <is>
          <t xml:space="preserve">CONCLUIDO	</t>
        </is>
      </c>
      <c r="D64" t="n">
        <v>3.3675</v>
      </c>
      <c r="E64" t="n">
        <v>29.7</v>
      </c>
      <c r="F64" t="n">
        <v>24.52</v>
      </c>
      <c r="G64" t="n">
        <v>9.49</v>
      </c>
      <c r="H64" t="n">
        <v>0.18</v>
      </c>
      <c r="I64" t="n">
        <v>155</v>
      </c>
      <c r="J64" t="n">
        <v>98.70999999999999</v>
      </c>
      <c r="K64" t="n">
        <v>39.72</v>
      </c>
      <c r="L64" t="n">
        <v>1</v>
      </c>
      <c r="M64" t="n">
        <v>153</v>
      </c>
      <c r="N64" t="n">
        <v>12.99</v>
      </c>
      <c r="O64" t="n">
        <v>12407.75</v>
      </c>
      <c r="P64" t="n">
        <v>214.92</v>
      </c>
      <c r="Q64" t="n">
        <v>936</v>
      </c>
      <c r="R64" t="n">
        <v>136.15</v>
      </c>
      <c r="S64" t="n">
        <v>36.49</v>
      </c>
      <c r="T64" t="n">
        <v>48051.98</v>
      </c>
      <c r="U64" t="n">
        <v>0.27</v>
      </c>
      <c r="V64" t="n">
        <v>0.8</v>
      </c>
      <c r="W64" t="n">
        <v>3.22</v>
      </c>
      <c r="X64" t="n">
        <v>3.13</v>
      </c>
      <c r="Y64" t="n">
        <v>0.5</v>
      </c>
      <c r="Z64" t="n">
        <v>10</v>
      </c>
    </row>
    <row r="65">
      <c r="A65" t="n">
        <v>1</v>
      </c>
      <c r="B65" t="n">
        <v>45</v>
      </c>
      <c r="C65" t="inlineStr">
        <is>
          <t xml:space="preserve">CONCLUIDO	</t>
        </is>
      </c>
      <c r="D65" t="n">
        <v>3.8139</v>
      </c>
      <c r="E65" t="n">
        <v>26.22</v>
      </c>
      <c r="F65" t="n">
        <v>22.79</v>
      </c>
      <c r="G65" t="n">
        <v>19.54</v>
      </c>
      <c r="H65" t="n">
        <v>0.35</v>
      </c>
      <c r="I65" t="n">
        <v>70</v>
      </c>
      <c r="J65" t="n">
        <v>99.95</v>
      </c>
      <c r="K65" t="n">
        <v>39.72</v>
      </c>
      <c r="L65" t="n">
        <v>2</v>
      </c>
      <c r="M65" t="n">
        <v>68</v>
      </c>
      <c r="N65" t="n">
        <v>13.24</v>
      </c>
      <c r="O65" t="n">
        <v>12561.45</v>
      </c>
      <c r="P65" t="n">
        <v>192.29</v>
      </c>
      <c r="Q65" t="n">
        <v>935.92</v>
      </c>
      <c r="R65" t="n">
        <v>81.95</v>
      </c>
      <c r="S65" t="n">
        <v>36.49</v>
      </c>
      <c r="T65" t="n">
        <v>21376.03</v>
      </c>
      <c r="U65" t="n">
        <v>0.45</v>
      </c>
      <c r="V65" t="n">
        <v>0.86</v>
      </c>
      <c r="W65" t="n">
        <v>3.09</v>
      </c>
      <c r="X65" t="n">
        <v>1.4</v>
      </c>
      <c r="Y65" t="n">
        <v>0.5</v>
      </c>
      <c r="Z65" t="n">
        <v>10</v>
      </c>
    </row>
    <row r="66">
      <c r="A66" t="n">
        <v>2</v>
      </c>
      <c r="B66" t="n">
        <v>45</v>
      </c>
      <c r="C66" t="inlineStr">
        <is>
          <t xml:space="preserve">CONCLUIDO	</t>
        </is>
      </c>
      <c r="D66" t="n">
        <v>3.9747</v>
      </c>
      <c r="E66" t="n">
        <v>25.16</v>
      </c>
      <c r="F66" t="n">
        <v>22.27</v>
      </c>
      <c r="G66" t="n">
        <v>30.36</v>
      </c>
      <c r="H66" t="n">
        <v>0.52</v>
      </c>
      <c r="I66" t="n">
        <v>44</v>
      </c>
      <c r="J66" t="n">
        <v>101.2</v>
      </c>
      <c r="K66" t="n">
        <v>39.72</v>
      </c>
      <c r="L66" t="n">
        <v>3</v>
      </c>
      <c r="M66" t="n">
        <v>42</v>
      </c>
      <c r="N66" t="n">
        <v>13.49</v>
      </c>
      <c r="O66" t="n">
        <v>12715.54</v>
      </c>
      <c r="P66" t="n">
        <v>179.97</v>
      </c>
      <c r="Q66" t="n">
        <v>935.9400000000001</v>
      </c>
      <c r="R66" t="n">
        <v>65.98999999999999</v>
      </c>
      <c r="S66" t="n">
        <v>36.49</v>
      </c>
      <c r="T66" t="n">
        <v>13522.31</v>
      </c>
      <c r="U66" t="n">
        <v>0.55</v>
      </c>
      <c r="V66" t="n">
        <v>0.88</v>
      </c>
      <c r="W66" t="n">
        <v>3.04</v>
      </c>
      <c r="X66" t="n">
        <v>0.87</v>
      </c>
      <c r="Y66" t="n">
        <v>0.5</v>
      </c>
      <c r="Z66" t="n">
        <v>10</v>
      </c>
    </row>
    <row r="67">
      <c r="A67" t="n">
        <v>3</v>
      </c>
      <c r="B67" t="n">
        <v>45</v>
      </c>
      <c r="C67" t="inlineStr">
        <is>
          <t xml:space="preserve">CONCLUIDO	</t>
        </is>
      </c>
      <c r="D67" t="n">
        <v>4.056</v>
      </c>
      <c r="E67" t="n">
        <v>24.66</v>
      </c>
      <c r="F67" t="n">
        <v>22.01</v>
      </c>
      <c r="G67" t="n">
        <v>41.27</v>
      </c>
      <c r="H67" t="n">
        <v>0.6899999999999999</v>
      </c>
      <c r="I67" t="n">
        <v>32</v>
      </c>
      <c r="J67" t="n">
        <v>102.45</v>
      </c>
      <c r="K67" t="n">
        <v>39.72</v>
      </c>
      <c r="L67" t="n">
        <v>4</v>
      </c>
      <c r="M67" t="n">
        <v>30</v>
      </c>
      <c r="N67" t="n">
        <v>13.74</v>
      </c>
      <c r="O67" t="n">
        <v>12870.03</v>
      </c>
      <c r="P67" t="n">
        <v>168.54</v>
      </c>
      <c r="Q67" t="n">
        <v>935.9299999999999</v>
      </c>
      <c r="R67" t="n">
        <v>58.17</v>
      </c>
      <c r="S67" t="n">
        <v>36.49</v>
      </c>
      <c r="T67" t="n">
        <v>9673.639999999999</v>
      </c>
      <c r="U67" t="n">
        <v>0.63</v>
      </c>
      <c r="V67" t="n">
        <v>0.89</v>
      </c>
      <c r="W67" t="n">
        <v>3.01</v>
      </c>
      <c r="X67" t="n">
        <v>0.62</v>
      </c>
      <c r="Y67" t="n">
        <v>0.5</v>
      </c>
      <c r="Z67" t="n">
        <v>10</v>
      </c>
    </row>
    <row r="68">
      <c r="A68" t="n">
        <v>4</v>
      </c>
      <c r="B68" t="n">
        <v>45</v>
      </c>
      <c r="C68" t="inlineStr">
        <is>
          <t xml:space="preserve">CONCLUIDO	</t>
        </is>
      </c>
      <c r="D68" t="n">
        <v>4.1096</v>
      </c>
      <c r="E68" t="n">
        <v>24.33</v>
      </c>
      <c r="F68" t="n">
        <v>21.85</v>
      </c>
      <c r="G68" t="n">
        <v>54.63</v>
      </c>
      <c r="H68" t="n">
        <v>0.85</v>
      </c>
      <c r="I68" t="n">
        <v>24</v>
      </c>
      <c r="J68" t="n">
        <v>103.71</v>
      </c>
      <c r="K68" t="n">
        <v>39.72</v>
      </c>
      <c r="L68" t="n">
        <v>5</v>
      </c>
      <c r="M68" t="n">
        <v>19</v>
      </c>
      <c r="N68" t="n">
        <v>14</v>
      </c>
      <c r="O68" t="n">
        <v>13024.91</v>
      </c>
      <c r="P68" t="n">
        <v>158.21</v>
      </c>
      <c r="Q68" t="n">
        <v>935.9400000000001</v>
      </c>
      <c r="R68" t="n">
        <v>53.04</v>
      </c>
      <c r="S68" t="n">
        <v>36.49</v>
      </c>
      <c r="T68" t="n">
        <v>7149.31</v>
      </c>
      <c r="U68" t="n">
        <v>0.6899999999999999</v>
      </c>
      <c r="V68" t="n">
        <v>0.89</v>
      </c>
      <c r="W68" t="n">
        <v>3</v>
      </c>
      <c r="X68" t="n">
        <v>0.46</v>
      </c>
      <c r="Y68" t="n">
        <v>0.5</v>
      </c>
      <c r="Z68" t="n">
        <v>10</v>
      </c>
    </row>
    <row r="69">
      <c r="A69" t="n">
        <v>5</v>
      </c>
      <c r="B69" t="n">
        <v>45</v>
      </c>
      <c r="C69" t="inlineStr">
        <is>
          <t xml:space="preserve">CONCLUIDO	</t>
        </is>
      </c>
      <c r="D69" t="n">
        <v>4.1196</v>
      </c>
      <c r="E69" t="n">
        <v>24.27</v>
      </c>
      <c r="F69" t="n">
        <v>21.83</v>
      </c>
      <c r="G69" t="n">
        <v>59.55</v>
      </c>
      <c r="H69" t="n">
        <v>1.01</v>
      </c>
      <c r="I69" t="n">
        <v>22</v>
      </c>
      <c r="J69" t="n">
        <v>104.97</v>
      </c>
      <c r="K69" t="n">
        <v>39.72</v>
      </c>
      <c r="L69" t="n">
        <v>6</v>
      </c>
      <c r="M69" t="n">
        <v>1</v>
      </c>
      <c r="N69" t="n">
        <v>14.25</v>
      </c>
      <c r="O69" t="n">
        <v>13180.19</v>
      </c>
      <c r="P69" t="n">
        <v>156.26</v>
      </c>
      <c r="Q69" t="n">
        <v>935.9299999999999</v>
      </c>
      <c r="R69" t="n">
        <v>51.72</v>
      </c>
      <c r="S69" t="n">
        <v>36.49</v>
      </c>
      <c r="T69" t="n">
        <v>6497.78</v>
      </c>
      <c r="U69" t="n">
        <v>0.71</v>
      </c>
      <c r="V69" t="n">
        <v>0.89</v>
      </c>
      <c r="W69" t="n">
        <v>3.03</v>
      </c>
      <c r="X69" t="n">
        <v>0.44</v>
      </c>
      <c r="Y69" t="n">
        <v>0.5</v>
      </c>
      <c r="Z69" t="n">
        <v>10</v>
      </c>
    </row>
    <row r="70">
      <c r="A70" t="n">
        <v>6</v>
      </c>
      <c r="B70" t="n">
        <v>45</v>
      </c>
      <c r="C70" t="inlineStr">
        <is>
          <t xml:space="preserve">CONCLUIDO	</t>
        </is>
      </c>
      <c r="D70" t="n">
        <v>4.1191</v>
      </c>
      <c r="E70" t="n">
        <v>24.28</v>
      </c>
      <c r="F70" t="n">
        <v>21.84</v>
      </c>
      <c r="G70" t="n">
        <v>59.56</v>
      </c>
      <c r="H70" t="n">
        <v>1.16</v>
      </c>
      <c r="I70" t="n">
        <v>22</v>
      </c>
      <c r="J70" t="n">
        <v>106.23</v>
      </c>
      <c r="K70" t="n">
        <v>39.72</v>
      </c>
      <c r="L70" t="n">
        <v>7</v>
      </c>
      <c r="M70" t="n">
        <v>0</v>
      </c>
      <c r="N70" t="n">
        <v>14.52</v>
      </c>
      <c r="O70" t="n">
        <v>13335.87</v>
      </c>
      <c r="P70" t="n">
        <v>157.89</v>
      </c>
      <c r="Q70" t="n">
        <v>935.9299999999999</v>
      </c>
      <c r="R70" t="n">
        <v>51.68</v>
      </c>
      <c r="S70" t="n">
        <v>36.49</v>
      </c>
      <c r="T70" t="n">
        <v>6480.58</v>
      </c>
      <c r="U70" t="n">
        <v>0.71</v>
      </c>
      <c r="V70" t="n">
        <v>0.89</v>
      </c>
      <c r="W70" t="n">
        <v>3.03</v>
      </c>
      <c r="X70" t="n">
        <v>0.44</v>
      </c>
      <c r="Y70" t="n">
        <v>0.5</v>
      </c>
      <c r="Z70" t="n">
        <v>10</v>
      </c>
    </row>
    <row r="71">
      <c r="A71" t="n">
        <v>0</v>
      </c>
      <c r="B71" t="n">
        <v>60</v>
      </c>
      <c r="C71" t="inlineStr">
        <is>
          <t xml:space="preserve">CONCLUIDO	</t>
        </is>
      </c>
      <c r="D71" t="n">
        <v>3.1104</v>
      </c>
      <c r="E71" t="n">
        <v>32.15</v>
      </c>
      <c r="F71" t="n">
        <v>25.21</v>
      </c>
      <c r="G71" t="n">
        <v>8.050000000000001</v>
      </c>
      <c r="H71" t="n">
        <v>0.14</v>
      </c>
      <c r="I71" t="n">
        <v>188</v>
      </c>
      <c r="J71" t="n">
        <v>124.63</v>
      </c>
      <c r="K71" t="n">
        <v>45</v>
      </c>
      <c r="L71" t="n">
        <v>1</v>
      </c>
      <c r="M71" t="n">
        <v>186</v>
      </c>
      <c r="N71" t="n">
        <v>18.64</v>
      </c>
      <c r="O71" t="n">
        <v>15605.44</v>
      </c>
      <c r="P71" t="n">
        <v>260.52</v>
      </c>
      <c r="Q71" t="n">
        <v>936</v>
      </c>
      <c r="R71" t="n">
        <v>157.28</v>
      </c>
      <c r="S71" t="n">
        <v>36.49</v>
      </c>
      <c r="T71" t="n">
        <v>58448.43</v>
      </c>
      <c r="U71" t="n">
        <v>0.23</v>
      </c>
      <c r="V71" t="n">
        <v>0.77</v>
      </c>
      <c r="W71" t="n">
        <v>3.28</v>
      </c>
      <c r="X71" t="n">
        <v>3.82</v>
      </c>
      <c r="Y71" t="n">
        <v>0.5</v>
      </c>
      <c r="Z71" t="n">
        <v>10</v>
      </c>
    </row>
    <row r="72">
      <c r="A72" t="n">
        <v>1</v>
      </c>
      <c r="B72" t="n">
        <v>60</v>
      </c>
      <c r="C72" t="inlineStr">
        <is>
          <t xml:space="preserve">CONCLUIDO	</t>
        </is>
      </c>
      <c r="D72" t="n">
        <v>3.6526</v>
      </c>
      <c r="E72" t="n">
        <v>27.38</v>
      </c>
      <c r="F72" t="n">
        <v>23.07</v>
      </c>
      <c r="G72" t="n">
        <v>16.29</v>
      </c>
      <c r="H72" t="n">
        <v>0.28</v>
      </c>
      <c r="I72" t="n">
        <v>85</v>
      </c>
      <c r="J72" t="n">
        <v>125.95</v>
      </c>
      <c r="K72" t="n">
        <v>45</v>
      </c>
      <c r="L72" t="n">
        <v>2</v>
      </c>
      <c r="M72" t="n">
        <v>83</v>
      </c>
      <c r="N72" t="n">
        <v>18.95</v>
      </c>
      <c r="O72" t="n">
        <v>15767.7</v>
      </c>
      <c r="P72" t="n">
        <v>232.52</v>
      </c>
      <c r="Q72" t="n">
        <v>935.95</v>
      </c>
      <c r="R72" t="n">
        <v>91.28</v>
      </c>
      <c r="S72" t="n">
        <v>36.49</v>
      </c>
      <c r="T72" t="n">
        <v>25964.04</v>
      </c>
      <c r="U72" t="n">
        <v>0.4</v>
      </c>
      <c r="V72" t="n">
        <v>0.85</v>
      </c>
      <c r="W72" t="n">
        <v>3.1</v>
      </c>
      <c r="X72" t="n">
        <v>1.68</v>
      </c>
      <c r="Y72" t="n">
        <v>0.5</v>
      </c>
      <c r="Z72" t="n">
        <v>10</v>
      </c>
    </row>
    <row r="73">
      <c r="A73" t="n">
        <v>2</v>
      </c>
      <c r="B73" t="n">
        <v>60</v>
      </c>
      <c r="C73" t="inlineStr">
        <is>
          <t xml:space="preserve">CONCLUIDO	</t>
        </is>
      </c>
      <c r="D73" t="n">
        <v>3.8498</v>
      </c>
      <c r="E73" t="n">
        <v>25.98</v>
      </c>
      <c r="F73" t="n">
        <v>22.46</v>
      </c>
      <c r="G73" t="n">
        <v>24.96</v>
      </c>
      <c r="H73" t="n">
        <v>0.42</v>
      </c>
      <c r="I73" t="n">
        <v>54</v>
      </c>
      <c r="J73" t="n">
        <v>127.27</v>
      </c>
      <c r="K73" t="n">
        <v>45</v>
      </c>
      <c r="L73" t="n">
        <v>3</v>
      </c>
      <c r="M73" t="n">
        <v>52</v>
      </c>
      <c r="N73" t="n">
        <v>19.27</v>
      </c>
      <c r="O73" t="n">
        <v>15930.42</v>
      </c>
      <c r="P73" t="n">
        <v>220.58</v>
      </c>
      <c r="Q73" t="n">
        <v>935.89</v>
      </c>
      <c r="R73" t="n">
        <v>72.12</v>
      </c>
      <c r="S73" t="n">
        <v>36.49</v>
      </c>
      <c r="T73" t="n">
        <v>16541.77</v>
      </c>
      <c r="U73" t="n">
        <v>0.51</v>
      </c>
      <c r="V73" t="n">
        <v>0.87</v>
      </c>
      <c r="W73" t="n">
        <v>3.05</v>
      </c>
      <c r="X73" t="n">
        <v>1.07</v>
      </c>
      <c r="Y73" t="n">
        <v>0.5</v>
      </c>
      <c r="Z73" t="n">
        <v>10</v>
      </c>
    </row>
    <row r="74">
      <c r="A74" t="n">
        <v>3</v>
      </c>
      <c r="B74" t="n">
        <v>60</v>
      </c>
      <c r="C74" t="inlineStr">
        <is>
          <t xml:space="preserve">CONCLUIDO	</t>
        </is>
      </c>
      <c r="D74" t="n">
        <v>3.9546</v>
      </c>
      <c r="E74" t="n">
        <v>25.29</v>
      </c>
      <c r="F74" t="n">
        <v>22.16</v>
      </c>
      <c r="G74" t="n">
        <v>34.09</v>
      </c>
      <c r="H74" t="n">
        <v>0.55</v>
      </c>
      <c r="I74" t="n">
        <v>39</v>
      </c>
      <c r="J74" t="n">
        <v>128.59</v>
      </c>
      <c r="K74" t="n">
        <v>45</v>
      </c>
      <c r="L74" t="n">
        <v>4</v>
      </c>
      <c r="M74" t="n">
        <v>37</v>
      </c>
      <c r="N74" t="n">
        <v>19.59</v>
      </c>
      <c r="O74" t="n">
        <v>16093.6</v>
      </c>
      <c r="P74" t="n">
        <v>211.49</v>
      </c>
      <c r="Q74" t="n">
        <v>935.9400000000001</v>
      </c>
      <c r="R74" t="n">
        <v>62.59</v>
      </c>
      <c r="S74" t="n">
        <v>36.49</v>
      </c>
      <c r="T74" t="n">
        <v>11851</v>
      </c>
      <c r="U74" t="n">
        <v>0.58</v>
      </c>
      <c r="V74" t="n">
        <v>0.88</v>
      </c>
      <c r="W74" t="n">
        <v>3.03</v>
      </c>
      <c r="X74" t="n">
        <v>0.76</v>
      </c>
      <c r="Y74" t="n">
        <v>0.5</v>
      </c>
      <c r="Z74" t="n">
        <v>10</v>
      </c>
    </row>
    <row r="75">
      <c r="A75" t="n">
        <v>4</v>
      </c>
      <c r="B75" t="n">
        <v>60</v>
      </c>
      <c r="C75" t="inlineStr">
        <is>
          <t xml:space="preserve">CONCLUIDO	</t>
        </is>
      </c>
      <c r="D75" t="n">
        <v>4.0129</v>
      </c>
      <c r="E75" t="n">
        <v>24.92</v>
      </c>
      <c r="F75" t="n">
        <v>22</v>
      </c>
      <c r="G75" t="n">
        <v>42.57</v>
      </c>
      <c r="H75" t="n">
        <v>0.68</v>
      </c>
      <c r="I75" t="n">
        <v>31</v>
      </c>
      <c r="J75" t="n">
        <v>129.92</v>
      </c>
      <c r="K75" t="n">
        <v>45</v>
      </c>
      <c r="L75" t="n">
        <v>5</v>
      </c>
      <c r="M75" t="n">
        <v>29</v>
      </c>
      <c r="N75" t="n">
        <v>19.92</v>
      </c>
      <c r="O75" t="n">
        <v>16257.24</v>
      </c>
      <c r="P75" t="n">
        <v>203.56</v>
      </c>
      <c r="Q75" t="n">
        <v>935.91</v>
      </c>
      <c r="R75" t="n">
        <v>57.48</v>
      </c>
      <c r="S75" t="n">
        <v>36.49</v>
      </c>
      <c r="T75" t="n">
        <v>9332.26</v>
      </c>
      <c r="U75" t="n">
        <v>0.63</v>
      </c>
      <c r="V75" t="n">
        <v>0.89</v>
      </c>
      <c r="W75" t="n">
        <v>3.02</v>
      </c>
      <c r="X75" t="n">
        <v>0.6</v>
      </c>
      <c r="Y75" t="n">
        <v>0.5</v>
      </c>
      <c r="Z75" t="n">
        <v>10</v>
      </c>
    </row>
    <row r="76">
      <c r="A76" t="n">
        <v>5</v>
      </c>
      <c r="B76" t="n">
        <v>60</v>
      </c>
      <c r="C76" t="inlineStr">
        <is>
          <t xml:space="preserve">CONCLUIDO	</t>
        </is>
      </c>
      <c r="D76" t="n">
        <v>4.0574</v>
      </c>
      <c r="E76" t="n">
        <v>24.65</v>
      </c>
      <c r="F76" t="n">
        <v>21.88</v>
      </c>
      <c r="G76" t="n">
        <v>52.5</v>
      </c>
      <c r="H76" t="n">
        <v>0.8100000000000001</v>
      </c>
      <c r="I76" t="n">
        <v>25</v>
      </c>
      <c r="J76" t="n">
        <v>131.25</v>
      </c>
      <c r="K76" t="n">
        <v>45</v>
      </c>
      <c r="L76" t="n">
        <v>6</v>
      </c>
      <c r="M76" t="n">
        <v>23</v>
      </c>
      <c r="N76" t="n">
        <v>20.25</v>
      </c>
      <c r="O76" t="n">
        <v>16421.36</v>
      </c>
      <c r="P76" t="n">
        <v>195.5</v>
      </c>
      <c r="Q76" t="n">
        <v>935.9</v>
      </c>
      <c r="R76" t="n">
        <v>53.97</v>
      </c>
      <c r="S76" t="n">
        <v>36.49</v>
      </c>
      <c r="T76" t="n">
        <v>7612.04</v>
      </c>
      <c r="U76" t="n">
        <v>0.68</v>
      </c>
      <c r="V76" t="n">
        <v>0.89</v>
      </c>
      <c r="W76" t="n">
        <v>3</v>
      </c>
      <c r="X76" t="n">
        <v>0.48</v>
      </c>
      <c r="Y76" t="n">
        <v>0.5</v>
      </c>
      <c r="Z76" t="n">
        <v>10</v>
      </c>
    </row>
    <row r="77">
      <c r="A77" t="n">
        <v>6</v>
      </c>
      <c r="B77" t="n">
        <v>60</v>
      </c>
      <c r="C77" t="inlineStr">
        <is>
          <t xml:space="preserve">CONCLUIDO	</t>
        </is>
      </c>
      <c r="D77" t="n">
        <v>4.0887</v>
      </c>
      <c r="E77" t="n">
        <v>24.46</v>
      </c>
      <c r="F77" t="n">
        <v>21.79</v>
      </c>
      <c r="G77" t="n">
        <v>62.25</v>
      </c>
      <c r="H77" t="n">
        <v>0.93</v>
      </c>
      <c r="I77" t="n">
        <v>21</v>
      </c>
      <c r="J77" t="n">
        <v>132.58</v>
      </c>
      <c r="K77" t="n">
        <v>45</v>
      </c>
      <c r="L77" t="n">
        <v>7</v>
      </c>
      <c r="M77" t="n">
        <v>19</v>
      </c>
      <c r="N77" t="n">
        <v>20.59</v>
      </c>
      <c r="O77" t="n">
        <v>16585.95</v>
      </c>
      <c r="P77" t="n">
        <v>187.5</v>
      </c>
      <c r="Q77" t="n">
        <v>935.9400000000001</v>
      </c>
      <c r="R77" t="n">
        <v>51.09</v>
      </c>
      <c r="S77" t="n">
        <v>36.49</v>
      </c>
      <c r="T77" t="n">
        <v>6187.27</v>
      </c>
      <c r="U77" t="n">
        <v>0.71</v>
      </c>
      <c r="V77" t="n">
        <v>0.9</v>
      </c>
      <c r="W77" t="n">
        <v>3</v>
      </c>
      <c r="X77" t="n">
        <v>0.4</v>
      </c>
      <c r="Y77" t="n">
        <v>0.5</v>
      </c>
      <c r="Z77" t="n">
        <v>10</v>
      </c>
    </row>
    <row r="78">
      <c r="A78" t="n">
        <v>7</v>
      </c>
      <c r="B78" t="n">
        <v>60</v>
      </c>
      <c r="C78" t="inlineStr">
        <is>
          <t xml:space="preserve">CONCLUIDO	</t>
        </is>
      </c>
      <c r="D78" t="n">
        <v>4.1097</v>
      </c>
      <c r="E78" t="n">
        <v>24.33</v>
      </c>
      <c r="F78" t="n">
        <v>21.74</v>
      </c>
      <c r="G78" t="n">
        <v>72.47</v>
      </c>
      <c r="H78" t="n">
        <v>1.06</v>
      </c>
      <c r="I78" t="n">
        <v>18</v>
      </c>
      <c r="J78" t="n">
        <v>133.92</v>
      </c>
      <c r="K78" t="n">
        <v>45</v>
      </c>
      <c r="L78" t="n">
        <v>8</v>
      </c>
      <c r="M78" t="n">
        <v>9</v>
      </c>
      <c r="N78" t="n">
        <v>20.93</v>
      </c>
      <c r="O78" t="n">
        <v>16751.02</v>
      </c>
      <c r="P78" t="n">
        <v>181.86</v>
      </c>
      <c r="Q78" t="n">
        <v>935.89</v>
      </c>
      <c r="R78" t="n">
        <v>49.31</v>
      </c>
      <c r="S78" t="n">
        <v>36.49</v>
      </c>
      <c r="T78" t="n">
        <v>5312.49</v>
      </c>
      <c r="U78" t="n">
        <v>0.74</v>
      </c>
      <c r="V78" t="n">
        <v>0.9</v>
      </c>
      <c r="W78" t="n">
        <v>3</v>
      </c>
      <c r="X78" t="n">
        <v>0.35</v>
      </c>
      <c r="Y78" t="n">
        <v>0.5</v>
      </c>
      <c r="Z78" t="n">
        <v>10</v>
      </c>
    </row>
    <row r="79">
      <c r="A79" t="n">
        <v>8</v>
      </c>
      <c r="B79" t="n">
        <v>60</v>
      </c>
      <c r="C79" t="inlineStr">
        <is>
          <t xml:space="preserve">CONCLUIDO	</t>
        </is>
      </c>
      <c r="D79" t="n">
        <v>4.117</v>
      </c>
      <c r="E79" t="n">
        <v>24.29</v>
      </c>
      <c r="F79" t="n">
        <v>21.72</v>
      </c>
      <c r="G79" t="n">
        <v>76.67</v>
      </c>
      <c r="H79" t="n">
        <v>1.18</v>
      </c>
      <c r="I79" t="n">
        <v>17</v>
      </c>
      <c r="J79" t="n">
        <v>135.27</v>
      </c>
      <c r="K79" t="n">
        <v>45</v>
      </c>
      <c r="L79" t="n">
        <v>9</v>
      </c>
      <c r="M79" t="n">
        <v>1</v>
      </c>
      <c r="N79" t="n">
        <v>21.27</v>
      </c>
      <c r="O79" t="n">
        <v>16916.71</v>
      </c>
      <c r="P79" t="n">
        <v>178.99</v>
      </c>
      <c r="Q79" t="n">
        <v>935.88</v>
      </c>
      <c r="R79" t="n">
        <v>48.53</v>
      </c>
      <c r="S79" t="n">
        <v>36.49</v>
      </c>
      <c r="T79" t="n">
        <v>4931.05</v>
      </c>
      <c r="U79" t="n">
        <v>0.75</v>
      </c>
      <c r="V79" t="n">
        <v>0.9</v>
      </c>
      <c r="W79" t="n">
        <v>3.01</v>
      </c>
      <c r="X79" t="n">
        <v>0.33</v>
      </c>
      <c r="Y79" t="n">
        <v>0.5</v>
      </c>
      <c r="Z79" t="n">
        <v>10</v>
      </c>
    </row>
    <row r="80">
      <c r="A80" t="n">
        <v>9</v>
      </c>
      <c r="B80" t="n">
        <v>60</v>
      </c>
      <c r="C80" t="inlineStr">
        <is>
          <t xml:space="preserve">CONCLUIDO	</t>
        </is>
      </c>
      <c r="D80" t="n">
        <v>4.1168</v>
      </c>
      <c r="E80" t="n">
        <v>24.29</v>
      </c>
      <c r="F80" t="n">
        <v>21.72</v>
      </c>
      <c r="G80" t="n">
        <v>76.67</v>
      </c>
      <c r="H80" t="n">
        <v>1.29</v>
      </c>
      <c r="I80" t="n">
        <v>17</v>
      </c>
      <c r="J80" t="n">
        <v>136.61</v>
      </c>
      <c r="K80" t="n">
        <v>45</v>
      </c>
      <c r="L80" t="n">
        <v>10</v>
      </c>
      <c r="M80" t="n">
        <v>0</v>
      </c>
      <c r="N80" t="n">
        <v>21.61</v>
      </c>
      <c r="O80" t="n">
        <v>17082.76</v>
      </c>
      <c r="P80" t="n">
        <v>180.47</v>
      </c>
      <c r="Q80" t="n">
        <v>935.88</v>
      </c>
      <c r="R80" t="n">
        <v>48.49</v>
      </c>
      <c r="S80" t="n">
        <v>36.49</v>
      </c>
      <c r="T80" t="n">
        <v>4907.79</v>
      </c>
      <c r="U80" t="n">
        <v>0.75</v>
      </c>
      <c r="V80" t="n">
        <v>0.9</v>
      </c>
      <c r="W80" t="n">
        <v>3.01</v>
      </c>
      <c r="X80" t="n">
        <v>0.33</v>
      </c>
      <c r="Y80" t="n">
        <v>0.5</v>
      </c>
      <c r="Z80" t="n">
        <v>10</v>
      </c>
    </row>
    <row r="81">
      <c r="A81" t="n">
        <v>0</v>
      </c>
      <c r="B81" t="n">
        <v>80</v>
      </c>
      <c r="C81" t="inlineStr">
        <is>
          <t xml:space="preserve">CONCLUIDO	</t>
        </is>
      </c>
      <c r="D81" t="n">
        <v>2.798</v>
      </c>
      <c r="E81" t="n">
        <v>35.74</v>
      </c>
      <c r="F81" t="n">
        <v>26.04</v>
      </c>
      <c r="G81" t="n">
        <v>6.82</v>
      </c>
      <c r="H81" t="n">
        <v>0.11</v>
      </c>
      <c r="I81" t="n">
        <v>229</v>
      </c>
      <c r="J81" t="n">
        <v>159.12</v>
      </c>
      <c r="K81" t="n">
        <v>50.28</v>
      </c>
      <c r="L81" t="n">
        <v>1</v>
      </c>
      <c r="M81" t="n">
        <v>227</v>
      </c>
      <c r="N81" t="n">
        <v>27.84</v>
      </c>
      <c r="O81" t="n">
        <v>19859.16</v>
      </c>
      <c r="P81" t="n">
        <v>317.34</v>
      </c>
      <c r="Q81" t="n">
        <v>936.16</v>
      </c>
      <c r="R81" t="n">
        <v>183.51</v>
      </c>
      <c r="S81" t="n">
        <v>36.49</v>
      </c>
      <c r="T81" t="n">
        <v>71361.53</v>
      </c>
      <c r="U81" t="n">
        <v>0.2</v>
      </c>
      <c r="V81" t="n">
        <v>0.75</v>
      </c>
      <c r="W81" t="n">
        <v>3.33</v>
      </c>
      <c r="X81" t="n">
        <v>4.64</v>
      </c>
      <c r="Y81" t="n">
        <v>0.5</v>
      </c>
      <c r="Z81" t="n">
        <v>10</v>
      </c>
    </row>
    <row r="82">
      <c r="A82" t="n">
        <v>1</v>
      </c>
      <c r="B82" t="n">
        <v>80</v>
      </c>
      <c r="C82" t="inlineStr">
        <is>
          <t xml:space="preserve">CONCLUIDO	</t>
        </is>
      </c>
      <c r="D82" t="n">
        <v>3.4443</v>
      </c>
      <c r="E82" t="n">
        <v>29.03</v>
      </c>
      <c r="F82" t="n">
        <v>23.42</v>
      </c>
      <c r="G82" t="n">
        <v>13.78</v>
      </c>
      <c r="H82" t="n">
        <v>0.22</v>
      </c>
      <c r="I82" t="n">
        <v>102</v>
      </c>
      <c r="J82" t="n">
        <v>160.54</v>
      </c>
      <c r="K82" t="n">
        <v>50.28</v>
      </c>
      <c r="L82" t="n">
        <v>2</v>
      </c>
      <c r="M82" t="n">
        <v>100</v>
      </c>
      <c r="N82" t="n">
        <v>28.26</v>
      </c>
      <c r="O82" t="n">
        <v>20034.4</v>
      </c>
      <c r="P82" t="n">
        <v>281.07</v>
      </c>
      <c r="Q82" t="n">
        <v>935.91</v>
      </c>
      <c r="R82" t="n">
        <v>101.87</v>
      </c>
      <c r="S82" t="n">
        <v>36.49</v>
      </c>
      <c r="T82" t="n">
        <v>31174.72</v>
      </c>
      <c r="U82" t="n">
        <v>0.36</v>
      </c>
      <c r="V82" t="n">
        <v>0.83</v>
      </c>
      <c r="W82" t="n">
        <v>3.13</v>
      </c>
      <c r="X82" t="n">
        <v>2.03</v>
      </c>
      <c r="Y82" t="n">
        <v>0.5</v>
      </c>
      <c r="Z82" t="n">
        <v>10</v>
      </c>
    </row>
    <row r="83">
      <c r="A83" t="n">
        <v>2</v>
      </c>
      <c r="B83" t="n">
        <v>80</v>
      </c>
      <c r="C83" t="inlineStr">
        <is>
          <t xml:space="preserve">CONCLUIDO	</t>
        </is>
      </c>
      <c r="D83" t="n">
        <v>3.6915</v>
      </c>
      <c r="E83" t="n">
        <v>27.09</v>
      </c>
      <c r="F83" t="n">
        <v>22.67</v>
      </c>
      <c r="G83" t="n">
        <v>20.93</v>
      </c>
      <c r="H83" t="n">
        <v>0.33</v>
      </c>
      <c r="I83" t="n">
        <v>65</v>
      </c>
      <c r="J83" t="n">
        <v>161.97</v>
      </c>
      <c r="K83" t="n">
        <v>50.28</v>
      </c>
      <c r="L83" t="n">
        <v>3</v>
      </c>
      <c r="M83" t="n">
        <v>63</v>
      </c>
      <c r="N83" t="n">
        <v>28.69</v>
      </c>
      <c r="O83" t="n">
        <v>20210.21</v>
      </c>
      <c r="P83" t="n">
        <v>267.69</v>
      </c>
      <c r="Q83" t="n">
        <v>935.96</v>
      </c>
      <c r="R83" t="n">
        <v>78.78</v>
      </c>
      <c r="S83" t="n">
        <v>36.49</v>
      </c>
      <c r="T83" t="n">
        <v>19813.11</v>
      </c>
      <c r="U83" t="n">
        <v>0.46</v>
      </c>
      <c r="V83" t="n">
        <v>0.86</v>
      </c>
      <c r="W83" t="n">
        <v>3.07</v>
      </c>
      <c r="X83" t="n">
        <v>1.28</v>
      </c>
      <c r="Y83" t="n">
        <v>0.5</v>
      </c>
      <c r="Z83" t="n">
        <v>10</v>
      </c>
    </row>
    <row r="84">
      <c r="A84" t="n">
        <v>3</v>
      </c>
      <c r="B84" t="n">
        <v>80</v>
      </c>
      <c r="C84" t="inlineStr">
        <is>
          <t xml:space="preserve">CONCLUIDO	</t>
        </is>
      </c>
      <c r="D84" t="n">
        <v>3.8154</v>
      </c>
      <c r="E84" t="n">
        <v>26.21</v>
      </c>
      <c r="F84" t="n">
        <v>22.34</v>
      </c>
      <c r="G84" t="n">
        <v>27.92</v>
      </c>
      <c r="H84" t="n">
        <v>0.43</v>
      </c>
      <c r="I84" t="n">
        <v>48</v>
      </c>
      <c r="J84" t="n">
        <v>163.4</v>
      </c>
      <c r="K84" t="n">
        <v>50.28</v>
      </c>
      <c r="L84" t="n">
        <v>4</v>
      </c>
      <c r="M84" t="n">
        <v>46</v>
      </c>
      <c r="N84" t="n">
        <v>29.12</v>
      </c>
      <c r="O84" t="n">
        <v>20386.62</v>
      </c>
      <c r="P84" t="n">
        <v>259.43</v>
      </c>
      <c r="Q84" t="n">
        <v>935.91</v>
      </c>
      <c r="R84" t="n">
        <v>68.25</v>
      </c>
      <c r="S84" t="n">
        <v>36.49</v>
      </c>
      <c r="T84" t="n">
        <v>14635.82</v>
      </c>
      <c r="U84" t="n">
        <v>0.53</v>
      </c>
      <c r="V84" t="n">
        <v>0.87</v>
      </c>
      <c r="W84" t="n">
        <v>3.04</v>
      </c>
      <c r="X84" t="n">
        <v>0.9399999999999999</v>
      </c>
      <c r="Y84" t="n">
        <v>0.5</v>
      </c>
      <c r="Z84" t="n">
        <v>10</v>
      </c>
    </row>
    <row r="85">
      <c r="A85" t="n">
        <v>4</v>
      </c>
      <c r="B85" t="n">
        <v>80</v>
      </c>
      <c r="C85" t="inlineStr">
        <is>
          <t xml:space="preserve">CONCLUIDO	</t>
        </is>
      </c>
      <c r="D85" t="n">
        <v>3.894</v>
      </c>
      <c r="E85" t="n">
        <v>25.68</v>
      </c>
      <c r="F85" t="n">
        <v>22.13</v>
      </c>
      <c r="G85" t="n">
        <v>34.94</v>
      </c>
      <c r="H85" t="n">
        <v>0.54</v>
      </c>
      <c r="I85" t="n">
        <v>38</v>
      </c>
      <c r="J85" t="n">
        <v>164.83</v>
      </c>
      <c r="K85" t="n">
        <v>50.28</v>
      </c>
      <c r="L85" t="n">
        <v>5</v>
      </c>
      <c r="M85" t="n">
        <v>36</v>
      </c>
      <c r="N85" t="n">
        <v>29.55</v>
      </c>
      <c r="O85" t="n">
        <v>20563.61</v>
      </c>
      <c r="P85" t="n">
        <v>252.4</v>
      </c>
      <c r="Q85" t="n">
        <v>935.9</v>
      </c>
      <c r="R85" t="n">
        <v>61.92</v>
      </c>
      <c r="S85" t="n">
        <v>36.49</v>
      </c>
      <c r="T85" t="n">
        <v>11518.45</v>
      </c>
      <c r="U85" t="n">
        <v>0.59</v>
      </c>
      <c r="V85" t="n">
        <v>0.88</v>
      </c>
      <c r="W85" t="n">
        <v>3.02</v>
      </c>
      <c r="X85" t="n">
        <v>0.74</v>
      </c>
      <c r="Y85" t="n">
        <v>0.5</v>
      </c>
      <c r="Z85" t="n">
        <v>10</v>
      </c>
    </row>
    <row r="86">
      <c r="A86" t="n">
        <v>5</v>
      </c>
      <c r="B86" t="n">
        <v>80</v>
      </c>
      <c r="C86" t="inlineStr">
        <is>
          <t xml:space="preserve">CONCLUIDO	</t>
        </is>
      </c>
      <c r="D86" t="n">
        <v>3.9494</v>
      </c>
      <c r="E86" t="n">
        <v>25.32</v>
      </c>
      <c r="F86" t="n">
        <v>22</v>
      </c>
      <c r="G86" t="n">
        <v>42.57</v>
      </c>
      <c r="H86" t="n">
        <v>0.64</v>
      </c>
      <c r="I86" t="n">
        <v>31</v>
      </c>
      <c r="J86" t="n">
        <v>166.27</v>
      </c>
      <c r="K86" t="n">
        <v>50.28</v>
      </c>
      <c r="L86" t="n">
        <v>6</v>
      </c>
      <c r="M86" t="n">
        <v>29</v>
      </c>
      <c r="N86" t="n">
        <v>29.99</v>
      </c>
      <c r="O86" t="n">
        <v>20741.2</v>
      </c>
      <c r="P86" t="n">
        <v>246.98</v>
      </c>
      <c r="Q86" t="n">
        <v>935.91</v>
      </c>
      <c r="R86" t="n">
        <v>57.78</v>
      </c>
      <c r="S86" t="n">
        <v>36.49</v>
      </c>
      <c r="T86" t="n">
        <v>9485.969999999999</v>
      </c>
      <c r="U86" t="n">
        <v>0.63</v>
      </c>
      <c r="V86" t="n">
        <v>0.89</v>
      </c>
      <c r="W86" t="n">
        <v>3.01</v>
      </c>
      <c r="X86" t="n">
        <v>0.6</v>
      </c>
      <c r="Y86" t="n">
        <v>0.5</v>
      </c>
      <c r="Z86" t="n">
        <v>10</v>
      </c>
    </row>
    <row r="87">
      <c r="A87" t="n">
        <v>6</v>
      </c>
      <c r="B87" t="n">
        <v>80</v>
      </c>
      <c r="C87" t="inlineStr">
        <is>
          <t xml:space="preserve">CONCLUIDO	</t>
        </is>
      </c>
      <c r="D87" t="n">
        <v>3.9917</v>
      </c>
      <c r="E87" t="n">
        <v>25.05</v>
      </c>
      <c r="F87" t="n">
        <v>21.89</v>
      </c>
      <c r="G87" t="n">
        <v>50.52</v>
      </c>
      <c r="H87" t="n">
        <v>0.74</v>
      </c>
      <c r="I87" t="n">
        <v>26</v>
      </c>
      <c r="J87" t="n">
        <v>167.72</v>
      </c>
      <c r="K87" t="n">
        <v>50.28</v>
      </c>
      <c r="L87" t="n">
        <v>7</v>
      </c>
      <c r="M87" t="n">
        <v>24</v>
      </c>
      <c r="N87" t="n">
        <v>30.44</v>
      </c>
      <c r="O87" t="n">
        <v>20919.39</v>
      </c>
      <c r="P87" t="n">
        <v>240.87</v>
      </c>
      <c r="Q87" t="n">
        <v>935.92</v>
      </c>
      <c r="R87" t="n">
        <v>54.31</v>
      </c>
      <c r="S87" t="n">
        <v>36.49</v>
      </c>
      <c r="T87" t="n">
        <v>7772.64</v>
      </c>
      <c r="U87" t="n">
        <v>0.67</v>
      </c>
      <c r="V87" t="n">
        <v>0.89</v>
      </c>
      <c r="W87" t="n">
        <v>3.01</v>
      </c>
      <c r="X87" t="n">
        <v>0.5</v>
      </c>
      <c r="Y87" t="n">
        <v>0.5</v>
      </c>
      <c r="Z87" t="n">
        <v>10</v>
      </c>
    </row>
    <row r="88">
      <c r="A88" t="n">
        <v>7</v>
      </c>
      <c r="B88" t="n">
        <v>80</v>
      </c>
      <c r="C88" t="inlineStr">
        <is>
          <t xml:space="preserve">CONCLUIDO	</t>
        </is>
      </c>
      <c r="D88" t="n">
        <v>4.0261</v>
      </c>
      <c r="E88" t="n">
        <v>24.84</v>
      </c>
      <c r="F88" t="n">
        <v>21.8</v>
      </c>
      <c r="G88" t="n">
        <v>59.47</v>
      </c>
      <c r="H88" t="n">
        <v>0.84</v>
      </c>
      <c r="I88" t="n">
        <v>22</v>
      </c>
      <c r="J88" t="n">
        <v>169.17</v>
      </c>
      <c r="K88" t="n">
        <v>50.28</v>
      </c>
      <c r="L88" t="n">
        <v>8</v>
      </c>
      <c r="M88" t="n">
        <v>20</v>
      </c>
      <c r="N88" t="n">
        <v>30.89</v>
      </c>
      <c r="O88" t="n">
        <v>21098.19</v>
      </c>
      <c r="P88" t="n">
        <v>234.68</v>
      </c>
      <c r="Q88" t="n">
        <v>935.88</v>
      </c>
      <c r="R88" t="n">
        <v>51.69</v>
      </c>
      <c r="S88" t="n">
        <v>36.49</v>
      </c>
      <c r="T88" t="n">
        <v>6485.61</v>
      </c>
      <c r="U88" t="n">
        <v>0.71</v>
      </c>
      <c r="V88" t="n">
        <v>0.9</v>
      </c>
      <c r="W88" t="n">
        <v>3</v>
      </c>
      <c r="X88" t="n">
        <v>0.41</v>
      </c>
      <c r="Y88" t="n">
        <v>0.5</v>
      </c>
      <c r="Z88" t="n">
        <v>10</v>
      </c>
    </row>
    <row r="89">
      <c r="A89" t="n">
        <v>8</v>
      </c>
      <c r="B89" t="n">
        <v>80</v>
      </c>
      <c r="C89" t="inlineStr">
        <is>
          <t xml:space="preserve">CONCLUIDO	</t>
        </is>
      </c>
      <c r="D89" t="n">
        <v>4.0456</v>
      </c>
      <c r="E89" t="n">
        <v>24.72</v>
      </c>
      <c r="F89" t="n">
        <v>21.75</v>
      </c>
      <c r="G89" t="n">
        <v>65.25</v>
      </c>
      <c r="H89" t="n">
        <v>0.9399999999999999</v>
      </c>
      <c r="I89" t="n">
        <v>20</v>
      </c>
      <c r="J89" t="n">
        <v>170.62</v>
      </c>
      <c r="K89" t="n">
        <v>50.28</v>
      </c>
      <c r="L89" t="n">
        <v>9</v>
      </c>
      <c r="M89" t="n">
        <v>18</v>
      </c>
      <c r="N89" t="n">
        <v>31.34</v>
      </c>
      <c r="O89" t="n">
        <v>21277.6</v>
      </c>
      <c r="P89" t="n">
        <v>229.9</v>
      </c>
      <c r="Q89" t="n">
        <v>935.89</v>
      </c>
      <c r="R89" t="n">
        <v>50.1</v>
      </c>
      <c r="S89" t="n">
        <v>36.49</v>
      </c>
      <c r="T89" t="n">
        <v>5697.43</v>
      </c>
      <c r="U89" t="n">
        <v>0.73</v>
      </c>
      <c r="V89" t="n">
        <v>0.9</v>
      </c>
      <c r="W89" t="n">
        <v>2.99</v>
      </c>
      <c r="X89" t="n">
        <v>0.36</v>
      </c>
      <c r="Y89" t="n">
        <v>0.5</v>
      </c>
      <c r="Z89" t="n">
        <v>10</v>
      </c>
    </row>
    <row r="90">
      <c r="A90" t="n">
        <v>9</v>
      </c>
      <c r="B90" t="n">
        <v>80</v>
      </c>
      <c r="C90" t="inlineStr">
        <is>
          <t xml:space="preserve">CONCLUIDO	</t>
        </is>
      </c>
      <c r="D90" t="n">
        <v>4.0665</v>
      </c>
      <c r="E90" t="n">
        <v>24.59</v>
      </c>
      <c r="F90" t="n">
        <v>21.72</v>
      </c>
      <c r="G90" t="n">
        <v>76.66</v>
      </c>
      <c r="H90" t="n">
        <v>1.03</v>
      </c>
      <c r="I90" t="n">
        <v>17</v>
      </c>
      <c r="J90" t="n">
        <v>172.08</v>
      </c>
      <c r="K90" t="n">
        <v>50.28</v>
      </c>
      <c r="L90" t="n">
        <v>10</v>
      </c>
      <c r="M90" t="n">
        <v>15</v>
      </c>
      <c r="N90" t="n">
        <v>31.8</v>
      </c>
      <c r="O90" t="n">
        <v>21457.64</v>
      </c>
      <c r="P90" t="n">
        <v>221.34</v>
      </c>
      <c r="Q90" t="n">
        <v>935.89</v>
      </c>
      <c r="R90" t="n">
        <v>48.83</v>
      </c>
      <c r="S90" t="n">
        <v>36.49</v>
      </c>
      <c r="T90" t="n">
        <v>5078.01</v>
      </c>
      <c r="U90" t="n">
        <v>0.75</v>
      </c>
      <c r="V90" t="n">
        <v>0.9</v>
      </c>
      <c r="W90" t="n">
        <v>3</v>
      </c>
      <c r="X90" t="n">
        <v>0.33</v>
      </c>
      <c r="Y90" t="n">
        <v>0.5</v>
      </c>
      <c r="Z90" t="n">
        <v>10</v>
      </c>
    </row>
    <row r="91">
      <c r="A91" t="n">
        <v>10</v>
      </c>
      <c r="B91" t="n">
        <v>80</v>
      </c>
      <c r="C91" t="inlineStr">
        <is>
          <t xml:space="preserve">CONCLUIDO	</t>
        </is>
      </c>
      <c r="D91" t="n">
        <v>4.0749</v>
      </c>
      <c r="E91" t="n">
        <v>24.54</v>
      </c>
      <c r="F91" t="n">
        <v>21.7</v>
      </c>
      <c r="G91" t="n">
        <v>81.38</v>
      </c>
      <c r="H91" t="n">
        <v>1.12</v>
      </c>
      <c r="I91" t="n">
        <v>16</v>
      </c>
      <c r="J91" t="n">
        <v>173.55</v>
      </c>
      <c r="K91" t="n">
        <v>50.28</v>
      </c>
      <c r="L91" t="n">
        <v>11</v>
      </c>
      <c r="M91" t="n">
        <v>14</v>
      </c>
      <c r="N91" t="n">
        <v>32.27</v>
      </c>
      <c r="O91" t="n">
        <v>21638.31</v>
      </c>
      <c r="P91" t="n">
        <v>217.33</v>
      </c>
      <c r="Q91" t="n">
        <v>935.88</v>
      </c>
      <c r="R91" t="n">
        <v>48.46</v>
      </c>
      <c r="S91" t="n">
        <v>36.49</v>
      </c>
      <c r="T91" t="n">
        <v>4899.83</v>
      </c>
      <c r="U91" t="n">
        <v>0.75</v>
      </c>
      <c r="V91" t="n">
        <v>0.9</v>
      </c>
      <c r="W91" t="n">
        <v>2.99</v>
      </c>
      <c r="X91" t="n">
        <v>0.31</v>
      </c>
      <c r="Y91" t="n">
        <v>0.5</v>
      </c>
      <c r="Z91" t="n">
        <v>10</v>
      </c>
    </row>
    <row r="92">
      <c r="A92" t="n">
        <v>11</v>
      </c>
      <c r="B92" t="n">
        <v>80</v>
      </c>
      <c r="C92" t="inlineStr">
        <is>
          <t xml:space="preserve">CONCLUIDO	</t>
        </is>
      </c>
      <c r="D92" t="n">
        <v>4.0938</v>
      </c>
      <c r="E92" t="n">
        <v>24.43</v>
      </c>
      <c r="F92" t="n">
        <v>21.65</v>
      </c>
      <c r="G92" t="n">
        <v>92.79000000000001</v>
      </c>
      <c r="H92" t="n">
        <v>1.22</v>
      </c>
      <c r="I92" t="n">
        <v>14</v>
      </c>
      <c r="J92" t="n">
        <v>175.02</v>
      </c>
      <c r="K92" t="n">
        <v>50.28</v>
      </c>
      <c r="L92" t="n">
        <v>12</v>
      </c>
      <c r="M92" t="n">
        <v>9</v>
      </c>
      <c r="N92" t="n">
        <v>32.74</v>
      </c>
      <c r="O92" t="n">
        <v>21819.6</v>
      </c>
      <c r="P92" t="n">
        <v>212.73</v>
      </c>
      <c r="Q92" t="n">
        <v>935.91</v>
      </c>
      <c r="R92" t="n">
        <v>46.79</v>
      </c>
      <c r="S92" t="n">
        <v>36.49</v>
      </c>
      <c r="T92" t="n">
        <v>4073.36</v>
      </c>
      <c r="U92" t="n">
        <v>0.78</v>
      </c>
      <c r="V92" t="n">
        <v>0.9</v>
      </c>
      <c r="W92" t="n">
        <v>2.99</v>
      </c>
      <c r="X92" t="n">
        <v>0.26</v>
      </c>
      <c r="Y92" t="n">
        <v>0.5</v>
      </c>
      <c r="Z92" t="n">
        <v>10</v>
      </c>
    </row>
    <row r="93">
      <c r="A93" t="n">
        <v>12</v>
      </c>
      <c r="B93" t="n">
        <v>80</v>
      </c>
      <c r="C93" t="inlineStr">
        <is>
          <t xml:space="preserve">CONCLUIDO	</t>
        </is>
      </c>
      <c r="D93" t="n">
        <v>4.1027</v>
      </c>
      <c r="E93" t="n">
        <v>24.37</v>
      </c>
      <c r="F93" t="n">
        <v>21.63</v>
      </c>
      <c r="G93" t="n">
        <v>99.84</v>
      </c>
      <c r="H93" t="n">
        <v>1.31</v>
      </c>
      <c r="I93" t="n">
        <v>13</v>
      </c>
      <c r="J93" t="n">
        <v>176.49</v>
      </c>
      <c r="K93" t="n">
        <v>50.28</v>
      </c>
      <c r="L93" t="n">
        <v>13</v>
      </c>
      <c r="M93" t="n">
        <v>2</v>
      </c>
      <c r="N93" t="n">
        <v>33.21</v>
      </c>
      <c r="O93" t="n">
        <v>22001.54</v>
      </c>
      <c r="P93" t="n">
        <v>208.28</v>
      </c>
      <c r="Q93" t="n">
        <v>935.9</v>
      </c>
      <c r="R93" t="n">
        <v>46.02</v>
      </c>
      <c r="S93" t="n">
        <v>36.49</v>
      </c>
      <c r="T93" t="n">
        <v>3694.17</v>
      </c>
      <c r="U93" t="n">
        <v>0.79</v>
      </c>
      <c r="V93" t="n">
        <v>0.9</v>
      </c>
      <c r="W93" t="n">
        <v>2.99</v>
      </c>
      <c r="X93" t="n">
        <v>0.24</v>
      </c>
      <c r="Y93" t="n">
        <v>0.5</v>
      </c>
      <c r="Z93" t="n">
        <v>10</v>
      </c>
    </row>
    <row r="94">
      <c r="A94" t="n">
        <v>13</v>
      </c>
      <c r="B94" t="n">
        <v>80</v>
      </c>
      <c r="C94" t="inlineStr">
        <is>
          <t xml:space="preserve">CONCLUIDO	</t>
        </is>
      </c>
      <c r="D94" t="n">
        <v>4.1006</v>
      </c>
      <c r="E94" t="n">
        <v>24.39</v>
      </c>
      <c r="F94" t="n">
        <v>21.64</v>
      </c>
      <c r="G94" t="n">
        <v>99.89</v>
      </c>
      <c r="H94" t="n">
        <v>1.4</v>
      </c>
      <c r="I94" t="n">
        <v>13</v>
      </c>
      <c r="J94" t="n">
        <v>177.97</v>
      </c>
      <c r="K94" t="n">
        <v>50.28</v>
      </c>
      <c r="L94" t="n">
        <v>14</v>
      </c>
      <c r="M94" t="n">
        <v>0</v>
      </c>
      <c r="N94" t="n">
        <v>33.69</v>
      </c>
      <c r="O94" t="n">
        <v>22184.13</v>
      </c>
      <c r="P94" t="n">
        <v>210.4</v>
      </c>
      <c r="Q94" t="n">
        <v>935.9</v>
      </c>
      <c r="R94" t="n">
        <v>46.33</v>
      </c>
      <c r="S94" t="n">
        <v>36.49</v>
      </c>
      <c r="T94" t="n">
        <v>3847.33</v>
      </c>
      <c r="U94" t="n">
        <v>0.79</v>
      </c>
      <c r="V94" t="n">
        <v>0.9</v>
      </c>
      <c r="W94" t="n">
        <v>3</v>
      </c>
      <c r="X94" t="n">
        <v>0.25</v>
      </c>
      <c r="Y94" t="n">
        <v>0.5</v>
      </c>
      <c r="Z94" t="n">
        <v>10</v>
      </c>
    </row>
    <row r="95">
      <c r="A95" t="n">
        <v>0</v>
      </c>
      <c r="B95" t="n">
        <v>35</v>
      </c>
      <c r="C95" t="inlineStr">
        <is>
          <t xml:space="preserve">CONCLUIDO	</t>
        </is>
      </c>
      <c r="D95" t="n">
        <v>3.548</v>
      </c>
      <c r="E95" t="n">
        <v>28.18</v>
      </c>
      <c r="F95" t="n">
        <v>24.04</v>
      </c>
      <c r="G95" t="n">
        <v>11.01</v>
      </c>
      <c r="H95" t="n">
        <v>0.22</v>
      </c>
      <c r="I95" t="n">
        <v>131</v>
      </c>
      <c r="J95" t="n">
        <v>80.84</v>
      </c>
      <c r="K95" t="n">
        <v>35.1</v>
      </c>
      <c r="L95" t="n">
        <v>1</v>
      </c>
      <c r="M95" t="n">
        <v>129</v>
      </c>
      <c r="N95" t="n">
        <v>9.74</v>
      </c>
      <c r="O95" t="n">
        <v>10204.21</v>
      </c>
      <c r="P95" t="n">
        <v>181.62</v>
      </c>
      <c r="Q95" t="n">
        <v>935.96</v>
      </c>
      <c r="R95" t="n">
        <v>120.91</v>
      </c>
      <c r="S95" t="n">
        <v>36.49</v>
      </c>
      <c r="T95" t="n">
        <v>40547.28</v>
      </c>
      <c r="U95" t="n">
        <v>0.3</v>
      </c>
      <c r="V95" t="n">
        <v>0.8100000000000001</v>
      </c>
      <c r="W95" t="n">
        <v>3.18</v>
      </c>
      <c r="X95" t="n">
        <v>2.64</v>
      </c>
      <c r="Y95" t="n">
        <v>0.5</v>
      </c>
      <c r="Z95" t="n">
        <v>10</v>
      </c>
    </row>
    <row r="96">
      <c r="A96" t="n">
        <v>1</v>
      </c>
      <c r="B96" t="n">
        <v>35</v>
      </c>
      <c r="C96" t="inlineStr">
        <is>
          <t xml:space="preserve">CONCLUIDO	</t>
        </is>
      </c>
      <c r="D96" t="n">
        <v>3.927</v>
      </c>
      <c r="E96" t="n">
        <v>25.46</v>
      </c>
      <c r="F96" t="n">
        <v>22.56</v>
      </c>
      <c r="G96" t="n">
        <v>22.94</v>
      </c>
      <c r="H96" t="n">
        <v>0.43</v>
      </c>
      <c r="I96" t="n">
        <v>59</v>
      </c>
      <c r="J96" t="n">
        <v>82.04000000000001</v>
      </c>
      <c r="K96" t="n">
        <v>35.1</v>
      </c>
      <c r="L96" t="n">
        <v>2</v>
      </c>
      <c r="M96" t="n">
        <v>57</v>
      </c>
      <c r="N96" t="n">
        <v>9.94</v>
      </c>
      <c r="O96" t="n">
        <v>10352.53</v>
      </c>
      <c r="P96" t="n">
        <v>161.09</v>
      </c>
      <c r="Q96" t="n">
        <v>935.9299999999999</v>
      </c>
      <c r="R96" t="n">
        <v>75.16</v>
      </c>
      <c r="S96" t="n">
        <v>36.49</v>
      </c>
      <c r="T96" t="n">
        <v>18035.33</v>
      </c>
      <c r="U96" t="n">
        <v>0.49</v>
      </c>
      <c r="V96" t="n">
        <v>0.87</v>
      </c>
      <c r="W96" t="n">
        <v>3.06</v>
      </c>
      <c r="X96" t="n">
        <v>1.16</v>
      </c>
      <c r="Y96" t="n">
        <v>0.5</v>
      </c>
      <c r="Z96" t="n">
        <v>10</v>
      </c>
    </row>
    <row r="97">
      <c r="A97" t="n">
        <v>2</v>
      </c>
      <c r="B97" t="n">
        <v>35</v>
      </c>
      <c r="C97" t="inlineStr">
        <is>
          <t xml:space="preserve">CONCLUIDO	</t>
        </is>
      </c>
      <c r="D97" t="n">
        <v>4.063</v>
      </c>
      <c r="E97" t="n">
        <v>24.61</v>
      </c>
      <c r="F97" t="n">
        <v>22.1</v>
      </c>
      <c r="G97" t="n">
        <v>36.83</v>
      </c>
      <c r="H97" t="n">
        <v>0.63</v>
      </c>
      <c r="I97" t="n">
        <v>36</v>
      </c>
      <c r="J97" t="n">
        <v>83.25</v>
      </c>
      <c r="K97" t="n">
        <v>35.1</v>
      </c>
      <c r="L97" t="n">
        <v>3</v>
      </c>
      <c r="M97" t="n">
        <v>34</v>
      </c>
      <c r="N97" t="n">
        <v>10.15</v>
      </c>
      <c r="O97" t="n">
        <v>10501.19</v>
      </c>
      <c r="P97" t="n">
        <v>146.26</v>
      </c>
      <c r="Q97" t="n">
        <v>935.96</v>
      </c>
      <c r="R97" t="n">
        <v>60.82</v>
      </c>
      <c r="S97" t="n">
        <v>36.49</v>
      </c>
      <c r="T97" t="n">
        <v>10980.43</v>
      </c>
      <c r="U97" t="n">
        <v>0.6</v>
      </c>
      <c r="V97" t="n">
        <v>0.88</v>
      </c>
      <c r="W97" t="n">
        <v>3.02</v>
      </c>
      <c r="X97" t="n">
        <v>0.71</v>
      </c>
      <c r="Y97" t="n">
        <v>0.5</v>
      </c>
      <c r="Z97" t="n">
        <v>10</v>
      </c>
    </row>
    <row r="98">
      <c r="A98" t="n">
        <v>3</v>
      </c>
      <c r="B98" t="n">
        <v>35</v>
      </c>
      <c r="C98" t="inlineStr">
        <is>
          <t xml:space="preserve">CONCLUIDO	</t>
        </is>
      </c>
      <c r="D98" t="n">
        <v>4.1087</v>
      </c>
      <c r="E98" t="n">
        <v>24.34</v>
      </c>
      <c r="F98" t="n">
        <v>21.96</v>
      </c>
      <c r="G98" t="n">
        <v>47.07</v>
      </c>
      <c r="H98" t="n">
        <v>0.83</v>
      </c>
      <c r="I98" t="n">
        <v>28</v>
      </c>
      <c r="J98" t="n">
        <v>84.45999999999999</v>
      </c>
      <c r="K98" t="n">
        <v>35.1</v>
      </c>
      <c r="L98" t="n">
        <v>4</v>
      </c>
      <c r="M98" t="n">
        <v>4</v>
      </c>
      <c r="N98" t="n">
        <v>10.36</v>
      </c>
      <c r="O98" t="n">
        <v>10650.22</v>
      </c>
      <c r="P98" t="n">
        <v>138.48</v>
      </c>
      <c r="Q98" t="n">
        <v>935.88</v>
      </c>
      <c r="R98" t="n">
        <v>55.7</v>
      </c>
      <c r="S98" t="n">
        <v>36.49</v>
      </c>
      <c r="T98" t="n">
        <v>8457.959999999999</v>
      </c>
      <c r="U98" t="n">
        <v>0.66</v>
      </c>
      <c r="V98" t="n">
        <v>0.89</v>
      </c>
      <c r="W98" t="n">
        <v>3.04</v>
      </c>
      <c r="X98" t="n">
        <v>0.57</v>
      </c>
      <c r="Y98" t="n">
        <v>0.5</v>
      </c>
      <c r="Z98" t="n">
        <v>10</v>
      </c>
    </row>
    <row r="99">
      <c r="A99" t="n">
        <v>4</v>
      </c>
      <c r="B99" t="n">
        <v>35</v>
      </c>
      <c r="C99" t="inlineStr">
        <is>
          <t xml:space="preserve">CONCLUIDO	</t>
        </is>
      </c>
      <c r="D99" t="n">
        <v>4.108</v>
      </c>
      <c r="E99" t="n">
        <v>24.34</v>
      </c>
      <c r="F99" t="n">
        <v>21.97</v>
      </c>
      <c r="G99" t="n">
        <v>47.08</v>
      </c>
      <c r="H99" t="n">
        <v>1.02</v>
      </c>
      <c r="I99" t="n">
        <v>28</v>
      </c>
      <c r="J99" t="n">
        <v>85.67</v>
      </c>
      <c r="K99" t="n">
        <v>35.1</v>
      </c>
      <c r="L99" t="n">
        <v>5</v>
      </c>
      <c r="M99" t="n">
        <v>0</v>
      </c>
      <c r="N99" t="n">
        <v>10.57</v>
      </c>
      <c r="O99" t="n">
        <v>10799.59</v>
      </c>
      <c r="P99" t="n">
        <v>139.97</v>
      </c>
      <c r="Q99" t="n">
        <v>935.91</v>
      </c>
      <c r="R99" t="n">
        <v>55.55</v>
      </c>
      <c r="S99" t="n">
        <v>36.49</v>
      </c>
      <c r="T99" t="n">
        <v>8384.940000000001</v>
      </c>
      <c r="U99" t="n">
        <v>0.66</v>
      </c>
      <c r="V99" t="n">
        <v>0.89</v>
      </c>
      <c r="W99" t="n">
        <v>3.05</v>
      </c>
      <c r="X99" t="n">
        <v>0.58</v>
      </c>
      <c r="Y99" t="n">
        <v>0.5</v>
      </c>
      <c r="Z99" t="n">
        <v>10</v>
      </c>
    </row>
    <row r="100">
      <c r="A100" t="n">
        <v>0</v>
      </c>
      <c r="B100" t="n">
        <v>50</v>
      </c>
      <c r="C100" t="inlineStr">
        <is>
          <t xml:space="preserve">CONCLUIDO	</t>
        </is>
      </c>
      <c r="D100" t="n">
        <v>3.2827</v>
      </c>
      <c r="E100" t="n">
        <v>30.46</v>
      </c>
      <c r="F100" t="n">
        <v>24.74</v>
      </c>
      <c r="G100" t="n">
        <v>8.94</v>
      </c>
      <c r="H100" t="n">
        <v>0.16</v>
      </c>
      <c r="I100" t="n">
        <v>166</v>
      </c>
      <c r="J100" t="n">
        <v>107.41</v>
      </c>
      <c r="K100" t="n">
        <v>41.65</v>
      </c>
      <c r="L100" t="n">
        <v>1</v>
      </c>
      <c r="M100" t="n">
        <v>164</v>
      </c>
      <c r="N100" t="n">
        <v>14.77</v>
      </c>
      <c r="O100" t="n">
        <v>13481.73</v>
      </c>
      <c r="P100" t="n">
        <v>230.46</v>
      </c>
      <c r="Q100" t="n">
        <v>936.02</v>
      </c>
      <c r="R100" t="n">
        <v>142.83</v>
      </c>
      <c r="S100" t="n">
        <v>36.49</v>
      </c>
      <c r="T100" t="n">
        <v>51334.91</v>
      </c>
      <c r="U100" t="n">
        <v>0.26</v>
      </c>
      <c r="V100" t="n">
        <v>0.79</v>
      </c>
      <c r="W100" t="n">
        <v>3.24</v>
      </c>
      <c r="X100" t="n">
        <v>3.34</v>
      </c>
      <c r="Y100" t="n">
        <v>0.5</v>
      </c>
      <c r="Z100" t="n">
        <v>10</v>
      </c>
    </row>
    <row r="101">
      <c r="A101" t="n">
        <v>1</v>
      </c>
      <c r="B101" t="n">
        <v>50</v>
      </c>
      <c r="C101" t="inlineStr">
        <is>
          <t xml:space="preserve">CONCLUIDO	</t>
        </is>
      </c>
      <c r="D101" t="n">
        <v>3.761</v>
      </c>
      <c r="E101" t="n">
        <v>26.59</v>
      </c>
      <c r="F101" t="n">
        <v>22.89</v>
      </c>
      <c r="G101" t="n">
        <v>18.31</v>
      </c>
      <c r="H101" t="n">
        <v>0.32</v>
      </c>
      <c r="I101" t="n">
        <v>75</v>
      </c>
      <c r="J101" t="n">
        <v>108.68</v>
      </c>
      <c r="K101" t="n">
        <v>41.65</v>
      </c>
      <c r="L101" t="n">
        <v>2</v>
      </c>
      <c r="M101" t="n">
        <v>73</v>
      </c>
      <c r="N101" t="n">
        <v>15.03</v>
      </c>
      <c r="O101" t="n">
        <v>13638.32</v>
      </c>
      <c r="P101" t="n">
        <v>206.47</v>
      </c>
      <c r="Q101" t="n">
        <v>935.92</v>
      </c>
      <c r="R101" t="n">
        <v>85.42</v>
      </c>
      <c r="S101" t="n">
        <v>36.49</v>
      </c>
      <c r="T101" t="n">
        <v>23082.47</v>
      </c>
      <c r="U101" t="n">
        <v>0.43</v>
      </c>
      <c r="V101" t="n">
        <v>0.85</v>
      </c>
      <c r="W101" t="n">
        <v>3.09</v>
      </c>
      <c r="X101" t="n">
        <v>1.49</v>
      </c>
      <c r="Y101" t="n">
        <v>0.5</v>
      </c>
      <c r="Z101" t="n">
        <v>10</v>
      </c>
    </row>
    <row r="102">
      <c r="A102" t="n">
        <v>2</v>
      </c>
      <c r="B102" t="n">
        <v>50</v>
      </c>
      <c r="C102" t="inlineStr">
        <is>
          <t xml:space="preserve">CONCLUIDO	</t>
        </is>
      </c>
      <c r="D102" t="n">
        <v>3.9297</v>
      </c>
      <c r="E102" t="n">
        <v>25.45</v>
      </c>
      <c r="F102" t="n">
        <v>22.34</v>
      </c>
      <c r="G102" t="n">
        <v>27.93</v>
      </c>
      <c r="H102" t="n">
        <v>0.48</v>
      </c>
      <c r="I102" t="n">
        <v>48</v>
      </c>
      <c r="J102" t="n">
        <v>109.96</v>
      </c>
      <c r="K102" t="n">
        <v>41.65</v>
      </c>
      <c r="L102" t="n">
        <v>3</v>
      </c>
      <c r="M102" t="n">
        <v>46</v>
      </c>
      <c r="N102" t="n">
        <v>15.31</v>
      </c>
      <c r="O102" t="n">
        <v>13795.21</v>
      </c>
      <c r="P102" t="n">
        <v>194.04</v>
      </c>
      <c r="Q102" t="n">
        <v>935.92</v>
      </c>
      <c r="R102" t="n">
        <v>68.52</v>
      </c>
      <c r="S102" t="n">
        <v>36.49</v>
      </c>
      <c r="T102" t="n">
        <v>14769.95</v>
      </c>
      <c r="U102" t="n">
        <v>0.53</v>
      </c>
      <c r="V102" t="n">
        <v>0.87</v>
      </c>
      <c r="W102" t="n">
        <v>3.04</v>
      </c>
      <c r="X102" t="n">
        <v>0.95</v>
      </c>
      <c r="Y102" t="n">
        <v>0.5</v>
      </c>
      <c r="Z102" t="n">
        <v>10</v>
      </c>
    </row>
    <row r="103">
      <c r="A103" t="n">
        <v>3</v>
      </c>
      <c r="B103" t="n">
        <v>50</v>
      </c>
      <c r="C103" t="inlineStr">
        <is>
          <t xml:space="preserve">CONCLUIDO	</t>
        </is>
      </c>
      <c r="D103" t="n">
        <v>4.0231</v>
      </c>
      <c r="E103" t="n">
        <v>24.86</v>
      </c>
      <c r="F103" t="n">
        <v>22.06</v>
      </c>
      <c r="G103" t="n">
        <v>38.94</v>
      </c>
      <c r="H103" t="n">
        <v>0.63</v>
      </c>
      <c r="I103" t="n">
        <v>34</v>
      </c>
      <c r="J103" t="n">
        <v>111.23</v>
      </c>
      <c r="K103" t="n">
        <v>41.65</v>
      </c>
      <c r="L103" t="n">
        <v>4</v>
      </c>
      <c r="M103" t="n">
        <v>32</v>
      </c>
      <c r="N103" t="n">
        <v>15.58</v>
      </c>
      <c r="O103" t="n">
        <v>13952.52</v>
      </c>
      <c r="P103" t="n">
        <v>184.08</v>
      </c>
      <c r="Q103" t="n">
        <v>935.9299999999999</v>
      </c>
      <c r="R103" t="n">
        <v>59.74</v>
      </c>
      <c r="S103" t="n">
        <v>36.49</v>
      </c>
      <c r="T103" t="n">
        <v>10450.99</v>
      </c>
      <c r="U103" t="n">
        <v>0.61</v>
      </c>
      <c r="V103" t="n">
        <v>0.88</v>
      </c>
      <c r="W103" t="n">
        <v>3.02</v>
      </c>
      <c r="X103" t="n">
        <v>0.67</v>
      </c>
      <c r="Y103" t="n">
        <v>0.5</v>
      </c>
      <c r="Z103" t="n">
        <v>10</v>
      </c>
    </row>
    <row r="104">
      <c r="A104" t="n">
        <v>4</v>
      </c>
      <c r="B104" t="n">
        <v>50</v>
      </c>
      <c r="C104" t="inlineStr">
        <is>
          <t xml:space="preserve">CONCLUIDO	</t>
        </is>
      </c>
      <c r="D104" t="n">
        <v>4.0799</v>
      </c>
      <c r="E104" t="n">
        <v>24.51</v>
      </c>
      <c r="F104" t="n">
        <v>21.9</v>
      </c>
      <c r="G104" t="n">
        <v>50.53</v>
      </c>
      <c r="H104" t="n">
        <v>0.78</v>
      </c>
      <c r="I104" t="n">
        <v>26</v>
      </c>
      <c r="J104" t="n">
        <v>112.51</v>
      </c>
      <c r="K104" t="n">
        <v>41.65</v>
      </c>
      <c r="L104" t="n">
        <v>5</v>
      </c>
      <c r="M104" t="n">
        <v>24</v>
      </c>
      <c r="N104" t="n">
        <v>15.86</v>
      </c>
      <c r="O104" t="n">
        <v>14110.24</v>
      </c>
      <c r="P104" t="n">
        <v>174.36</v>
      </c>
      <c r="Q104" t="n">
        <v>935.88</v>
      </c>
      <c r="R104" t="n">
        <v>54.57</v>
      </c>
      <c r="S104" t="n">
        <v>36.49</v>
      </c>
      <c r="T104" t="n">
        <v>7905.82</v>
      </c>
      <c r="U104" t="n">
        <v>0.67</v>
      </c>
      <c r="V104" t="n">
        <v>0.89</v>
      </c>
      <c r="W104" t="n">
        <v>3.01</v>
      </c>
      <c r="X104" t="n">
        <v>0.5</v>
      </c>
      <c r="Y104" t="n">
        <v>0.5</v>
      </c>
      <c r="Z104" t="n">
        <v>10</v>
      </c>
    </row>
    <row r="105">
      <c r="A105" t="n">
        <v>5</v>
      </c>
      <c r="B105" t="n">
        <v>50</v>
      </c>
      <c r="C105" t="inlineStr">
        <is>
          <t xml:space="preserve">CONCLUIDO	</t>
        </is>
      </c>
      <c r="D105" t="n">
        <v>4.1162</v>
      </c>
      <c r="E105" t="n">
        <v>24.29</v>
      </c>
      <c r="F105" t="n">
        <v>21.79</v>
      </c>
      <c r="G105" t="n">
        <v>62.26</v>
      </c>
      <c r="H105" t="n">
        <v>0.93</v>
      </c>
      <c r="I105" t="n">
        <v>21</v>
      </c>
      <c r="J105" t="n">
        <v>113.79</v>
      </c>
      <c r="K105" t="n">
        <v>41.65</v>
      </c>
      <c r="L105" t="n">
        <v>6</v>
      </c>
      <c r="M105" t="n">
        <v>14</v>
      </c>
      <c r="N105" t="n">
        <v>16.14</v>
      </c>
      <c r="O105" t="n">
        <v>14268.39</v>
      </c>
      <c r="P105" t="n">
        <v>164.94</v>
      </c>
      <c r="Q105" t="n">
        <v>935.91</v>
      </c>
      <c r="R105" t="n">
        <v>51.3</v>
      </c>
      <c r="S105" t="n">
        <v>36.49</v>
      </c>
      <c r="T105" t="n">
        <v>6295.15</v>
      </c>
      <c r="U105" t="n">
        <v>0.71</v>
      </c>
      <c r="V105" t="n">
        <v>0.9</v>
      </c>
      <c r="W105" t="n">
        <v>3</v>
      </c>
      <c r="X105" t="n">
        <v>0.4</v>
      </c>
      <c r="Y105" t="n">
        <v>0.5</v>
      </c>
      <c r="Z105" t="n">
        <v>10</v>
      </c>
    </row>
    <row r="106">
      <c r="A106" t="n">
        <v>6</v>
      </c>
      <c r="B106" t="n">
        <v>50</v>
      </c>
      <c r="C106" t="inlineStr">
        <is>
          <t xml:space="preserve">CONCLUIDO	</t>
        </is>
      </c>
      <c r="D106" t="n">
        <v>4.1205</v>
      </c>
      <c r="E106" t="n">
        <v>24.27</v>
      </c>
      <c r="F106" t="n">
        <v>21.79</v>
      </c>
      <c r="G106" t="n">
        <v>65.37</v>
      </c>
      <c r="H106" t="n">
        <v>1.07</v>
      </c>
      <c r="I106" t="n">
        <v>20</v>
      </c>
      <c r="J106" t="n">
        <v>115.08</v>
      </c>
      <c r="K106" t="n">
        <v>41.65</v>
      </c>
      <c r="L106" t="n">
        <v>7</v>
      </c>
      <c r="M106" t="n">
        <v>1</v>
      </c>
      <c r="N106" t="n">
        <v>16.43</v>
      </c>
      <c r="O106" t="n">
        <v>14426.96</v>
      </c>
      <c r="P106" t="n">
        <v>164.65</v>
      </c>
      <c r="Q106" t="n">
        <v>935.9400000000001</v>
      </c>
      <c r="R106" t="n">
        <v>50.6</v>
      </c>
      <c r="S106" t="n">
        <v>36.49</v>
      </c>
      <c r="T106" t="n">
        <v>5948.27</v>
      </c>
      <c r="U106" t="n">
        <v>0.72</v>
      </c>
      <c r="V106" t="n">
        <v>0.9</v>
      </c>
      <c r="W106" t="n">
        <v>3.02</v>
      </c>
      <c r="X106" t="n">
        <v>0.4</v>
      </c>
      <c r="Y106" t="n">
        <v>0.5</v>
      </c>
      <c r="Z106" t="n">
        <v>10</v>
      </c>
    </row>
    <row r="107">
      <c r="A107" t="n">
        <v>7</v>
      </c>
      <c r="B107" t="n">
        <v>50</v>
      </c>
      <c r="C107" t="inlineStr">
        <is>
          <t xml:space="preserve">CONCLUIDO	</t>
        </is>
      </c>
      <c r="D107" t="n">
        <v>4.1204</v>
      </c>
      <c r="E107" t="n">
        <v>24.27</v>
      </c>
      <c r="F107" t="n">
        <v>21.79</v>
      </c>
      <c r="G107" t="n">
        <v>65.37</v>
      </c>
      <c r="H107" t="n">
        <v>1.21</v>
      </c>
      <c r="I107" t="n">
        <v>20</v>
      </c>
      <c r="J107" t="n">
        <v>116.37</v>
      </c>
      <c r="K107" t="n">
        <v>41.65</v>
      </c>
      <c r="L107" t="n">
        <v>8</v>
      </c>
      <c r="M107" t="n">
        <v>0</v>
      </c>
      <c r="N107" t="n">
        <v>16.72</v>
      </c>
      <c r="O107" t="n">
        <v>14585.96</v>
      </c>
      <c r="P107" t="n">
        <v>166.21</v>
      </c>
      <c r="Q107" t="n">
        <v>935.9400000000001</v>
      </c>
      <c r="R107" t="n">
        <v>50.55</v>
      </c>
      <c r="S107" t="n">
        <v>36.49</v>
      </c>
      <c r="T107" t="n">
        <v>5922.9</v>
      </c>
      <c r="U107" t="n">
        <v>0.72</v>
      </c>
      <c r="V107" t="n">
        <v>0.9</v>
      </c>
      <c r="W107" t="n">
        <v>3.02</v>
      </c>
      <c r="X107" t="n">
        <v>0.4</v>
      </c>
      <c r="Y107" t="n">
        <v>0.5</v>
      </c>
      <c r="Z107" t="n">
        <v>10</v>
      </c>
    </row>
    <row r="108">
      <c r="A108" t="n">
        <v>0</v>
      </c>
      <c r="B108" t="n">
        <v>25</v>
      </c>
      <c r="C108" t="inlineStr">
        <is>
          <t xml:space="preserve">CONCLUIDO	</t>
        </is>
      </c>
      <c r="D108" t="n">
        <v>3.7424</v>
      </c>
      <c r="E108" t="n">
        <v>26.72</v>
      </c>
      <c r="F108" t="n">
        <v>23.48</v>
      </c>
      <c r="G108" t="n">
        <v>13.55</v>
      </c>
      <c r="H108" t="n">
        <v>0.28</v>
      </c>
      <c r="I108" t="n">
        <v>104</v>
      </c>
      <c r="J108" t="n">
        <v>61.76</v>
      </c>
      <c r="K108" t="n">
        <v>28.92</v>
      </c>
      <c r="L108" t="n">
        <v>1</v>
      </c>
      <c r="M108" t="n">
        <v>102</v>
      </c>
      <c r="N108" t="n">
        <v>6.84</v>
      </c>
      <c r="O108" t="n">
        <v>7851.41</v>
      </c>
      <c r="P108" t="n">
        <v>143.02</v>
      </c>
      <c r="Q108" t="n">
        <v>935.91</v>
      </c>
      <c r="R108" t="n">
        <v>103.42</v>
      </c>
      <c r="S108" t="n">
        <v>36.49</v>
      </c>
      <c r="T108" t="n">
        <v>31937.28</v>
      </c>
      <c r="U108" t="n">
        <v>0.35</v>
      </c>
      <c r="V108" t="n">
        <v>0.83</v>
      </c>
      <c r="W108" t="n">
        <v>3.15</v>
      </c>
      <c r="X108" t="n">
        <v>2.09</v>
      </c>
      <c r="Y108" t="n">
        <v>0.5</v>
      </c>
      <c r="Z108" t="n">
        <v>10</v>
      </c>
    </row>
    <row r="109">
      <c r="A109" t="n">
        <v>1</v>
      </c>
      <c r="B109" t="n">
        <v>25</v>
      </c>
      <c r="C109" t="inlineStr">
        <is>
          <t xml:space="preserve">CONCLUIDO	</t>
        </is>
      </c>
      <c r="D109" t="n">
        <v>4.0454</v>
      </c>
      <c r="E109" t="n">
        <v>24.72</v>
      </c>
      <c r="F109" t="n">
        <v>22.3</v>
      </c>
      <c r="G109" t="n">
        <v>29.73</v>
      </c>
      <c r="H109" t="n">
        <v>0.55</v>
      </c>
      <c r="I109" t="n">
        <v>45</v>
      </c>
      <c r="J109" t="n">
        <v>62.92</v>
      </c>
      <c r="K109" t="n">
        <v>28.92</v>
      </c>
      <c r="L109" t="n">
        <v>2</v>
      </c>
      <c r="M109" t="n">
        <v>36</v>
      </c>
      <c r="N109" t="n">
        <v>7</v>
      </c>
      <c r="O109" t="n">
        <v>7994.37</v>
      </c>
      <c r="P109" t="n">
        <v>121.62</v>
      </c>
      <c r="Q109" t="n">
        <v>935.92</v>
      </c>
      <c r="R109" t="n">
        <v>66.7</v>
      </c>
      <c r="S109" t="n">
        <v>36.49</v>
      </c>
      <c r="T109" t="n">
        <v>13873.17</v>
      </c>
      <c r="U109" t="n">
        <v>0.55</v>
      </c>
      <c r="V109" t="n">
        <v>0.88</v>
      </c>
      <c r="W109" t="n">
        <v>3.05</v>
      </c>
      <c r="X109" t="n">
        <v>0.91</v>
      </c>
      <c r="Y109" t="n">
        <v>0.5</v>
      </c>
      <c r="Z109" t="n">
        <v>10</v>
      </c>
    </row>
    <row r="110">
      <c r="A110" t="n">
        <v>2</v>
      </c>
      <c r="B110" t="n">
        <v>25</v>
      </c>
      <c r="C110" t="inlineStr">
        <is>
          <t xml:space="preserve">CONCLUIDO	</t>
        </is>
      </c>
      <c r="D110" t="n">
        <v>4.075</v>
      </c>
      <c r="E110" t="n">
        <v>24.54</v>
      </c>
      <c r="F110" t="n">
        <v>22.2</v>
      </c>
      <c r="G110" t="n">
        <v>34.16</v>
      </c>
      <c r="H110" t="n">
        <v>0.8100000000000001</v>
      </c>
      <c r="I110" t="n">
        <v>39</v>
      </c>
      <c r="J110" t="n">
        <v>64.08</v>
      </c>
      <c r="K110" t="n">
        <v>28.92</v>
      </c>
      <c r="L110" t="n">
        <v>3</v>
      </c>
      <c r="M110" t="n">
        <v>0</v>
      </c>
      <c r="N110" t="n">
        <v>7.16</v>
      </c>
      <c r="O110" t="n">
        <v>8137.65</v>
      </c>
      <c r="P110" t="n">
        <v>118.96</v>
      </c>
      <c r="Q110" t="n">
        <v>936.01</v>
      </c>
      <c r="R110" t="n">
        <v>62.5</v>
      </c>
      <c r="S110" t="n">
        <v>36.49</v>
      </c>
      <c r="T110" t="n">
        <v>11804.24</v>
      </c>
      <c r="U110" t="n">
        <v>0.58</v>
      </c>
      <c r="V110" t="n">
        <v>0.88</v>
      </c>
      <c r="W110" t="n">
        <v>3.08</v>
      </c>
      <c r="X110" t="n">
        <v>0.8100000000000001</v>
      </c>
      <c r="Y110" t="n">
        <v>0.5</v>
      </c>
      <c r="Z110" t="n">
        <v>10</v>
      </c>
    </row>
    <row r="111">
      <c r="A111" t="n">
        <v>0</v>
      </c>
      <c r="B111" t="n">
        <v>85</v>
      </c>
      <c r="C111" t="inlineStr">
        <is>
          <t xml:space="preserve">CONCLUIDO	</t>
        </is>
      </c>
      <c r="D111" t="n">
        <v>2.7205</v>
      </c>
      <c r="E111" t="n">
        <v>36.76</v>
      </c>
      <c r="F111" t="n">
        <v>26.29</v>
      </c>
      <c r="G111" t="n">
        <v>6.6</v>
      </c>
      <c r="H111" t="n">
        <v>0.11</v>
      </c>
      <c r="I111" t="n">
        <v>239</v>
      </c>
      <c r="J111" t="n">
        <v>167.88</v>
      </c>
      <c r="K111" t="n">
        <v>51.39</v>
      </c>
      <c r="L111" t="n">
        <v>1</v>
      </c>
      <c r="M111" t="n">
        <v>237</v>
      </c>
      <c r="N111" t="n">
        <v>30.49</v>
      </c>
      <c r="O111" t="n">
        <v>20939.59</v>
      </c>
      <c r="P111" t="n">
        <v>331.97</v>
      </c>
      <c r="Q111" t="n">
        <v>936.1</v>
      </c>
      <c r="R111" t="n">
        <v>190.67</v>
      </c>
      <c r="S111" t="n">
        <v>36.49</v>
      </c>
      <c r="T111" t="n">
        <v>74888.53999999999</v>
      </c>
      <c r="U111" t="n">
        <v>0.19</v>
      </c>
      <c r="V111" t="n">
        <v>0.74</v>
      </c>
      <c r="W111" t="n">
        <v>3.37</v>
      </c>
      <c r="X111" t="n">
        <v>4.89</v>
      </c>
      <c r="Y111" t="n">
        <v>0.5</v>
      </c>
      <c r="Z111" t="n">
        <v>10</v>
      </c>
    </row>
    <row r="112">
      <c r="A112" t="n">
        <v>1</v>
      </c>
      <c r="B112" t="n">
        <v>85</v>
      </c>
      <c r="C112" t="inlineStr">
        <is>
          <t xml:space="preserve">CONCLUIDO	</t>
        </is>
      </c>
      <c r="D112" t="n">
        <v>3.3912</v>
      </c>
      <c r="E112" t="n">
        <v>29.49</v>
      </c>
      <c r="F112" t="n">
        <v>23.52</v>
      </c>
      <c r="G112" t="n">
        <v>13.32</v>
      </c>
      <c r="H112" t="n">
        <v>0.21</v>
      </c>
      <c r="I112" t="n">
        <v>106</v>
      </c>
      <c r="J112" t="n">
        <v>169.33</v>
      </c>
      <c r="K112" t="n">
        <v>51.39</v>
      </c>
      <c r="L112" t="n">
        <v>2</v>
      </c>
      <c r="M112" t="n">
        <v>104</v>
      </c>
      <c r="N112" t="n">
        <v>30.94</v>
      </c>
      <c r="O112" t="n">
        <v>21118.46</v>
      </c>
      <c r="P112" t="n">
        <v>292.92</v>
      </c>
      <c r="Q112" t="n">
        <v>936.08</v>
      </c>
      <c r="R112" t="n">
        <v>104.73</v>
      </c>
      <c r="S112" t="n">
        <v>36.49</v>
      </c>
      <c r="T112" t="n">
        <v>32585.93</v>
      </c>
      <c r="U112" t="n">
        <v>0.35</v>
      </c>
      <c r="V112" t="n">
        <v>0.83</v>
      </c>
      <c r="W112" t="n">
        <v>3.15</v>
      </c>
      <c r="X112" t="n">
        <v>2.13</v>
      </c>
      <c r="Y112" t="n">
        <v>0.5</v>
      </c>
      <c r="Z112" t="n">
        <v>10</v>
      </c>
    </row>
    <row r="113">
      <c r="A113" t="n">
        <v>2</v>
      </c>
      <c r="B113" t="n">
        <v>85</v>
      </c>
      <c r="C113" t="inlineStr">
        <is>
          <t xml:space="preserve">CONCLUIDO	</t>
        </is>
      </c>
      <c r="D113" t="n">
        <v>3.6484</v>
      </c>
      <c r="E113" t="n">
        <v>27.41</v>
      </c>
      <c r="F113" t="n">
        <v>22.73</v>
      </c>
      <c r="G113" t="n">
        <v>20.06</v>
      </c>
      <c r="H113" t="n">
        <v>0.31</v>
      </c>
      <c r="I113" t="n">
        <v>68</v>
      </c>
      <c r="J113" t="n">
        <v>170.79</v>
      </c>
      <c r="K113" t="n">
        <v>51.39</v>
      </c>
      <c r="L113" t="n">
        <v>3</v>
      </c>
      <c r="M113" t="n">
        <v>66</v>
      </c>
      <c r="N113" t="n">
        <v>31.4</v>
      </c>
      <c r="O113" t="n">
        <v>21297.94</v>
      </c>
      <c r="P113" t="n">
        <v>279.22</v>
      </c>
      <c r="Q113" t="n">
        <v>935.92</v>
      </c>
      <c r="R113" t="n">
        <v>80.58</v>
      </c>
      <c r="S113" t="n">
        <v>36.49</v>
      </c>
      <c r="T113" t="n">
        <v>20700.37</v>
      </c>
      <c r="U113" t="n">
        <v>0.45</v>
      </c>
      <c r="V113" t="n">
        <v>0.86</v>
      </c>
      <c r="W113" t="n">
        <v>3.07</v>
      </c>
      <c r="X113" t="n">
        <v>1.34</v>
      </c>
      <c r="Y113" t="n">
        <v>0.5</v>
      </c>
      <c r="Z113" t="n">
        <v>10</v>
      </c>
    </row>
    <row r="114">
      <c r="A114" t="n">
        <v>3</v>
      </c>
      <c r="B114" t="n">
        <v>85</v>
      </c>
      <c r="C114" t="inlineStr">
        <is>
          <t xml:space="preserve">CONCLUIDO	</t>
        </is>
      </c>
      <c r="D114" t="n">
        <v>3.7801</v>
      </c>
      <c r="E114" t="n">
        <v>26.45</v>
      </c>
      <c r="F114" t="n">
        <v>22.39</v>
      </c>
      <c r="G114" t="n">
        <v>26.87</v>
      </c>
      <c r="H114" t="n">
        <v>0.41</v>
      </c>
      <c r="I114" t="n">
        <v>50</v>
      </c>
      <c r="J114" t="n">
        <v>172.25</v>
      </c>
      <c r="K114" t="n">
        <v>51.39</v>
      </c>
      <c r="L114" t="n">
        <v>4</v>
      </c>
      <c r="M114" t="n">
        <v>48</v>
      </c>
      <c r="N114" t="n">
        <v>31.86</v>
      </c>
      <c r="O114" t="n">
        <v>21478.05</v>
      </c>
      <c r="P114" t="n">
        <v>271.23</v>
      </c>
      <c r="Q114" t="n">
        <v>935.9</v>
      </c>
      <c r="R114" t="n">
        <v>69.95</v>
      </c>
      <c r="S114" t="n">
        <v>36.49</v>
      </c>
      <c r="T114" t="n">
        <v>15475.14</v>
      </c>
      <c r="U114" t="n">
        <v>0.52</v>
      </c>
      <c r="V114" t="n">
        <v>0.87</v>
      </c>
      <c r="W114" t="n">
        <v>3.04</v>
      </c>
      <c r="X114" t="n">
        <v>0.99</v>
      </c>
      <c r="Y114" t="n">
        <v>0.5</v>
      </c>
      <c r="Z114" t="n">
        <v>10</v>
      </c>
    </row>
    <row r="115">
      <c r="A115" t="n">
        <v>4</v>
      </c>
      <c r="B115" t="n">
        <v>85</v>
      </c>
      <c r="C115" t="inlineStr">
        <is>
          <t xml:space="preserve">CONCLUIDO	</t>
        </is>
      </c>
      <c r="D115" t="n">
        <v>3.869</v>
      </c>
      <c r="E115" t="n">
        <v>25.85</v>
      </c>
      <c r="F115" t="n">
        <v>22.15</v>
      </c>
      <c r="G115" t="n">
        <v>34.08</v>
      </c>
      <c r="H115" t="n">
        <v>0.51</v>
      </c>
      <c r="I115" t="n">
        <v>39</v>
      </c>
      <c r="J115" t="n">
        <v>173.71</v>
      </c>
      <c r="K115" t="n">
        <v>51.39</v>
      </c>
      <c r="L115" t="n">
        <v>5</v>
      </c>
      <c r="M115" t="n">
        <v>37</v>
      </c>
      <c r="N115" t="n">
        <v>32.32</v>
      </c>
      <c r="O115" t="n">
        <v>21658.78</v>
      </c>
      <c r="P115" t="n">
        <v>263.97</v>
      </c>
      <c r="Q115" t="n">
        <v>935.99</v>
      </c>
      <c r="R115" t="n">
        <v>62.52</v>
      </c>
      <c r="S115" t="n">
        <v>36.49</v>
      </c>
      <c r="T115" t="n">
        <v>11815.64</v>
      </c>
      <c r="U115" t="n">
        <v>0.58</v>
      </c>
      <c r="V115" t="n">
        <v>0.88</v>
      </c>
      <c r="W115" t="n">
        <v>3.03</v>
      </c>
      <c r="X115" t="n">
        <v>0.76</v>
      </c>
      <c r="Y115" t="n">
        <v>0.5</v>
      </c>
      <c r="Z115" t="n">
        <v>10</v>
      </c>
    </row>
    <row r="116">
      <c r="A116" t="n">
        <v>5</v>
      </c>
      <c r="B116" t="n">
        <v>85</v>
      </c>
      <c r="C116" t="inlineStr">
        <is>
          <t xml:space="preserve">CONCLUIDO	</t>
        </is>
      </c>
      <c r="D116" t="n">
        <v>3.9274</v>
      </c>
      <c r="E116" t="n">
        <v>25.46</v>
      </c>
      <c r="F116" t="n">
        <v>22</v>
      </c>
      <c r="G116" t="n">
        <v>41.26</v>
      </c>
      <c r="H116" t="n">
        <v>0.61</v>
      </c>
      <c r="I116" t="n">
        <v>32</v>
      </c>
      <c r="J116" t="n">
        <v>175.18</v>
      </c>
      <c r="K116" t="n">
        <v>51.39</v>
      </c>
      <c r="L116" t="n">
        <v>6</v>
      </c>
      <c r="M116" t="n">
        <v>30</v>
      </c>
      <c r="N116" t="n">
        <v>32.79</v>
      </c>
      <c r="O116" t="n">
        <v>21840.16</v>
      </c>
      <c r="P116" t="n">
        <v>257.82</v>
      </c>
      <c r="Q116" t="n">
        <v>935.9299999999999</v>
      </c>
      <c r="R116" t="n">
        <v>57.91</v>
      </c>
      <c r="S116" t="n">
        <v>36.49</v>
      </c>
      <c r="T116" t="n">
        <v>9543.68</v>
      </c>
      <c r="U116" t="n">
        <v>0.63</v>
      </c>
      <c r="V116" t="n">
        <v>0.89</v>
      </c>
      <c r="W116" t="n">
        <v>3.01</v>
      </c>
      <c r="X116" t="n">
        <v>0.61</v>
      </c>
      <c r="Y116" t="n">
        <v>0.5</v>
      </c>
      <c r="Z116" t="n">
        <v>10</v>
      </c>
    </row>
    <row r="117">
      <c r="A117" t="n">
        <v>6</v>
      </c>
      <c r="B117" t="n">
        <v>85</v>
      </c>
      <c r="C117" t="inlineStr">
        <is>
          <t xml:space="preserve">CONCLUIDO	</t>
        </is>
      </c>
      <c r="D117" t="n">
        <v>3.9689</v>
      </c>
      <c r="E117" t="n">
        <v>25.2</v>
      </c>
      <c r="F117" t="n">
        <v>21.91</v>
      </c>
      <c r="G117" t="n">
        <v>48.69</v>
      </c>
      <c r="H117" t="n">
        <v>0.7</v>
      </c>
      <c r="I117" t="n">
        <v>27</v>
      </c>
      <c r="J117" t="n">
        <v>176.66</v>
      </c>
      <c r="K117" t="n">
        <v>51.39</v>
      </c>
      <c r="L117" t="n">
        <v>7</v>
      </c>
      <c r="M117" t="n">
        <v>25</v>
      </c>
      <c r="N117" t="n">
        <v>33.27</v>
      </c>
      <c r="O117" t="n">
        <v>22022.17</v>
      </c>
      <c r="P117" t="n">
        <v>252.47</v>
      </c>
      <c r="Q117" t="n">
        <v>935.9400000000001</v>
      </c>
      <c r="R117" t="n">
        <v>54.79</v>
      </c>
      <c r="S117" t="n">
        <v>36.49</v>
      </c>
      <c r="T117" t="n">
        <v>8009.06</v>
      </c>
      <c r="U117" t="n">
        <v>0.67</v>
      </c>
      <c r="V117" t="n">
        <v>0.89</v>
      </c>
      <c r="W117" t="n">
        <v>3.01</v>
      </c>
      <c r="X117" t="n">
        <v>0.52</v>
      </c>
      <c r="Y117" t="n">
        <v>0.5</v>
      </c>
      <c r="Z117" t="n">
        <v>10</v>
      </c>
    </row>
    <row r="118">
      <c r="A118" t="n">
        <v>7</v>
      </c>
      <c r="B118" t="n">
        <v>85</v>
      </c>
      <c r="C118" t="inlineStr">
        <is>
          <t xml:space="preserve">CONCLUIDO	</t>
        </is>
      </c>
      <c r="D118" t="n">
        <v>3.9941</v>
      </c>
      <c r="E118" t="n">
        <v>25.04</v>
      </c>
      <c r="F118" t="n">
        <v>21.85</v>
      </c>
      <c r="G118" t="n">
        <v>54.63</v>
      </c>
      <c r="H118" t="n">
        <v>0.8</v>
      </c>
      <c r="I118" t="n">
        <v>24</v>
      </c>
      <c r="J118" t="n">
        <v>178.14</v>
      </c>
      <c r="K118" t="n">
        <v>51.39</v>
      </c>
      <c r="L118" t="n">
        <v>8</v>
      </c>
      <c r="M118" t="n">
        <v>22</v>
      </c>
      <c r="N118" t="n">
        <v>33.75</v>
      </c>
      <c r="O118" t="n">
        <v>22204.83</v>
      </c>
      <c r="P118" t="n">
        <v>247.43</v>
      </c>
      <c r="Q118" t="n">
        <v>935.9299999999999</v>
      </c>
      <c r="R118" t="n">
        <v>52.85</v>
      </c>
      <c r="S118" t="n">
        <v>36.49</v>
      </c>
      <c r="T118" t="n">
        <v>7053.71</v>
      </c>
      <c r="U118" t="n">
        <v>0.6899999999999999</v>
      </c>
      <c r="V118" t="n">
        <v>0.89</v>
      </c>
      <c r="W118" t="n">
        <v>3.01</v>
      </c>
      <c r="X118" t="n">
        <v>0.46</v>
      </c>
      <c r="Y118" t="n">
        <v>0.5</v>
      </c>
      <c r="Z118" t="n">
        <v>10</v>
      </c>
    </row>
    <row r="119">
      <c r="A119" t="n">
        <v>8</v>
      </c>
      <c r="B119" t="n">
        <v>85</v>
      </c>
      <c r="C119" t="inlineStr">
        <is>
          <t xml:space="preserve">CONCLUIDO	</t>
        </is>
      </c>
      <c r="D119" t="n">
        <v>4.0211</v>
      </c>
      <c r="E119" t="n">
        <v>24.87</v>
      </c>
      <c r="F119" t="n">
        <v>21.78</v>
      </c>
      <c r="G119" t="n">
        <v>62.24</v>
      </c>
      <c r="H119" t="n">
        <v>0.89</v>
      </c>
      <c r="I119" t="n">
        <v>21</v>
      </c>
      <c r="J119" t="n">
        <v>179.63</v>
      </c>
      <c r="K119" t="n">
        <v>51.39</v>
      </c>
      <c r="L119" t="n">
        <v>9</v>
      </c>
      <c r="M119" t="n">
        <v>19</v>
      </c>
      <c r="N119" t="n">
        <v>34.24</v>
      </c>
      <c r="O119" t="n">
        <v>22388.15</v>
      </c>
      <c r="P119" t="n">
        <v>242.05</v>
      </c>
      <c r="Q119" t="n">
        <v>935.96</v>
      </c>
      <c r="R119" t="n">
        <v>51.18</v>
      </c>
      <c r="S119" t="n">
        <v>36.49</v>
      </c>
      <c r="T119" t="n">
        <v>6235.82</v>
      </c>
      <c r="U119" t="n">
        <v>0.71</v>
      </c>
      <c r="V119" t="n">
        <v>0.9</v>
      </c>
      <c r="W119" t="n">
        <v>2.99</v>
      </c>
      <c r="X119" t="n">
        <v>0.39</v>
      </c>
      <c r="Y119" t="n">
        <v>0.5</v>
      </c>
      <c r="Z119" t="n">
        <v>10</v>
      </c>
    </row>
    <row r="120">
      <c r="A120" t="n">
        <v>9</v>
      </c>
      <c r="B120" t="n">
        <v>85</v>
      </c>
      <c r="C120" t="inlineStr">
        <is>
          <t xml:space="preserve">CONCLUIDO	</t>
        </is>
      </c>
      <c r="D120" t="n">
        <v>4.0456</v>
      </c>
      <c r="E120" t="n">
        <v>24.72</v>
      </c>
      <c r="F120" t="n">
        <v>21.74</v>
      </c>
      <c r="G120" t="n">
        <v>72.45</v>
      </c>
      <c r="H120" t="n">
        <v>0.98</v>
      </c>
      <c r="I120" t="n">
        <v>18</v>
      </c>
      <c r="J120" t="n">
        <v>181.12</v>
      </c>
      <c r="K120" t="n">
        <v>51.39</v>
      </c>
      <c r="L120" t="n">
        <v>10</v>
      </c>
      <c r="M120" t="n">
        <v>16</v>
      </c>
      <c r="N120" t="n">
        <v>34.73</v>
      </c>
      <c r="O120" t="n">
        <v>22572.13</v>
      </c>
      <c r="P120" t="n">
        <v>236.88</v>
      </c>
      <c r="Q120" t="n">
        <v>935.88</v>
      </c>
      <c r="R120" t="n">
        <v>49.57</v>
      </c>
      <c r="S120" t="n">
        <v>36.49</v>
      </c>
      <c r="T120" t="n">
        <v>5444.03</v>
      </c>
      <c r="U120" t="n">
        <v>0.74</v>
      </c>
      <c r="V120" t="n">
        <v>0.9</v>
      </c>
      <c r="W120" t="n">
        <v>2.99</v>
      </c>
      <c r="X120" t="n">
        <v>0.34</v>
      </c>
      <c r="Y120" t="n">
        <v>0.5</v>
      </c>
      <c r="Z120" t="n">
        <v>10</v>
      </c>
    </row>
    <row r="121">
      <c r="A121" t="n">
        <v>10</v>
      </c>
      <c r="B121" t="n">
        <v>85</v>
      </c>
      <c r="C121" t="inlineStr">
        <is>
          <t xml:space="preserve">CONCLUIDO	</t>
        </is>
      </c>
      <c r="D121" t="n">
        <v>4.0546</v>
      </c>
      <c r="E121" t="n">
        <v>24.66</v>
      </c>
      <c r="F121" t="n">
        <v>21.71</v>
      </c>
      <c r="G121" t="n">
        <v>76.64</v>
      </c>
      <c r="H121" t="n">
        <v>1.07</v>
      </c>
      <c r="I121" t="n">
        <v>17</v>
      </c>
      <c r="J121" t="n">
        <v>182.62</v>
      </c>
      <c r="K121" t="n">
        <v>51.39</v>
      </c>
      <c r="L121" t="n">
        <v>11</v>
      </c>
      <c r="M121" t="n">
        <v>15</v>
      </c>
      <c r="N121" t="n">
        <v>35.22</v>
      </c>
      <c r="O121" t="n">
        <v>22756.91</v>
      </c>
      <c r="P121" t="n">
        <v>231.45</v>
      </c>
      <c r="Q121" t="n">
        <v>935.92</v>
      </c>
      <c r="R121" t="n">
        <v>48.81</v>
      </c>
      <c r="S121" t="n">
        <v>36.49</v>
      </c>
      <c r="T121" t="n">
        <v>5070.57</v>
      </c>
      <c r="U121" t="n">
        <v>0.75</v>
      </c>
      <c r="V121" t="n">
        <v>0.9</v>
      </c>
      <c r="W121" t="n">
        <v>2.99</v>
      </c>
      <c r="X121" t="n">
        <v>0.32</v>
      </c>
      <c r="Y121" t="n">
        <v>0.5</v>
      </c>
      <c r="Z121" t="n">
        <v>10</v>
      </c>
    </row>
    <row r="122">
      <c r="A122" t="n">
        <v>11</v>
      </c>
      <c r="B122" t="n">
        <v>85</v>
      </c>
      <c r="C122" t="inlineStr">
        <is>
          <t xml:space="preserve">CONCLUIDO	</t>
        </is>
      </c>
      <c r="D122" t="n">
        <v>4.0742</v>
      </c>
      <c r="E122" t="n">
        <v>24.54</v>
      </c>
      <c r="F122" t="n">
        <v>21.66</v>
      </c>
      <c r="G122" t="n">
        <v>86.66</v>
      </c>
      <c r="H122" t="n">
        <v>1.16</v>
      </c>
      <c r="I122" t="n">
        <v>15</v>
      </c>
      <c r="J122" t="n">
        <v>184.12</v>
      </c>
      <c r="K122" t="n">
        <v>51.39</v>
      </c>
      <c r="L122" t="n">
        <v>12</v>
      </c>
      <c r="M122" t="n">
        <v>13</v>
      </c>
      <c r="N122" t="n">
        <v>35.73</v>
      </c>
      <c r="O122" t="n">
        <v>22942.24</v>
      </c>
      <c r="P122" t="n">
        <v>226.04</v>
      </c>
      <c r="Q122" t="n">
        <v>935.88</v>
      </c>
      <c r="R122" t="n">
        <v>47.43</v>
      </c>
      <c r="S122" t="n">
        <v>36.49</v>
      </c>
      <c r="T122" t="n">
        <v>4388</v>
      </c>
      <c r="U122" t="n">
        <v>0.77</v>
      </c>
      <c r="V122" t="n">
        <v>0.9</v>
      </c>
      <c r="W122" t="n">
        <v>2.98</v>
      </c>
      <c r="X122" t="n">
        <v>0.27</v>
      </c>
      <c r="Y122" t="n">
        <v>0.5</v>
      </c>
      <c r="Z122" t="n">
        <v>10</v>
      </c>
    </row>
    <row r="123">
      <c r="A123" t="n">
        <v>12</v>
      </c>
      <c r="B123" t="n">
        <v>85</v>
      </c>
      <c r="C123" t="inlineStr">
        <is>
          <t xml:space="preserve">CONCLUIDO	</t>
        </is>
      </c>
      <c r="D123" t="n">
        <v>4.0833</v>
      </c>
      <c r="E123" t="n">
        <v>24.49</v>
      </c>
      <c r="F123" t="n">
        <v>21.64</v>
      </c>
      <c r="G123" t="n">
        <v>92.75</v>
      </c>
      <c r="H123" t="n">
        <v>1.24</v>
      </c>
      <c r="I123" t="n">
        <v>14</v>
      </c>
      <c r="J123" t="n">
        <v>185.63</v>
      </c>
      <c r="K123" t="n">
        <v>51.39</v>
      </c>
      <c r="L123" t="n">
        <v>13</v>
      </c>
      <c r="M123" t="n">
        <v>10</v>
      </c>
      <c r="N123" t="n">
        <v>36.24</v>
      </c>
      <c r="O123" t="n">
        <v>23128.27</v>
      </c>
      <c r="P123" t="n">
        <v>220.07</v>
      </c>
      <c r="Q123" t="n">
        <v>935.88</v>
      </c>
      <c r="R123" t="n">
        <v>46.51</v>
      </c>
      <c r="S123" t="n">
        <v>36.49</v>
      </c>
      <c r="T123" t="n">
        <v>3932.75</v>
      </c>
      <c r="U123" t="n">
        <v>0.78</v>
      </c>
      <c r="V123" t="n">
        <v>0.9</v>
      </c>
      <c r="W123" t="n">
        <v>2.99</v>
      </c>
      <c r="X123" t="n">
        <v>0.25</v>
      </c>
      <c r="Y123" t="n">
        <v>0.5</v>
      </c>
      <c r="Z123" t="n">
        <v>10</v>
      </c>
    </row>
    <row r="124">
      <c r="A124" t="n">
        <v>13</v>
      </c>
      <c r="B124" t="n">
        <v>85</v>
      </c>
      <c r="C124" t="inlineStr">
        <is>
          <t xml:space="preserve">CONCLUIDO	</t>
        </is>
      </c>
      <c r="D124" t="n">
        <v>4.0879</v>
      </c>
      <c r="E124" t="n">
        <v>24.46</v>
      </c>
      <c r="F124" t="n">
        <v>21.65</v>
      </c>
      <c r="G124" t="n">
        <v>99.92</v>
      </c>
      <c r="H124" t="n">
        <v>1.33</v>
      </c>
      <c r="I124" t="n">
        <v>13</v>
      </c>
      <c r="J124" t="n">
        <v>187.14</v>
      </c>
      <c r="K124" t="n">
        <v>51.39</v>
      </c>
      <c r="L124" t="n">
        <v>14</v>
      </c>
      <c r="M124" t="n">
        <v>6</v>
      </c>
      <c r="N124" t="n">
        <v>36.75</v>
      </c>
      <c r="O124" t="n">
        <v>23314.98</v>
      </c>
      <c r="P124" t="n">
        <v>217.51</v>
      </c>
      <c r="Q124" t="n">
        <v>935.88</v>
      </c>
      <c r="R124" t="n">
        <v>46.56</v>
      </c>
      <c r="S124" t="n">
        <v>36.49</v>
      </c>
      <c r="T124" t="n">
        <v>3966.4</v>
      </c>
      <c r="U124" t="n">
        <v>0.78</v>
      </c>
      <c r="V124" t="n">
        <v>0.9</v>
      </c>
      <c r="W124" t="n">
        <v>2.99</v>
      </c>
      <c r="X124" t="n">
        <v>0.26</v>
      </c>
      <c r="Y124" t="n">
        <v>0.5</v>
      </c>
      <c r="Z124" t="n">
        <v>10</v>
      </c>
    </row>
    <row r="125">
      <c r="A125" t="n">
        <v>14</v>
      </c>
      <c r="B125" t="n">
        <v>85</v>
      </c>
      <c r="C125" t="inlineStr">
        <is>
          <t xml:space="preserve">CONCLUIDO	</t>
        </is>
      </c>
      <c r="D125" t="n">
        <v>4.089</v>
      </c>
      <c r="E125" t="n">
        <v>24.46</v>
      </c>
      <c r="F125" t="n">
        <v>21.64</v>
      </c>
      <c r="G125" t="n">
        <v>99.89</v>
      </c>
      <c r="H125" t="n">
        <v>1.41</v>
      </c>
      <c r="I125" t="n">
        <v>13</v>
      </c>
      <c r="J125" t="n">
        <v>188.66</v>
      </c>
      <c r="K125" t="n">
        <v>51.39</v>
      </c>
      <c r="L125" t="n">
        <v>15</v>
      </c>
      <c r="M125" t="n">
        <v>1</v>
      </c>
      <c r="N125" t="n">
        <v>37.27</v>
      </c>
      <c r="O125" t="n">
        <v>23502.4</v>
      </c>
      <c r="P125" t="n">
        <v>216.91</v>
      </c>
      <c r="Q125" t="n">
        <v>935.88</v>
      </c>
      <c r="R125" t="n">
        <v>46.32</v>
      </c>
      <c r="S125" t="n">
        <v>36.49</v>
      </c>
      <c r="T125" t="n">
        <v>3846.47</v>
      </c>
      <c r="U125" t="n">
        <v>0.79</v>
      </c>
      <c r="V125" t="n">
        <v>0.9</v>
      </c>
      <c r="W125" t="n">
        <v>3</v>
      </c>
      <c r="X125" t="n">
        <v>0.25</v>
      </c>
      <c r="Y125" t="n">
        <v>0.5</v>
      </c>
      <c r="Z125" t="n">
        <v>10</v>
      </c>
    </row>
    <row r="126">
      <c r="A126" t="n">
        <v>15</v>
      </c>
      <c r="B126" t="n">
        <v>85</v>
      </c>
      <c r="C126" t="inlineStr">
        <is>
          <t xml:space="preserve">CONCLUIDO	</t>
        </is>
      </c>
      <c r="D126" t="n">
        <v>4.0892</v>
      </c>
      <c r="E126" t="n">
        <v>24.45</v>
      </c>
      <c r="F126" t="n">
        <v>21.64</v>
      </c>
      <c r="G126" t="n">
        <v>99.88</v>
      </c>
      <c r="H126" t="n">
        <v>1.49</v>
      </c>
      <c r="I126" t="n">
        <v>13</v>
      </c>
      <c r="J126" t="n">
        <v>190.19</v>
      </c>
      <c r="K126" t="n">
        <v>51.39</v>
      </c>
      <c r="L126" t="n">
        <v>16</v>
      </c>
      <c r="M126" t="n">
        <v>0</v>
      </c>
      <c r="N126" t="n">
        <v>37.79</v>
      </c>
      <c r="O126" t="n">
        <v>23690.52</v>
      </c>
      <c r="P126" t="n">
        <v>217.71</v>
      </c>
      <c r="Q126" t="n">
        <v>935.88</v>
      </c>
      <c r="R126" t="n">
        <v>46.29</v>
      </c>
      <c r="S126" t="n">
        <v>36.49</v>
      </c>
      <c r="T126" t="n">
        <v>3830.39</v>
      </c>
      <c r="U126" t="n">
        <v>0.79</v>
      </c>
      <c r="V126" t="n">
        <v>0.9</v>
      </c>
      <c r="W126" t="n">
        <v>3</v>
      </c>
      <c r="X126" t="n">
        <v>0.25</v>
      </c>
      <c r="Y126" t="n">
        <v>0.5</v>
      </c>
      <c r="Z126" t="n">
        <v>10</v>
      </c>
    </row>
    <row r="127">
      <c r="A127" t="n">
        <v>0</v>
      </c>
      <c r="B127" t="n">
        <v>20</v>
      </c>
      <c r="C127" t="inlineStr">
        <is>
          <t xml:space="preserve">CONCLUIDO	</t>
        </is>
      </c>
      <c r="D127" t="n">
        <v>3.8559</v>
      </c>
      <c r="E127" t="n">
        <v>25.93</v>
      </c>
      <c r="F127" t="n">
        <v>23.12</v>
      </c>
      <c r="G127" t="n">
        <v>15.95</v>
      </c>
      <c r="H127" t="n">
        <v>0.34</v>
      </c>
      <c r="I127" t="n">
        <v>87</v>
      </c>
      <c r="J127" t="n">
        <v>51.33</v>
      </c>
      <c r="K127" t="n">
        <v>24.83</v>
      </c>
      <c r="L127" t="n">
        <v>1</v>
      </c>
      <c r="M127" t="n">
        <v>85</v>
      </c>
      <c r="N127" t="n">
        <v>5.51</v>
      </c>
      <c r="O127" t="n">
        <v>6564.78</v>
      </c>
      <c r="P127" t="n">
        <v>119.12</v>
      </c>
      <c r="Q127" t="n">
        <v>936.04</v>
      </c>
      <c r="R127" t="n">
        <v>93.08</v>
      </c>
      <c r="S127" t="n">
        <v>36.49</v>
      </c>
      <c r="T127" t="n">
        <v>26853.83</v>
      </c>
      <c r="U127" t="n">
        <v>0.39</v>
      </c>
      <c r="V127" t="n">
        <v>0.84</v>
      </c>
      <c r="W127" t="n">
        <v>3.1</v>
      </c>
      <c r="X127" t="n">
        <v>1.73</v>
      </c>
      <c r="Y127" t="n">
        <v>0.5</v>
      </c>
      <c r="Z127" t="n">
        <v>10</v>
      </c>
    </row>
    <row r="128">
      <c r="A128" t="n">
        <v>1</v>
      </c>
      <c r="B128" t="n">
        <v>20</v>
      </c>
      <c r="C128" t="inlineStr">
        <is>
          <t xml:space="preserve">CONCLUIDO	</t>
        </is>
      </c>
      <c r="D128" t="n">
        <v>4.046</v>
      </c>
      <c r="E128" t="n">
        <v>24.72</v>
      </c>
      <c r="F128" t="n">
        <v>22.38</v>
      </c>
      <c r="G128" t="n">
        <v>27.98</v>
      </c>
      <c r="H128" t="n">
        <v>0.66</v>
      </c>
      <c r="I128" t="n">
        <v>48</v>
      </c>
      <c r="J128" t="n">
        <v>52.47</v>
      </c>
      <c r="K128" t="n">
        <v>24.83</v>
      </c>
      <c r="L128" t="n">
        <v>2</v>
      </c>
      <c r="M128" t="n">
        <v>1</v>
      </c>
      <c r="N128" t="n">
        <v>5.64</v>
      </c>
      <c r="O128" t="n">
        <v>6705.1</v>
      </c>
      <c r="P128" t="n">
        <v>105.62</v>
      </c>
      <c r="Q128" t="n">
        <v>935.96</v>
      </c>
      <c r="R128" t="n">
        <v>67.7</v>
      </c>
      <c r="S128" t="n">
        <v>36.49</v>
      </c>
      <c r="T128" t="n">
        <v>14362.13</v>
      </c>
      <c r="U128" t="n">
        <v>0.54</v>
      </c>
      <c r="V128" t="n">
        <v>0.87</v>
      </c>
      <c r="W128" t="n">
        <v>3.1</v>
      </c>
      <c r="X128" t="n">
        <v>0.99</v>
      </c>
      <c r="Y128" t="n">
        <v>0.5</v>
      </c>
      <c r="Z128" t="n">
        <v>10</v>
      </c>
    </row>
    <row r="129">
      <c r="A129" t="n">
        <v>2</v>
      </c>
      <c r="B129" t="n">
        <v>20</v>
      </c>
      <c r="C129" t="inlineStr">
        <is>
          <t xml:space="preserve">CONCLUIDO	</t>
        </is>
      </c>
      <c r="D129" t="n">
        <v>4.0467</v>
      </c>
      <c r="E129" t="n">
        <v>24.71</v>
      </c>
      <c r="F129" t="n">
        <v>22.38</v>
      </c>
      <c r="G129" t="n">
        <v>27.97</v>
      </c>
      <c r="H129" t="n">
        <v>0.97</v>
      </c>
      <c r="I129" t="n">
        <v>48</v>
      </c>
      <c r="J129" t="n">
        <v>53.61</v>
      </c>
      <c r="K129" t="n">
        <v>24.83</v>
      </c>
      <c r="L129" t="n">
        <v>3</v>
      </c>
      <c r="M129" t="n">
        <v>0</v>
      </c>
      <c r="N129" t="n">
        <v>5.78</v>
      </c>
      <c r="O129" t="n">
        <v>6845.59</v>
      </c>
      <c r="P129" t="n">
        <v>107.69</v>
      </c>
      <c r="Q129" t="n">
        <v>936</v>
      </c>
      <c r="R129" t="n">
        <v>67.61</v>
      </c>
      <c r="S129" t="n">
        <v>36.49</v>
      </c>
      <c r="T129" t="n">
        <v>14315.36</v>
      </c>
      <c r="U129" t="n">
        <v>0.54</v>
      </c>
      <c r="V129" t="n">
        <v>0.87</v>
      </c>
      <c r="W129" t="n">
        <v>3.1</v>
      </c>
      <c r="X129" t="n">
        <v>0.98</v>
      </c>
      <c r="Y129" t="n">
        <v>0.5</v>
      </c>
      <c r="Z129" t="n">
        <v>10</v>
      </c>
    </row>
    <row r="130">
      <c r="A130" t="n">
        <v>0</v>
      </c>
      <c r="B130" t="n">
        <v>65</v>
      </c>
      <c r="C130" t="inlineStr">
        <is>
          <t xml:space="preserve">CONCLUIDO	</t>
        </is>
      </c>
      <c r="D130" t="n">
        <v>3.0319</v>
      </c>
      <c r="E130" t="n">
        <v>32.98</v>
      </c>
      <c r="F130" t="n">
        <v>25.41</v>
      </c>
      <c r="G130" t="n">
        <v>7.7</v>
      </c>
      <c r="H130" t="n">
        <v>0.13</v>
      </c>
      <c r="I130" t="n">
        <v>198</v>
      </c>
      <c r="J130" t="n">
        <v>133.21</v>
      </c>
      <c r="K130" t="n">
        <v>46.47</v>
      </c>
      <c r="L130" t="n">
        <v>1</v>
      </c>
      <c r="M130" t="n">
        <v>196</v>
      </c>
      <c r="N130" t="n">
        <v>20.75</v>
      </c>
      <c r="O130" t="n">
        <v>16663.42</v>
      </c>
      <c r="P130" t="n">
        <v>274.81</v>
      </c>
      <c r="Q130" t="n">
        <v>936.0599999999999</v>
      </c>
      <c r="R130" t="n">
        <v>163.75</v>
      </c>
      <c r="S130" t="n">
        <v>36.49</v>
      </c>
      <c r="T130" t="n">
        <v>61634.34</v>
      </c>
      <c r="U130" t="n">
        <v>0.22</v>
      </c>
      <c r="V130" t="n">
        <v>0.77</v>
      </c>
      <c r="W130" t="n">
        <v>3.3</v>
      </c>
      <c r="X130" t="n">
        <v>4.02</v>
      </c>
      <c r="Y130" t="n">
        <v>0.5</v>
      </c>
      <c r="Z130" t="n">
        <v>10</v>
      </c>
    </row>
    <row r="131">
      <c r="A131" t="n">
        <v>1</v>
      </c>
      <c r="B131" t="n">
        <v>65</v>
      </c>
      <c r="C131" t="inlineStr">
        <is>
          <t xml:space="preserve">CONCLUIDO	</t>
        </is>
      </c>
      <c r="D131" t="n">
        <v>3.6012</v>
      </c>
      <c r="E131" t="n">
        <v>27.77</v>
      </c>
      <c r="F131" t="n">
        <v>23.17</v>
      </c>
      <c r="G131" t="n">
        <v>15.62</v>
      </c>
      <c r="H131" t="n">
        <v>0.26</v>
      </c>
      <c r="I131" t="n">
        <v>89</v>
      </c>
      <c r="J131" t="n">
        <v>134.55</v>
      </c>
      <c r="K131" t="n">
        <v>46.47</v>
      </c>
      <c r="L131" t="n">
        <v>2</v>
      </c>
      <c r="M131" t="n">
        <v>87</v>
      </c>
      <c r="N131" t="n">
        <v>21.09</v>
      </c>
      <c r="O131" t="n">
        <v>16828.84</v>
      </c>
      <c r="P131" t="n">
        <v>245.18</v>
      </c>
      <c r="Q131" t="n">
        <v>935.99</v>
      </c>
      <c r="R131" t="n">
        <v>94.33</v>
      </c>
      <c r="S131" t="n">
        <v>36.49</v>
      </c>
      <c r="T131" t="n">
        <v>27469.58</v>
      </c>
      <c r="U131" t="n">
        <v>0.39</v>
      </c>
      <c r="V131" t="n">
        <v>0.84</v>
      </c>
      <c r="W131" t="n">
        <v>3.1</v>
      </c>
      <c r="X131" t="n">
        <v>1.77</v>
      </c>
      <c r="Y131" t="n">
        <v>0.5</v>
      </c>
      <c r="Z131" t="n">
        <v>10</v>
      </c>
    </row>
    <row r="132">
      <c r="A132" t="n">
        <v>2</v>
      </c>
      <c r="B132" t="n">
        <v>65</v>
      </c>
      <c r="C132" t="inlineStr">
        <is>
          <t xml:space="preserve">CONCLUIDO	</t>
        </is>
      </c>
      <c r="D132" t="n">
        <v>3.8094</v>
      </c>
      <c r="E132" t="n">
        <v>26.25</v>
      </c>
      <c r="F132" t="n">
        <v>22.52</v>
      </c>
      <c r="G132" t="n">
        <v>23.7</v>
      </c>
      <c r="H132" t="n">
        <v>0.39</v>
      </c>
      <c r="I132" t="n">
        <v>57</v>
      </c>
      <c r="J132" t="n">
        <v>135.9</v>
      </c>
      <c r="K132" t="n">
        <v>46.47</v>
      </c>
      <c r="L132" t="n">
        <v>3</v>
      </c>
      <c r="M132" t="n">
        <v>55</v>
      </c>
      <c r="N132" t="n">
        <v>21.43</v>
      </c>
      <c r="O132" t="n">
        <v>16994.64</v>
      </c>
      <c r="P132" t="n">
        <v>232.99</v>
      </c>
      <c r="Q132" t="n">
        <v>935.91</v>
      </c>
      <c r="R132" t="n">
        <v>73.83</v>
      </c>
      <c r="S132" t="n">
        <v>36.49</v>
      </c>
      <c r="T132" t="n">
        <v>17377.4</v>
      </c>
      <c r="U132" t="n">
        <v>0.49</v>
      </c>
      <c r="V132" t="n">
        <v>0.87</v>
      </c>
      <c r="W132" t="n">
        <v>3.06</v>
      </c>
      <c r="X132" t="n">
        <v>1.13</v>
      </c>
      <c r="Y132" t="n">
        <v>0.5</v>
      </c>
      <c r="Z132" t="n">
        <v>10</v>
      </c>
    </row>
    <row r="133">
      <c r="A133" t="n">
        <v>3</v>
      </c>
      <c r="B133" t="n">
        <v>65</v>
      </c>
      <c r="C133" t="inlineStr">
        <is>
          <t xml:space="preserve">CONCLUIDO	</t>
        </is>
      </c>
      <c r="D133" t="n">
        <v>3.9166</v>
      </c>
      <c r="E133" t="n">
        <v>25.53</v>
      </c>
      <c r="F133" t="n">
        <v>22.21</v>
      </c>
      <c r="G133" t="n">
        <v>31.73</v>
      </c>
      <c r="H133" t="n">
        <v>0.52</v>
      </c>
      <c r="I133" t="n">
        <v>42</v>
      </c>
      <c r="J133" t="n">
        <v>137.25</v>
      </c>
      <c r="K133" t="n">
        <v>46.47</v>
      </c>
      <c r="L133" t="n">
        <v>4</v>
      </c>
      <c r="M133" t="n">
        <v>40</v>
      </c>
      <c r="N133" t="n">
        <v>21.78</v>
      </c>
      <c r="O133" t="n">
        <v>17160.92</v>
      </c>
      <c r="P133" t="n">
        <v>224.26</v>
      </c>
      <c r="Q133" t="n">
        <v>935.9</v>
      </c>
      <c r="R133" t="n">
        <v>63.99</v>
      </c>
      <c r="S133" t="n">
        <v>36.49</v>
      </c>
      <c r="T133" t="n">
        <v>12534.02</v>
      </c>
      <c r="U133" t="n">
        <v>0.57</v>
      </c>
      <c r="V133" t="n">
        <v>0.88</v>
      </c>
      <c r="W133" t="n">
        <v>3.04</v>
      </c>
      <c r="X133" t="n">
        <v>0.82</v>
      </c>
      <c r="Y133" t="n">
        <v>0.5</v>
      </c>
      <c r="Z133" t="n">
        <v>10</v>
      </c>
    </row>
    <row r="134">
      <c r="A134" t="n">
        <v>4</v>
      </c>
      <c r="B134" t="n">
        <v>65</v>
      </c>
      <c r="C134" t="inlineStr">
        <is>
          <t xml:space="preserve">CONCLUIDO	</t>
        </is>
      </c>
      <c r="D134" t="n">
        <v>3.9898</v>
      </c>
      <c r="E134" t="n">
        <v>25.06</v>
      </c>
      <c r="F134" t="n">
        <v>22.01</v>
      </c>
      <c r="G134" t="n">
        <v>41.27</v>
      </c>
      <c r="H134" t="n">
        <v>0.64</v>
      </c>
      <c r="I134" t="n">
        <v>32</v>
      </c>
      <c r="J134" t="n">
        <v>138.6</v>
      </c>
      <c r="K134" t="n">
        <v>46.47</v>
      </c>
      <c r="L134" t="n">
        <v>5</v>
      </c>
      <c r="M134" t="n">
        <v>30</v>
      </c>
      <c r="N134" t="n">
        <v>22.13</v>
      </c>
      <c r="O134" t="n">
        <v>17327.69</v>
      </c>
      <c r="P134" t="n">
        <v>216.42</v>
      </c>
      <c r="Q134" t="n">
        <v>935.89</v>
      </c>
      <c r="R134" t="n">
        <v>58.18</v>
      </c>
      <c r="S134" t="n">
        <v>36.49</v>
      </c>
      <c r="T134" t="n">
        <v>9679</v>
      </c>
      <c r="U134" t="n">
        <v>0.63</v>
      </c>
      <c r="V134" t="n">
        <v>0.89</v>
      </c>
      <c r="W134" t="n">
        <v>3.01</v>
      </c>
      <c r="X134" t="n">
        <v>0.62</v>
      </c>
      <c r="Y134" t="n">
        <v>0.5</v>
      </c>
      <c r="Z134" t="n">
        <v>10</v>
      </c>
    </row>
    <row r="135">
      <c r="A135" t="n">
        <v>5</v>
      </c>
      <c r="B135" t="n">
        <v>65</v>
      </c>
      <c r="C135" t="inlineStr">
        <is>
          <t xml:space="preserve">CONCLUIDO	</t>
        </is>
      </c>
      <c r="D135" t="n">
        <v>4.0326</v>
      </c>
      <c r="E135" t="n">
        <v>24.8</v>
      </c>
      <c r="F135" t="n">
        <v>21.91</v>
      </c>
      <c r="G135" t="n">
        <v>50.56</v>
      </c>
      <c r="H135" t="n">
        <v>0.76</v>
      </c>
      <c r="I135" t="n">
        <v>26</v>
      </c>
      <c r="J135" t="n">
        <v>139.95</v>
      </c>
      <c r="K135" t="n">
        <v>46.47</v>
      </c>
      <c r="L135" t="n">
        <v>6</v>
      </c>
      <c r="M135" t="n">
        <v>24</v>
      </c>
      <c r="N135" t="n">
        <v>22.49</v>
      </c>
      <c r="O135" t="n">
        <v>17494.97</v>
      </c>
      <c r="P135" t="n">
        <v>209.23</v>
      </c>
      <c r="Q135" t="n">
        <v>935.9</v>
      </c>
      <c r="R135" t="n">
        <v>54.59</v>
      </c>
      <c r="S135" t="n">
        <v>36.49</v>
      </c>
      <c r="T135" t="n">
        <v>7912.72</v>
      </c>
      <c r="U135" t="n">
        <v>0.67</v>
      </c>
      <c r="V135" t="n">
        <v>0.89</v>
      </c>
      <c r="W135" t="n">
        <v>3.02</v>
      </c>
      <c r="X135" t="n">
        <v>0.52</v>
      </c>
      <c r="Y135" t="n">
        <v>0.5</v>
      </c>
      <c r="Z135" t="n">
        <v>10</v>
      </c>
    </row>
    <row r="136">
      <c r="A136" t="n">
        <v>6</v>
      </c>
      <c r="B136" t="n">
        <v>65</v>
      </c>
      <c r="C136" t="inlineStr">
        <is>
          <t xml:space="preserve">CONCLUIDO	</t>
        </is>
      </c>
      <c r="D136" t="n">
        <v>4.0678</v>
      </c>
      <c r="E136" t="n">
        <v>24.58</v>
      </c>
      <c r="F136" t="n">
        <v>21.8</v>
      </c>
      <c r="G136" t="n">
        <v>59.47</v>
      </c>
      <c r="H136" t="n">
        <v>0.88</v>
      </c>
      <c r="I136" t="n">
        <v>22</v>
      </c>
      <c r="J136" t="n">
        <v>141.31</v>
      </c>
      <c r="K136" t="n">
        <v>46.47</v>
      </c>
      <c r="L136" t="n">
        <v>7</v>
      </c>
      <c r="M136" t="n">
        <v>20</v>
      </c>
      <c r="N136" t="n">
        <v>22.85</v>
      </c>
      <c r="O136" t="n">
        <v>17662.75</v>
      </c>
      <c r="P136" t="n">
        <v>202.08</v>
      </c>
      <c r="Q136" t="n">
        <v>935.91</v>
      </c>
      <c r="R136" t="n">
        <v>51.68</v>
      </c>
      <c r="S136" t="n">
        <v>36.49</v>
      </c>
      <c r="T136" t="n">
        <v>6478.54</v>
      </c>
      <c r="U136" t="n">
        <v>0.71</v>
      </c>
      <c r="V136" t="n">
        <v>0.9</v>
      </c>
      <c r="W136" t="n">
        <v>3</v>
      </c>
      <c r="X136" t="n">
        <v>0.41</v>
      </c>
      <c r="Y136" t="n">
        <v>0.5</v>
      </c>
      <c r="Z136" t="n">
        <v>10</v>
      </c>
    </row>
    <row r="137">
      <c r="A137" t="n">
        <v>7</v>
      </c>
      <c r="B137" t="n">
        <v>65</v>
      </c>
      <c r="C137" t="inlineStr">
        <is>
          <t xml:space="preserve">CONCLUIDO	</t>
        </is>
      </c>
      <c r="D137" t="n">
        <v>4.0919</v>
      </c>
      <c r="E137" t="n">
        <v>24.44</v>
      </c>
      <c r="F137" t="n">
        <v>21.74</v>
      </c>
      <c r="G137" t="n">
        <v>68.66</v>
      </c>
      <c r="H137" t="n">
        <v>0.99</v>
      </c>
      <c r="I137" t="n">
        <v>19</v>
      </c>
      <c r="J137" t="n">
        <v>142.68</v>
      </c>
      <c r="K137" t="n">
        <v>46.47</v>
      </c>
      <c r="L137" t="n">
        <v>8</v>
      </c>
      <c r="M137" t="n">
        <v>17</v>
      </c>
      <c r="N137" t="n">
        <v>23.21</v>
      </c>
      <c r="O137" t="n">
        <v>17831.04</v>
      </c>
      <c r="P137" t="n">
        <v>193.77</v>
      </c>
      <c r="Q137" t="n">
        <v>935.9</v>
      </c>
      <c r="R137" t="n">
        <v>49.78</v>
      </c>
      <c r="S137" t="n">
        <v>36.49</v>
      </c>
      <c r="T137" t="n">
        <v>5546.77</v>
      </c>
      <c r="U137" t="n">
        <v>0.73</v>
      </c>
      <c r="V137" t="n">
        <v>0.9</v>
      </c>
      <c r="W137" t="n">
        <v>2.99</v>
      </c>
      <c r="X137" t="n">
        <v>0.35</v>
      </c>
      <c r="Y137" t="n">
        <v>0.5</v>
      </c>
      <c r="Z137" t="n">
        <v>10</v>
      </c>
    </row>
    <row r="138">
      <c r="A138" t="n">
        <v>8</v>
      </c>
      <c r="B138" t="n">
        <v>65</v>
      </c>
      <c r="C138" t="inlineStr">
        <is>
          <t xml:space="preserve">CONCLUIDO	</t>
        </is>
      </c>
      <c r="D138" t="n">
        <v>4.1041</v>
      </c>
      <c r="E138" t="n">
        <v>24.37</v>
      </c>
      <c r="F138" t="n">
        <v>21.72</v>
      </c>
      <c r="G138" t="n">
        <v>76.67</v>
      </c>
      <c r="H138" t="n">
        <v>1.11</v>
      </c>
      <c r="I138" t="n">
        <v>17</v>
      </c>
      <c r="J138" t="n">
        <v>144.05</v>
      </c>
      <c r="K138" t="n">
        <v>46.47</v>
      </c>
      <c r="L138" t="n">
        <v>9</v>
      </c>
      <c r="M138" t="n">
        <v>8</v>
      </c>
      <c r="N138" t="n">
        <v>23.58</v>
      </c>
      <c r="O138" t="n">
        <v>17999.83</v>
      </c>
      <c r="P138" t="n">
        <v>187.14</v>
      </c>
      <c r="Q138" t="n">
        <v>935.88</v>
      </c>
      <c r="R138" t="n">
        <v>48.85</v>
      </c>
      <c r="S138" t="n">
        <v>36.49</v>
      </c>
      <c r="T138" t="n">
        <v>5091.44</v>
      </c>
      <c r="U138" t="n">
        <v>0.75</v>
      </c>
      <c r="V138" t="n">
        <v>0.9</v>
      </c>
      <c r="W138" t="n">
        <v>3</v>
      </c>
      <c r="X138" t="n">
        <v>0.33</v>
      </c>
      <c r="Y138" t="n">
        <v>0.5</v>
      </c>
      <c r="Z138" t="n">
        <v>10</v>
      </c>
    </row>
    <row r="139">
      <c r="A139" t="n">
        <v>9</v>
      </c>
      <c r="B139" t="n">
        <v>65</v>
      </c>
      <c r="C139" t="inlineStr">
        <is>
          <t xml:space="preserve">CONCLUIDO	</t>
        </is>
      </c>
      <c r="D139" t="n">
        <v>4.1125</v>
      </c>
      <c r="E139" t="n">
        <v>24.32</v>
      </c>
      <c r="F139" t="n">
        <v>21.7</v>
      </c>
      <c r="G139" t="n">
        <v>81.38</v>
      </c>
      <c r="H139" t="n">
        <v>1.22</v>
      </c>
      <c r="I139" t="n">
        <v>16</v>
      </c>
      <c r="J139" t="n">
        <v>145.42</v>
      </c>
      <c r="K139" t="n">
        <v>46.47</v>
      </c>
      <c r="L139" t="n">
        <v>10</v>
      </c>
      <c r="M139" t="n">
        <v>1</v>
      </c>
      <c r="N139" t="n">
        <v>23.95</v>
      </c>
      <c r="O139" t="n">
        <v>18169.15</v>
      </c>
      <c r="P139" t="n">
        <v>187.09</v>
      </c>
      <c r="Q139" t="n">
        <v>935.9</v>
      </c>
      <c r="R139" t="n">
        <v>47.8</v>
      </c>
      <c r="S139" t="n">
        <v>36.49</v>
      </c>
      <c r="T139" t="n">
        <v>4569.15</v>
      </c>
      <c r="U139" t="n">
        <v>0.76</v>
      </c>
      <c r="V139" t="n">
        <v>0.9</v>
      </c>
      <c r="W139" t="n">
        <v>3.01</v>
      </c>
      <c r="X139" t="n">
        <v>0.31</v>
      </c>
      <c r="Y139" t="n">
        <v>0.5</v>
      </c>
      <c r="Z139" t="n">
        <v>10</v>
      </c>
    </row>
    <row r="140">
      <c r="A140" t="n">
        <v>10</v>
      </c>
      <c r="B140" t="n">
        <v>65</v>
      </c>
      <c r="C140" t="inlineStr">
        <is>
          <t xml:space="preserve">CONCLUIDO	</t>
        </is>
      </c>
      <c r="D140" t="n">
        <v>4.1117</v>
      </c>
      <c r="E140" t="n">
        <v>24.32</v>
      </c>
      <c r="F140" t="n">
        <v>21.7</v>
      </c>
      <c r="G140" t="n">
        <v>81.39</v>
      </c>
      <c r="H140" t="n">
        <v>1.33</v>
      </c>
      <c r="I140" t="n">
        <v>16</v>
      </c>
      <c r="J140" t="n">
        <v>146.8</v>
      </c>
      <c r="K140" t="n">
        <v>46.47</v>
      </c>
      <c r="L140" t="n">
        <v>11</v>
      </c>
      <c r="M140" t="n">
        <v>0</v>
      </c>
      <c r="N140" t="n">
        <v>24.33</v>
      </c>
      <c r="O140" t="n">
        <v>18338.99</v>
      </c>
      <c r="P140" t="n">
        <v>188.3</v>
      </c>
      <c r="Q140" t="n">
        <v>935.9</v>
      </c>
      <c r="R140" t="n">
        <v>47.87</v>
      </c>
      <c r="S140" t="n">
        <v>36.49</v>
      </c>
      <c r="T140" t="n">
        <v>4607.19</v>
      </c>
      <c r="U140" t="n">
        <v>0.76</v>
      </c>
      <c r="V140" t="n">
        <v>0.9</v>
      </c>
      <c r="W140" t="n">
        <v>3.01</v>
      </c>
      <c r="X140" t="n">
        <v>0.31</v>
      </c>
      <c r="Y140" t="n">
        <v>0.5</v>
      </c>
      <c r="Z140" t="n">
        <v>10</v>
      </c>
    </row>
    <row r="141">
      <c r="A141" t="n">
        <v>0</v>
      </c>
      <c r="B141" t="n">
        <v>75</v>
      </c>
      <c r="C141" t="inlineStr">
        <is>
          <t xml:space="preserve">CONCLUIDO	</t>
        </is>
      </c>
      <c r="D141" t="n">
        <v>2.8714</v>
      </c>
      <c r="E141" t="n">
        <v>34.83</v>
      </c>
      <c r="F141" t="n">
        <v>25.86</v>
      </c>
      <c r="G141" t="n">
        <v>7.08</v>
      </c>
      <c r="H141" t="n">
        <v>0.12</v>
      </c>
      <c r="I141" t="n">
        <v>219</v>
      </c>
      <c r="J141" t="n">
        <v>150.44</v>
      </c>
      <c r="K141" t="n">
        <v>49.1</v>
      </c>
      <c r="L141" t="n">
        <v>1</v>
      </c>
      <c r="M141" t="n">
        <v>217</v>
      </c>
      <c r="N141" t="n">
        <v>25.34</v>
      </c>
      <c r="O141" t="n">
        <v>18787.76</v>
      </c>
      <c r="P141" t="n">
        <v>303.6</v>
      </c>
      <c r="Q141" t="n">
        <v>936.0700000000001</v>
      </c>
      <c r="R141" t="n">
        <v>177.19</v>
      </c>
      <c r="S141" t="n">
        <v>36.49</v>
      </c>
      <c r="T141" t="n">
        <v>68248.87</v>
      </c>
      <c r="U141" t="n">
        <v>0.21</v>
      </c>
      <c r="V141" t="n">
        <v>0.76</v>
      </c>
      <c r="W141" t="n">
        <v>3.34</v>
      </c>
      <c r="X141" t="n">
        <v>4.46</v>
      </c>
      <c r="Y141" t="n">
        <v>0.5</v>
      </c>
      <c r="Z141" t="n">
        <v>10</v>
      </c>
    </row>
    <row r="142">
      <c r="A142" t="n">
        <v>1</v>
      </c>
      <c r="B142" t="n">
        <v>75</v>
      </c>
      <c r="C142" t="inlineStr">
        <is>
          <t xml:space="preserve">CONCLUIDO	</t>
        </is>
      </c>
      <c r="D142" t="n">
        <v>3.4952</v>
      </c>
      <c r="E142" t="n">
        <v>28.61</v>
      </c>
      <c r="F142" t="n">
        <v>23.34</v>
      </c>
      <c r="G142" t="n">
        <v>14.29</v>
      </c>
      <c r="H142" t="n">
        <v>0.23</v>
      </c>
      <c r="I142" t="n">
        <v>98</v>
      </c>
      <c r="J142" t="n">
        <v>151.83</v>
      </c>
      <c r="K142" t="n">
        <v>49.1</v>
      </c>
      <c r="L142" t="n">
        <v>2</v>
      </c>
      <c r="M142" t="n">
        <v>96</v>
      </c>
      <c r="N142" t="n">
        <v>25.73</v>
      </c>
      <c r="O142" t="n">
        <v>18959.54</v>
      </c>
      <c r="P142" t="n">
        <v>269.4</v>
      </c>
      <c r="Q142" t="n">
        <v>935.91</v>
      </c>
      <c r="R142" t="n">
        <v>99.40000000000001</v>
      </c>
      <c r="S142" t="n">
        <v>36.49</v>
      </c>
      <c r="T142" t="n">
        <v>29957.74</v>
      </c>
      <c r="U142" t="n">
        <v>0.37</v>
      </c>
      <c r="V142" t="n">
        <v>0.84</v>
      </c>
      <c r="W142" t="n">
        <v>3.12</v>
      </c>
      <c r="X142" t="n">
        <v>1.95</v>
      </c>
      <c r="Y142" t="n">
        <v>0.5</v>
      </c>
      <c r="Z142" t="n">
        <v>10</v>
      </c>
    </row>
    <row r="143">
      <c r="A143" t="n">
        <v>2</v>
      </c>
      <c r="B143" t="n">
        <v>75</v>
      </c>
      <c r="C143" t="inlineStr">
        <is>
          <t xml:space="preserve">CONCLUIDO	</t>
        </is>
      </c>
      <c r="D143" t="n">
        <v>3.727</v>
      </c>
      <c r="E143" t="n">
        <v>26.83</v>
      </c>
      <c r="F143" t="n">
        <v>22.63</v>
      </c>
      <c r="G143" t="n">
        <v>21.55</v>
      </c>
      <c r="H143" t="n">
        <v>0.35</v>
      </c>
      <c r="I143" t="n">
        <v>63</v>
      </c>
      <c r="J143" t="n">
        <v>153.23</v>
      </c>
      <c r="K143" t="n">
        <v>49.1</v>
      </c>
      <c r="L143" t="n">
        <v>3</v>
      </c>
      <c r="M143" t="n">
        <v>61</v>
      </c>
      <c r="N143" t="n">
        <v>26.13</v>
      </c>
      <c r="O143" t="n">
        <v>19131.85</v>
      </c>
      <c r="P143" t="n">
        <v>256.58</v>
      </c>
      <c r="Q143" t="n">
        <v>935.92</v>
      </c>
      <c r="R143" t="n">
        <v>77.2</v>
      </c>
      <c r="S143" t="n">
        <v>36.49</v>
      </c>
      <c r="T143" t="n">
        <v>19035.88</v>
      </c>
      <c r="U143" t="n">
        <v>0.47</v>
      </c>
      <c r="V143" t="n">
        <v>0.86</v>
      </c>
      <c r="W143" t="n">
        <v>3.07</v>
      </c>
      <c r="X143" t="n">
        <v>1.24</v>
      </c>
      <c r="Y143" t="n">
        <v>0.5</v>
      </c>
      <c r="Z143" t="n">
        <v>10</v>
      </c>
    </row>
    <row r="144">
      <c r="A144" t="n">
        <v>3</v>
      </c>
      <c r="B144" t="n">
        <v>75</v>
      </c>
      <c r="C144" t="inlineStr">
        <is>
          <t xml:space="preserve">CONCLUIDO	</t>
        </is>
      </c>
      <c r="D144" t="n">
        <v>3.8496</v>
      </c>
      <c r="E144" t="n">
        <v>25.98</v>
      </c>
      <c r="F144" t="n">
        <v>22.3</v>
      </c>
      <c r="G144" t="n">
        <v>29.08</v>
      </c>
      <c r="H144" t="n">
        <v>0.46</v>
      </c>
      <c r="I144" t="n">
        <v>46</v>
      </c>
      <c r="J144" t="n">
        <v>154.63</v>
      </c>
      <c r="K144" t="n">
        <v>49.1</v>
      </c>
      <c r="L144" t="n">
        <v>4</v>
      </c>
      <c r="M144" t="n">
        <v>44</v>
      </c>
      <c r="N144" t="n">
        <v>26.53</v>
      </c>
      <c r="O144" t="n">
        <v>19304.72</v>
      </c>
      <c r="P144" t="n">
        <v>247.99</v>
      </c>
      <c r="Q144" t="n">
        <v>935.9299999999999</v>
      </c>
      <c r="R144" t="n">
        <v>66.61</v>
      </c>
      <c r="S144" t="n">
        <v>36.49</v>
      </c>
      <c r="T144" t="n">
        <v>13826.16</v>
      </c>
      <c r="U144" t="n">
        <v>0.55</v>
      </c>
      <c r="V144" t="n">
        <v>0.88</v>
      </c>
      <c r="W144" t="n">
        <v>3.05</v>
      </c>
      <c r="X144" t="n">
        <v>0.9</v>
      </c>
      <c r="Y144" t="n">
        <v>0.5</v>
      </c>
      <c r="Z144" t="n">
        <v>10</v>
      </c>
    </row>
    <row r="145">
      <c r="A145" t="n">
        <v>4</v>
      </c>
      <c r="B145" t="n">
        <v>75</v>
      </c>
      <c r="C145" t="inlineStr">
        <is>
          <t xml:space="preserve">CONCLUIDO	</t>
        </is>
      </c>
      <c r="D145" t="n">
        <v>3.9284</v>
      </c>
      <c r="E145" t="n">
        <v>25.46</v>
      </c>
      <c r="F145" t="n">
        <v>22.08</v>
      </c>
      <c r="G145" t="n">
        <v>36.8</v>
      </c>
      <c r="H145" t="n">
        <v>0.57</v>
      </c>
      <c r="I145" t="n">
        <v>36</v>
      </c>
      <c r="J145" t="n">
        <v>156.03</v>
      </c>
      <c r="K145" t="n">
        <v>49.1</v>
      </c>
      <c r="L145" t="n">
        <v>5</v>
      </c>
      <c r="M145" t="n">
        <v>34</v>
      </c>
      <c r="N145" t="n">
        <v>26.94</v>
      </c>
      <c r="O145" t="n">
        <v>19478.15</v>
      </c>
      <c r="P145" t="n">
        <v>241.09</v>
      </c>
      <c r="Q145" t="n">
        <v>935.91</v>
      </c>
      <c r="R145" t="n">
        <v>60.31</v>
      </c>
      <c r="S145" t="n">
        <v>36.49</v>
      </c>
      <c r="T145" t="n">
        <v>10723.68</v>
      </c>
      <c r="U145" t="n">
        <v>0.61</v>
      </c>
      <c r="V145" t="n">
        <v>0.88</v>
      </c>
      <c r="W145" t="n">
        <v>3.02</v>
      </c>
      <c r="X145" t="n">
        <v>0.6899999999999999</v>
      </c>
      <c r="Y145" t="n">
        <v>0.5</v>
      </c>
      <c r="Z145" t="n">
        <v>10</v>
      </c>
    </row>
    <row r="146">
      <c r="A146" t="n">
        <v>5</v>
      </c>
      <c r="B146" t="n">
        <v>75</v>
      </c>
      <c r="C146" t="inlineStr">
        <is>
          <t xml:space="preserve">CONCLUIDO	</t>
        </is>
      </c>
      <c r="D146" t="n">
        <v>3.9826</v>
      </c>
      <c r="E146" t="n">
        <v>25.11</v>
      </c>
      <c r="F146" t="n">
        <v>21.95</v>
      </c>
      <c r="G146" t="n">
        <v>45.41</v>
      </c>
      <c r="H146" t="n">
        <v>0.67</v>
      </c>
      <c r="I146" t="n">
        <v>29</v>
      </c>
      <c r="J146" t="n">
        <v>157.44</v>
      </c>
      <c r="K146" t="n">
        <v>49.1</v>
      </c>
      <c r="L146" t="n">
        <v>6</v>
      </c>
      <c r="M146" t="n">
        <v>27</v>
      </c>
      <c r="N146" t="n">
        <v>27.35</v>
      </c>
      <c r="O146" t="n">
        <v>19652.13</v>
      </c>
      <c r="P146" t="n">
        <v>234.35</v>
      </c>
      <c r="Q146" t="n">
        <v>935.88</v>
      </c>
      <c r="R146" t="n">
        <v>56.1</v>
      </c>
      <c r="S146" t="n">
        <v>36.49</v>
      </c>
      <c r="T146" t="n">
        <v>8655.049999999999</v>
      </c>
      <c r="U146" t="n">
        <v>0.65</v>
      </c>
      <c r="V146" t="n">
        <v>0.89</v>
      </c>
      <c r="W146" t="n">
        <v>3.01</v>
      </c>
      <c r="X146" t="n">
        <v>0.55</v>
      </c>
      <c r="Y146" t="n">
        <v>0.5</v>
      </c>
      <c r="Z146" t="n">
        <v>10</v>
      </c>
    </row>
    <row r="147">
      <c r="A147" t="n">
        <v>6</v>
      </c>
      <c r="B147" t="n">
        <v>75</v>
      </c>
      <c r="C147" t="inlineStr">
        <is>
          <t xml:space="preserve">CONCLUIDO	</t>
        </is>
      </c>
      <c r="D147" t="n">
        <v>4.0135</v>
      </c>
      <c r="E147" t="n">
        <v>24.92</v>
      </c>
      <c r="F147" t="n">
        <v>21.88</v>
      </c>
      <c r="G147" t="n">
        <v>52.5</v>
      </c>
      <c r="H147" t="n">
        <v>0.78</v>
      </c>
      <c r="I147" t="n">
        <v>25</v>
      </c>
      <c r="J147" t="n">
        <v>158.86</v>
      </c>
      <c r="K147" t="n">
        <v>49.1</v>
      </c>
      <c r="L147" t="n">
        <v>7</v>
      </c>
      <c r="M147" t="n">
        <v>23</v>
      </c>
      <c r="N147" t="n">
        <v>27.77</v>
      </c>
      <c r="O147" t="n">
        <v>19826.68</v>
      </c>
      <c r="P147" t="n">
        <v>228.66</v>
      </c>
      <c r="Q147" t="n">
        <v>935.91</v>
      </c>
      <c r="R147" t="n">
        <v>53.88</v>
      </c>
      <c r="S147" t="n">
        <v>36.49</v>
      </c>
      <c r="T147" t="n">
        <v>7564.85</v>
      </c>
      <c r="U147" t="n">
        <v>0.68</v>
      </c>
      <c r="V147" t="n">
        <v>0.89</v>
      </c>
      <c r="W147" t="n">
        <v>3.01</v>
      </c>
      <c r="X147" t="n">
        <v>0.48</v>
      </c>
      <c r="Y147" t="n">
        <v>0.5</v>
      </c>
      <c r="Z147" t="n">
        <v>10</v>
      </c>
    </row>
    <row r="148">
      <c r="A148" t="n">
        <v>7</v>
      </c>
      <c r="B148" t="n">
        <v>75</v>
      </c>
      <c r="C148" t="inlineStr">
        <is>
          <t xml:space="preserve">CONCLUIDO	</t>
        </is>
      </c>
      <c r="D148" t="n">
        <v>4.0457</v>
      </c>
      <c r="E148" t="n">
        <v>24.72</v>
      </c>
      <c r="F148" t="n">
        <v>21.8</v>
      </c>
      <c r="G148" t="n">
        <v>62.28</v>
      </c>
      <c r="H148" t="n">
        <v>0.88</v>
      </c>
      <c r="I148" t="n">
        <v>21</v>
      </c>
      <c r="J148" t="n">
        <v>160.28</v>
      </c>
      <c r="K148" t="n">
        <v>49.1</v>
      </c>
      <c r="L148" t="n">
        <v>8</v>
      </c>
      <c r="M148" t="n">
        <v>19</v>
      </c>
      <c r="N148" t="n">
        <v>28.19</v>
      </c>
      <c r="O148" t="n">
        <v>20001.93</v>
      </c>
      <c r="P148" t="n">
        <v>222.63</v>
      </c>
      <c r="Q148" t="n">
        <v>935.91</v>
      </c>
      <c r="R148" t="n">
        <v>51.5</v>
      </c>
      <c r="S148" t="n">
        <v>36.49</v>
      </c>
      <c r="T148" t="n">
        <v>6395.66</v>
      </c>
      <c r="U148" t="n">
        <v>0.71</v>
      </c>
      <c r="V148" t="n">
        <v>0.9</v>
      </c>
      <c r="W148" t="n">
        <v>3</v>
      </c>
      <c r="X148" t="n">
        <v>0.41</v>
      </c>
      <c r="Y148" t="n">
        <v>0.5</v>
      </c>
      <c r="Z148" t="n">
        <v>10</v>
      </c>
    </row>
    <row r="149">
      <c r="A149" t="n">
        <v>8</v>
      </c>
      <c r="B149" t="n">
        <v>75</v>
      </c>
      <c r="C149" t="inlineStr">
        <is>
          <t xml:space="preserve">CONCLUIDO	</t>
        </is>
      </c>
      <c r="D149" t="n">
        <v>4.0643</v>
      </c>
      <c r="E149" t="n">
        <v>24.6</v>
      </c>
      <c r="F149" t="n">
        <v>21.75</v>
      </c>
      <c r="G149" t="n">
        <v>68.68000000000001</v>
      </c>
      <c r="H149" t="n">
        <v>0.99</v>
      </c>
      <c r="I149" t="n">
        <v>19</v>
      </c>
      <c r="J149" t="n">
        <v>161.71</v>
      </c>
      <c r="K149" t="n">
        <v>49.1</v>
      </c>
      <c r="L149" t="n">
        <v>9</v>
      </c>
      <c r="M149" t="n">
        <v>17</v>
      </c>
      <c r="N149" t="n">
        <v>28.61</v>
      </c>
      <c r="O149" t="n">
        <v>20177.64</v>
      </c>
      <c r="P149" t="n">
        <v>215.44</v>
      </c>
      <c r="Q149" t="n">
        <v>935.91</v>
      </c>
      <c r="R149" t="n">
        <v>49.85</v>
      </c>
      <c r="S149" t="n">
        <v>36.49</v>
      </c>
      <c r="T149" t="n">
        <v>5577.39</v>
      </c>
      <c r="U149" t="n">
        <v>0.73</v>
      </c>
      <c r="V149" t="n">
        <v>0.9</v>
      </c>
      <c r="W149" t="n">
        <v>3</v>
      </c>
      <c r="X149" t="n">
        <v>0.35</v>
      </c>
      <c r="Y149" t="n">
        <v>0.5</v>
      </c>
      <c r="Z149" t="n">
        <v>10</v>
      </c>
    </row>
    <row r="150">
      <c r="A150" t="n">
        <v>9</v>
      </c>
      <c r="B150" t="n">
        <v>75</v>
      </c>
      <c r="C150" t="inlineStr">
        <is>
          <t xml:space="preserve">CONCLUIDO	</t>
        </is>
      </c>
      <c r="D150" t="n">
        <v>4.0882</v>
      </c>
      <c r="E150" t="n">
        <v>24.46</v>
      </c>
      <c r="F150" t="n">
        <v>21.7</v>
      </c>
      <c r="G150" t="n">
        <v>81.36</v>
      </c>
      <c r="H150" t="n">
        <v>1.09</v>
      </c>
      <c r="I150" t="n">
        <v>16</v>
      </c>
      <c r="J150" t="n">
        <v>163.13</v>
      </c>
      <c r="K150" t="n">
        <v>49.1</v>
      </c>
      <c r="L150" t="n">
        <v>10</v>
      </c>
      <c r="M150" t="n">
        <v>14</v>
      </c>
      <c r="N150" t="n">
        <v>29.04</v>
      </c>
      <c r="O150" t="n">
        <v>20353.94</v>
      </c>
      <c r="P150" t="n">
        <v>209.23</v>
      </c>
      <c r="Q150" t="n">
        <v>935.88</v>
      </c>
      <c r="R150" t="n">
        <v>48.22</v>
      </c>
      <c r="S150" t="n">
        <v>36.49</v>
      </c>
      <c r="T150" t="n">
        <v>4780.37</v>
      </c>
      <c r="U150" t="n">
        <v>0.76</v>
      </c>
      <c r="V150" t="n">
        <v>0.9</v>
      </c>
      <c r="W150" t="n">
        <v>2.99</v>
      </c>
      <c r="X150" t="n">
        <v>0.3</v>
      </c>
      <c r="Y150" t="n">
        <v>0.5</v>
      </c>
      <c r="Z150" t="n">
        <v>10</v>
      </c>
    </row>
    <row r="151">
      <c r="A151" t="n">
        <v>10</v>
      </c>
      <c r="B151" t="n">
        <v>75</v>
      </c>
      <c r="C151" t="inlineStr">
        <is>
          <t xml:space="preserve">CONCLUIDO	</t>
        </is>
      </c>
      <c r="D151" t="n">
        <v>4.0963</v>
      </c>
      <c r="E151" t="n">
        <v>24.41</v>
      </c>
      <c r="F151" t="n">
        <v>21.68</v>
      </c>
      <c r="G151" t="n">
        <v>86.70999999999999</v>
      </c>
      <c r="H151" t="n">
        <v>1.18</v>
      </c>
      <c r="I151" t="n">
        <v>15</v>
      </c>
      <c r="J151" t="n">
        <v>164.57</v>
      </c>
      <c r="K151" t="n">
        <v>49.1</v>
      </c>
      <c r="L151" t="n">
        <v>11</v>
      </c>
      <c r="M151" t="n">
        <v>9</v>
      </c>
      <c r="N151" t="n">
        <v>29.47</v>
      </c>
      <c r="O151" t="n">
        <v>20530.82</v>
      </c>
      <c r="P151" t="n">
        <v>203.96</v>
      </c>
      <c r="Q151" t="n">
        <v>935.91</v>
      </c>
      <c r="R151" t="n">
        <v>47.43</v>
      </c>
      <c r="S151" t="n">
        <v>36.49</v>
      </c>
      <c r="T151" t="n">
        <v>4387.36</v>
      </c>
      <c r="U151" t="n">
        <v>0.77</v>
      </c>
      <c r="V151" t="n">
        <v>0.9</v>
      </c>
      <c r="W151" t="n">
        <v>3</v>
      </c>
      <c r="X151" t="n">
        <v>0.28</v>
      </c>
      <c r="Y151" t="n">
        <v>0.5</v>
      </c>
      <c r="Z151" t="n">
        <v>10</v>
      </c>
    </row>
    <row r="152">
      <c r="A152" t="n">
        <v>11</v>
      </c>
      <c r="B152" t="n">
        <v>75</v>
      </c>
      <c r="C152" t="inlineStr">
        <is>
          <t xml:space="preserve">CONCLUIDO	</t>
        </is>
      </c>
      <c r="D152" t="n">
        <v>4.1035</v>
      </c>
      <c r="E152" t="n">
        <v>24.37</v>
      </c>
      <c r="F152" t="n">
        <v>21.67</v>
      </c>
      <c r="G152" t="n">
        <v>92.84999999999999</v>
      </c>
      <c r="H152" t="n">
        <v>1.28</v>
      </c>
      <c r="I152" t="n">
        <v>14</v>
      </c>
      <c r="J152" t="n">
        <v>166.01</v>
      </c>
      <c r="K152" t="n">
        <v>49.1</v>
      </c>
      <c r="L152" t="n">
        <v>12</v>
      </c>
      <c r="M152" t="n">
        <v>2</v>
      </c>
      <c r="N152" t="n">
        <v>29.91</v>
      </c>
      <c r="O152" t="n">
        <v>20708.3</v>
      </c>
      <c r="P152" t="n">
        <v>201.68</v>
      </c>
      <c r="Q152" t="n">
        <v>935.92</v>
      </c>
      <c r="R152" t="n">
        <v>47.03</v>
      </c>
      <c r="S152" t="n">
        <v>36.49</v>
      </c>
      <c r="T152" t="n">
        <v>4193.28</v>
      </c>
      <c r="U152" t="n">
        <v>0.78</v>
      </c>
      <c r="V152" t="n">
        <v>0.9</v>
      </c>
      <c r="W152" t="n">
        <v>3</v>
      </c>
      <c r="X152" t="n">
        <v>0.27</v>
      </c>
      <c r="Y152" t="n">
        <v>0.5</v>
      </c>
      <c r="Z152" t="n">
        <v>10</v>
      </c>
    </row>
    <row r="153">
      <c r="A153" t="n">
        <v>12</v>
      </c>
      <c r="B153" t="n">
        <v>75</v>
      </c>
      <c r="C153" t="inlineStr">
        <is>
          <t xml:space="preserve">CONCLUIDO	</t>
        </is>
      </c>
      <c r="D153" t="n">
        <v>4.1025</v>
      </c>
      <c r="E153" t="n">
        <v>24.38</v>
      </c>
      <c r="F153" t="n">
        <v>21.67</v>
      </c>
      <c r="G153" t="n">
        <v>92.88</v>
      </c>
      <c r="H153" t="n">
        <v>1.38</v>
      </c>
      <c r="I153" t="n">
        <v>14</v>
      </c>
      <c r="J153" t="n">
        <v>167.45</v>
      </c>
      <c r="K153" t="n">
        <v>49.1</v>
      </c>
      <c r="L153" t="n">
        <v>13</v>
      </c>
      <c r="M153" t="n">
        <v>0</v>
      </c>
      <c r="N153" t="n">
        <v>30.36</v>
      </c>
      <c r="O153" t="n">
        <v>20886.38</v>
      </c>
      <c r="P153" t="n">
        <v>203.17</v>
      </c>
      <c r="Q153" t="n">
        <v>935.9299999999999</v>
      </c>
      <c r="R153" t="n">
        <v>46.98</v>
      </c>
      <c r="S153" t="n">
        <v>36.49</v>
      </c>
      <c r="T153" t="n">
        <v>4167.3</v>
      </c>
      <c r="U153" t="n">
        <v>0.78</v>
      </c>
      <c r="V153" t="n">
        <v>0.9</v>
      </c>
      <c r="W153" t="n">
        <v>3</v>
      </c>
      <c r="X153" t="n">
        <v>0.28</v>
      </c>
      <c r="Y153" t="n">
        <v>0.5</v>
      </c>
      <c r="Z153" t="n">
        <v>10</v>
      </c>
    </row>
    <row r="154">
      <c r="A154" t="n">
        <v>0</v>
      </c>
      <c r="B154" t="n">
        <v>95</v>
      </c>
      <c r="C154" t="inlineStr">
        <is>
          <t xml:space="preserve">CONCLUIDO	</t>
        </is>
      </c>
      <c r="D154" t="n">
        <v>2.5772</v>
      </c>
      <c r="E154" t="n">
        <v>38.8</v>
      </c>
      <c r="F154" t="n">
        <v>26.69</v>
      </c>
      <c r="G154" t="n">
        <v>6.18</v>
      </c>
      <c r="H154" t="n">
        <v>0.1</v>
      </c>
      <c r="I154" t="n">
        <v>259</v>
      </c>
      <c r="J154" t="n">
        <v>185.69</v>
      </c>
      <c r="K154" t="n">
        <v>53.44</v>
      </c>
      <c r="L154" t="n">
        <v>1</v>
      </c>
      <c r="M154" t="n">
        <v>257</v>
      </c>
      <c r="N154" t="n">
        <v>36.26</v>
      </c>
      <c r="O154" t="n">
        <v>23136.14</v>
      </c>
      <c r="P154" t="n">
        <v>360.11</v>
      </c>
      <c r="Q154" t="n">
        <v>936.16</v>
      </c>
      <c r="R154" t="n">
        <v>203.51</v>
      </c>
      <c r="S154" t="n">
        <v>36.49</v>
      </c>
      <c r="T154" t="n">
        <v>81211.12</v>
      </c>
      <c r="U154" t="n">
        <v>0.18</v>
      </c>
      <c r="V154" t="n">
        <v>0.73</v>
      </c>
      <c r="W154" t="n">
        <v>3.4</v>
      </c>
      <c r="X154" t="n">
        <v>5.29</v>
      </c>
      <c r="Y154" t="n">
        <v>0.5</v>
      </c>
      <c r="Z154" t="n">
        <v>10</v>
      </c>
    </row>
    <row r="155">
      <c r="A155" t="n">
        <v>1</v>
      </c>
      <c r="B155" t="n">
        <v>95</v>
      </c>
      <c r="C155" t="inlineStr">
        <is>
          <t xml:space="preserve">CONCLUIDO	</t>
        </is>
      </c>
      <c r="D155" t="n">
        <v>3.2909</v>
      </c>
      <c r="E155" t="n">
        <v>30.39</v>
      </c>
      <c r="F155" t="n">
        <v>23.68</v>
      </c>
      <c r="G155" t="n">
        <v>12.46</v>
      </c>
      <c r="H155" t="n">
        <v>0.19</v>
      </c>
      <c r="I155" t="n">
        <v>114</v>
      </c>
      <c r="J155" t="n">
        <v>187.21</v>
      </c>
      <c r="K155" t="n">
        <v>53.44</v>
      </c>
      <c r="L155" t="n">
        <v>2</v>
      </c>
      <c r="M155" t="n">
        <v>112</v>
      </c>
      <c r="N155" t="n">
        <v>36.77</v>
      </c>
      <c r="O155" t="n">
        <v>23322.88</v>
      </c>
      <c r="P155" t="n">
        <v>315.78</v>
      </c>
      <c r="Q155" t="n">
        <v>935.98</v>
      </c>
      <c r="R155" t="n">
        <v>110.02</v>
      </c>
      <c r="S155" t="n">
        <v>36.49</v>
      </c>
      <c r="T155" t="n">
        <v>35190.57</v>
      </c>
      <c r="U155" t="n">
        <v>0.33</v>
      </c>
      <c r="V155" t="n">
        <v>0.82</v>
      </c>
      <c r="W155" t="n">
        <v>3.14</v>
      </c>
      <c r="X155" t="n">
        <v>2.28</v>
      </c>
      <c r="Y155" t="n">
        <v>0.5</v>
      </c>
      <c r="Z155" t="n">
        <v>10</v>
      </c>
    </row>
    <row r="156">
      <c r="A156" t="n">
        <v>2</v>
      </c>
      <c r="B156" t="n">
        <v>95</v>
      </c>
      <c r="C156" t="inlineStr">
        <is>
          <t xml:space="preserve">CONCLUIDO	</t>
        </is>
      </c>
      <c r="D156" t="n">
        <v>3.5677</v>
      </c>
      <c r="E156" t="n">
        <v>28.03</v>
      </c>
      <c r="F156" t="n">
        <v>22.84</v>
      </c>
      <c r="G156" t="n">
        <v>18.78</v>
      </c>
      <c r="H156" t="n">
        <v>0.28</v>
      </c>
      <c r="I156" t="n">
        <v>73</v>
      </c>
      <c r="J156" t="n">
        <v>188.73</v>
      </c>
      <c r="K156" t="n">
        <v>53.44</v>
      </c>
      <c r="L156" t="n">
        <v>3</v>
      </c>
      <c r="M156" t="n">
        <v>71</v>
      </c>
      <c r="N156" t="n">
        <v>37.29</v>
      </c>
      <c r="O156" t="n">
        <v>23510.33</v>
      </c>
      <c r="P156" t="n">
        <v>301.27</v>
      </c>
      <c r="Q156" t="n">
        <v>935.95</v>
      </c>
      <c r="R156" t="n">
        <v>83.8</v>
      </c>
      <c r="S156" t="n">
        <v>36.49</v>
      </c>
      <c r="T156" t="n">
        <v>22286.69</v>
      </c>
      <c r="U156" t="n">
        <v>0.44</v>
      </c>
      <c r="V156" t="n">
        <v>0.85</v>
      </c>
      <c r="W156" t="n">
        <v>3.09</v>
      </c>
      <c r="X156" t="n">
        <v>1.45</v>
      </c>
      <c r="Y156" t="n">
        <v>0.5</v>
      </c>
      <c r="Z156" t="n">
        <v>10</v>
      </c>
    </row>
    <row r="157">
      <c r="A157" t="n">
        <v>3</v>
      </c>
      <c r="B157" t="n">
        <v>95</v>
      </c>
      <c r="C157" t="inlineStr">
        <is>
          <t xml:space="preserve">CONCLUIDO	</t>
        </is>
      </c>
      <c r="D157" t="n">
        <v>3.7092</v>
      </c>
      <c r="E157" t="n">
        <v>26.96</v>
      </c>
      <c r="F157" t="n">
        <v>22.48</v>
      </c>
      <c r="G157" t="n">
        <v>24.98</v>
      </c>
      <c r="H157" t="n">
        <v>0.37</v>
      </c>
      <c r="I157" t="n">
        <v>54</v>
      </c>
      <c r="J157" t="n">
        <v>190.25</v>
      </c>
      <c r="K157" t="n">
        <v>53.44</v>
      </c>
      <c r="L157" t="n">
        <v>4</v>
      </c>
      <c r="M157" t="n">
        <v>52</v>
      </c>
      <c r="N157" t="n">
        <v>37.82</v>
      </c>
      <c r="O157" t="n">
        <v>23698.48</v>
      </c>
      <c r="P157" t="n">
        <v>292.76</v>
      </c>
      <c r="Q157" t="n">
        <v>935.97</v>
      </c>
      <c r="R157" t="n">
        <v>72.3</v>
      </c>
      <c r="S157" t="n">
        <v>36.49</v>
      </c>
      <c r="T157" t="n">
        <v>16631.17</v>
      </c>
      <c r="U157" t="n">
        <v>0.5</v>
      </c>
      <c r="V157" t="n">
        <v>0.87</v>
      </c>
      <c r="W157" t="n">
        <v>3.06</v>
      </c>
      <c r="X157" t="n">
        <v>1.09</v>
      </c>
      <c r="Y157" t="n">
        <v>0.5</v>
      </c>
      <c r="Z157" t="n">
        <v>10</v>
      </c>
    </row>
    <row r="158">
      <c r="A158" t="n">
        <v>4</v>
      </c>
      <c r="B158" t="n">
        <v>95</v>
      </c>
      <c r="C158" t="inlineStr">
        <is>
          <t xml:space="preserve">CONCLUIDO	</t>
        </is>
      </c>
      <c r="D158" t="n">
        <v>3.8101</v>
      </c>
      <c r="E158" t="n">
        <v>26.25</v>
      </c>
      <c r="F158" t="n">
        <v>22.21</v>
      </c>
      <c r="G158" t="n">
        <v>31.73</v>
      </c>
      <c r="H158" t="n">
        <v>0.46</v>
      </c>
      <c r="I158" t="n">
        <v>42</v>
      </c>
      <c r="J158" t="n">
        <v>191.78</v>
      </c>
      <c r="K158" t="n">
        <v>53.44</v>
      </c>
      <c r="L158" t="n">
        <v>5</v>
      </c>
      <c r="M158" t="n">
        <v>40</v>
      </c>
      <c r="N158" t="n">
        <v>38.35</v>
      </c>
      <c r="O158" t="n">
        <v>23887.36</v>
      </c>
      <c r="P158" t="n">
        <v>285.69</v>
      </c>
      <c r="Q158" t="n">
        <v>935.98</v>
      </c>
      <c r="R158" t="n">
        <v>64.25</v>
      </c>
      <c r="S158" t="n">
        <v>36.49</v>
      </c>
      <c r="T158" t="n">
        <v>12665.73</v>
      </c>
      <c r="U158" t="n">
        <v>0.57</v>
      </c>
      <c r="V158" t="n">
        <v>0.88</v>
      </c>
      <c r="W158" t="n">
        <v>3.04</v>
      </c>
      <c r="X158" t="n">
        <v>0.82</v>
      </c>
      <c r="Y158" t="n">
        <v>0.5</v>
      </c>
      <c r="Z158" t="n">
        <v>10</v>
      </c>
    </row>
    <row r="159">
      <c r="A159" t="n">
        <v>5</v>
      </c>
      <c r="B159" t="n">
        <v>95</v>
      </c>
      <c r="C159" t="inlineStr">
        <is>
          <t xml:space="preserve">CONCLUIDO	</t>
        </is>
      </c>
      <c r="D159" t="n">
        <v>3.8701</v>
      </c>
      <c r="E159" t="n">
        <v>25.84</v>
      </c>
      <c r="F159" t="n">
        <v>22.07</v>
      </c>
      <c r="G159" t="n">
        <v>37.83</v>
      </c>
      <c r="H159" t="n">
        <v>0.55</v>
      </c>
      <c r="I159" t="n">
        <v>35</v>
      </c>
      <c r="J159" t="n">
        <v>193.32</v>
      </c>
      <c r="K159" t="n">
        <v>53.44</v>
      </c>
      <c r="L159" t="n">
        <v>6</v>
      </c>
      <c r="M159" t="n">
        <v>33</v>
      </c>
      <c r="N159" t="n">
        <v>38.89</v>
      </c>
      <c r="O159" t="n">
        <v>24076.95</v>
      </c>
      <c r="P159" t="n">
        <v>280.51</v>
      </c>
      <c r="Q159" t="n">
        <v>935.9</v>
      </c>
      <c r="R159" t="n">
        <v>59.8</v>
      </c>
      <c r="S159" t="n">
        <v>36.49</v>
      </c>
      <c r="T159" t="n">
        <v>10475.45</v>
      </c>
      <c r="U159" t="n">
        <v>0.61</v>
      </c>
      <c r="V159" t="n">
        <v>0.88</v>
      </c>
      <c r="W159" t="n">
        <v>3.02</v>
      </c>
      <c r="X159" t="n">
        <v>0.67</v>
      </c>
      <c r="Y159" t="n">
        <v>0.5</v>
      </c>
      <c r="Z159" t="n">
        <v>10</v>
      </c>
    </row>
    <row r="160">
      <c r="A160" t="n">
        <v>6</v>
      </c>
      <c r="B160" t="n">
        <v>95</v>
      </c>
      <c r="C160" t="inlineStr">
        <is>
          <t xml:space="preserve">CONCLUIDO	</t>
        </is>
      </c>
      <c r="D160" t="n">
        <v>3.9148</v>
      </c>
      <c r="E160" t="n">
        <v>25.54</v>
      </c>
      <c r="F160" t="n">
        <v>21.96</v>
      </c>
      <c r="G160" t="n">
        <v>43.92</v>
      </c>
      <c r="H160" t="n">
        <v>0.64</v>
      </c>
      <c r="I160" t="n">
        <v>30</v>
      </c>
      <c r="J160" t="n">
        <v>194.86</v>
      </c>
      <c r="K160" t="n">
        <v>53.44</v>
      </c>
      <c r="L160" t="n">
        <v>7</v>
      </c>
      <c r="M160" t="n">
        <v>28</v>
      </c>
      <c r="N160" t="n">
        <v>39.43</v>
      </c>
      <c r="O160" t="n">
        <v>24267.28</v>
      </c>
      <c r="P160" t="n">
        <v>275.4</v>
      </c>
      <c r="Q160" t="n">
        <v>935.9</v>
      </c>
      <c r="R160" t="n">
        <v>56.48</v>
      </c>
      <c r="S160" t="n">
        <v>36.49</v>
      </c>
      <c r="T160" t="n">
        <v>8838.34</v>
      </c>
      <c r="U160" t="n">
        <v>0.65</v>
      </c>
      <c r="V160" t="n">
        <v>0.89</v>
      </c>
      <c r="W160" t="n">
        <v>3.01</v>
      </c>
      <c r="X160" t="n">
        <v>0.57</v>
      </c>
      <c r="Y160" t="n">
        <v>0.5</v>
      </c>
      <c r="Z160" t="n">
        <v>10</v>
      </c>
    </row>
    <row r="161">
      <c r="A161" t="n">
        <v>7</v>
      </c>
      <c r="B161" t="n">
        <v>95</v>
      </c>
      <c r="C161" t="inlineStr">
        <is>
          <t xml:space="preserve">CONCLUIDO	</t>
        </is>
      </c>
      <c r="D161" t="n">
        <v>3.9474</v>
      </c>
      <c r="E161" t="n">
        <v>25.33</v>
      </c>
      <c r="F161" t="n">
        <v>21.9</v>
      </c>
      <c r="G161" t="n">
        <v>50.53</v>
      </c>
      <c r="H161" t="n">
        <v>0.72</v>
      </c>
      <c r="I161" t="n">
        <v>26</v>
      </c>
      <c r="J161" t="n">
        <v>196.41</v>
      </c>
      <c r="K161" t="n">
        <v>53.44</v>
      </c>
      <c r="L161" t="n">
        <v>8</v>
      </c>
      <c r="M161" t="n">
        <v>24</v>
      </c>
      <c r="N161" t="n">
        <v>39.98</v>
      </c>
      <c r="O161" t="n">
        <v>24458.36</v>
      </c>
      <c r="P161" t="n">
        <v>271.31</v>
      </c>
      <c r="Q161" t="n">
        <v>935.9</v>
      </c>
      <c r="R161" t="n">
        <v>54.51</v>
      </c>
      <c r="S161" t="n">
        <v>36.49</v>
      </c>
      <c r="T161" t="n">
        <v>7874.39</v>
      </c>
      <c r="U161" t="n">
        <v>0.67</v>
      </c>
      <c r="V161" t="n">
        <v>0.89</v>
      </c>
      <c r="W161" t="n">
        <v>3.01</v>
      </c>
      <c r="X161" t="n">
        <v>0.5</v>
      </c>
      <c r="Y161" t="n">
        <v>0.5</v>
      </c>
      <c r="Z161" t="n">
        <v>10</v>
      </c>
    </row>
    <row r="162">
      <c r="A162" t="n">
        <v>8</v>
      </c>
      <c r="B162" t="n">
        <v>95</v>
      </c>
      <c r="C162" t="inlineStr">
        <is>
          <t xml:space="preserve">CONCLUIDO	</t>
        </is>
      </c>
      <c r="D162" t="n">
        <v>3.9727</v>
      </c>
      <c r="E162" t="n">
        <v>25.17</v>
      </c>
      <c r="F162" t="n">
        <v>21.85</v>
      </c>
      <c r="G162" t="n">
        <v>56.99</v>
      </c>
      <c r="H162" t="n">
        <v>0.8100000000000001</v>
      </c>
      <c r="I162" t="n">
        <v>23</v>
      </c>
      <c r="J162" t="n">
        <v>197.97</v>
      </c>
      <c r="K162" t="n">
        <v>53.44</v>
      </c>
      <c r="L162" t="n">
        <v>9</v>
      </c>
      <c r="M162" t="n">
        <v>21</v>
      </c>
      <c r="N162" t="n">
        <v>40.53</v>
      </c>
      <c r="O162" t="n">
        <v>24650.18</v>
      </c>
      <c r="P162" t="n">
        <v>266.56</v>
      </c>
      <c r="Q162" t="n">
        <v>935.88</v>
      </c>
      <c r="R162" t="n">
        <v>52.77</v>
      </c>
      <c r="S162" t="n">
        <v>36.49</v>
      </c>
      <c r="T162" t="n">
        <v>7020.76</v>
      </c>
      <c r="U162" t="n">
        <v>0.6899999999999999</v>
      </c>
      <c r="V162" t="n">
        <v>0.89</v>
      </c>
      <c r="W162" t="n">
        <v>3.01</v>
      </c>
      <c r="X162" t="n">
        <v>0.45</v>
      </c>
      <c r="Y162" t="n">
        <v>0.5</v>
      </c>
      <c r="Z162" t="n">
        <v>10</v>
      </c>
    </row>
    <row r="163">
      <c r="A163" t="n">
        <v>9</v>
      </c>
      <c r="B163" t="n">
        <v>95</v>
      </c>
      <c r="C163" t="inlineStr">
        <is>
          <t xml:space="preserve">CONCLUIDO	</t>
        </is>
      </c>
      <c r="D163" t="n">
        <v>4.0048</v>
      </c>
      <c r="E163" t="n">
        <v>24.97</v>
      </c>
      <c r="F163" t="n">
        <v>21.76</v>
      </c>
      <c r="G163" t="n">
        <v>65.27</v>
      </c>
      <c r="H163" t="n">
        <v>0.89</v>
      </c>
      <c r="I163" t="n">
        <v>20</v>
      </c>
      <c r="J163" t="n">
        <v>199.53</v>
      </c>
      <c r="K163" t="n">
        <v>53.44</v>
      </c>
      <c r="L163" t="n">
        <v>10</v>
      </c>
      <c r="M163" t="n">
        <v>18</v>
      </c>
      <c r="N163" t="n">
        <v>41.1</v>
      </c>
      <c r="O163" t="n">
        <v>24842.77</v>
      </c>
      <c r="P163" t="n">
        <v>262.03</v>
      </c>
      <c r="Q163" t="n">
        <v>935.89</v>
      </c>
      <c r="R163" t="n">
        <v>50.2</v>
      </c>
      <c r="S163" t="n">
        <v>36.49</v>
      </c>
      <c r="T163" t="n">
        <v>5749.99</v>
      </c>
      <c r="U163" t="n">
        <v>0.73</v>
      </c>
      <c r="V163" t="n">
        <v>0.9</v>
      </c>
      <c r="W163" t="n">
        <v>2.99</v>
      </c>
      <c r="X163" t="n">
        <v>0.36</v>
      </c>
      <c r="Y163" t="n">
        <v>0.5</v>
      </c>
      <c r="Z163" t="n">
        <v>10</v>
      </c>
    </row>
    <row r="164">
      <c r="A164" t="n">
        <v>10</v>
      </c>
      <c r="B164" t="n">
        <v>95</v>
      </c>
      <c r="C164" t="inlineStr">
        <is>
          <t xml:space="preserve">CONCLUIDO	</t>
        </is>
      </c>
      <c r="D164" t="n">
        <v>4.0202</v>
      </c>
      <c r="E164" t="n">
        <v>24.87</v>
      </c>
      <c r="F164" t="n">
        <v>21.74</v>
      </c>
      <c r="G164" t="n">
        <v>72.45</v>
      </c>
      <c r="H164" t="n">
        <v>0.97</v>
      </c>
      <c r="I164" t="n">
        <v>18</v>
      </c>
      <c r="J164" t="n">
        <v>201.1</v>
      </c>
      <c r="K164" t="n">
        <v>53.44</v>
      </c>
      <c r="L164" t="n">
        <v>11</v>
      </c>
      <c r="M164" t="n">
        <v>16</v>
      </c>
      <c r="N164" t="n">
        <v>41.66</v>
      </c>
      <c r="O164" t="n">
        <v>25036.12</v>
      </c>
      <c r="P164" t="n">
        <v>257.95</v>
      </c>
      <c r="Q164" t="n">
        <v>935.88</v>
      </c>
      <c r="R164" t="n">
        <v>49.31</v>
      </c>
      <c r="S164" t="n">
        <v>36.49</v>
      </c>
      <c r="T164" t="n">
        <v>5315.29</v>
      </c>
      <c r="U164" t="n">
        <v>0.74</v>
      </c>
      <c r="V164" t="n">
        <v>0.9</v>
      </c>
      <c r="W164" t="n">
        <v>3</v>
      </c>
      <c r="X164" t="n">
        <v>0.34</v>
      </c>
      <c r="Y164" t="n">
        <v>0.5</v>
      </c>
      <c r="Z164" t="n">
        <v>10</v>
      </c>
    </row>
    <row r="165">
      <c r="A165" t="n">
        <v>11</v>
      </c>
      <c r="B165" t="n">
        <v>95</v>
      </c>
      <c r="C165" t="inlineStr">
        <is>
          <t xml:space="preserve">CONCLUIDO	</t>
        </is>
      </c>
      <c r="D165" t="n">
        <v>4.03</v>
      </c>
      <c r="E165" t="n">
        <v>24.81</v>
      </c>
      <c r="F165" t="n">
        <v>21.71</v>
      </c>
      <c r="G165" t="n">
        <v>76.63</v>
      </c>
      <c r="H165" t="n">
        <v>1.05</v>
      </c>
      <c r="I165" t="n">
        <v>17</v>
      </c>
      <c r="J165" t="n">
        <v>202.67</v>
      </c>
      <c r="K165" t="n">
        <v>53.44</v>
      </c>
      <c r="L165" t="n">
        <v>12</v>
      </c>
      <c r="M165" t="n">
        <v>15</v>
      </c>
      <c r="N165" t="n">
        <v>42.24</v>
      </c>
      <c r="O165" t="n">
        <v>25230.25</v>
      </c>
      <c r="P165" t="n">
        <v>252.46</v>
      </c>
      <c r="Q165" t="n">
        <v>935.9</v>
      </c>
      <c r="R165" t="n">
        <v>48.74</v>
      </c>
      <c r="S165" t="n">
        <v>36.49</v>
      </c>
      <c r="T165" t="n">
        <v>5035.04</v>
      </c>
      <c r="U165" t="n">
        <v>0.75</v>
      </c>
      <c r="V165" t="n">
        <v>0.9</v>
      </c>
      <c r="W165" t="n">
        <v>2.99</v>
      </c>
      <c r="X165" t="n">
        <v>0.32</v>
      </c>
      <c r="Y165" t="n">
        <v>0.5</v>
      </c>
      <c r="Z165" t="n">
        <v>10</v>
      </c>
    </row>
    <row r="166">
      <c r="A166" t="n">
        <v>12</v>
      </c>
      <c r="B166" t="n">
        <v>95</v>
      </c>
      <c r="C166" t="inlineStr">
        <is>
          <t xml:space="preserve">CONCLUIDO	</t>
        </is>
      </c>
      <c r="D166" t="n">
        <v>4.0483</v>
      </c>
      <c r="E166" t="n">
        <v>24.7</v>
      </c>
      <c r="F166" t="n">
        <v>21.67</v>
      </c>
      <c r="G166" t="n">
        <v>86.7</v>
      </c>
      <c r="H166" t="n">
        <v>1.13</v>
      </c>
      <c r="I166" t="n">
        <v>15</v>
      </c>
      <c r="J166" t="n">
        <v>204.25</v>
      </c>
      <c r="K166" t="n">
        <v>53.44</v>
      </c>
      <c r="L166" t="n">
        <v>13</v>
      </c>
      <c r="M166" t="n">
        <v>13</v>
      </c>
      <c r="N166" t="n">
        <v>42.82</v>
      </c>
      <c r="O166" t="n">
        <v>25425.3</v>
      </c>
      <c r="P166" t="n">
        <v>247.9</v>
      </c>
      <c r="Q166" t="n">
        <v>935.88</v>
      </c>
      <c r="R166" t="n">
        <v>47.74</v>
      </c>
      <c r="S166" t="n">
        <v>36.49</v>
      </c>
      <c r="T166" t="n">
        <v>4545.86</v>
      </c>
      <c r="U166" t="n">
        <v>0.76</v>
      </c>
      <c r="V166" t="n">
        <v>0.9</v>
      </c>
      <c r="W166" t="n">
        <v>2.99</v>
      </c>
      <c r="X166" t="n">
        <v>0.28</v>
      </c>
      <c r="Y166" t="n">
        <v>0.5</v>
      </c>
      <c r="Z166" t="n">
        <v>10</v>
      </c>
    </row>
    <row r="167">
      <c r="A167" t="n">
        <v>13</v>
      </c>
      <c r="B167" t="n">
        <v>95</v>
      </c>
      <c r="C167" t="inlineStr">
        <is>
          <t xml:space="preserve">CONCLUIDO	</t>
        </is>
      </c>
      <c r="D167" t="n">
        <v>4.0603</v>
      </c>
      <c r="E167" t="n">
        <v>24.63</v>
      </c>
      <c r="F167" t="n">
        <v>21.64</v>
      </c>
      <c r="G167" t="n">
        <v>92.73999999999999</v>
      </c>
      <c r="H167" t="n">
        <v>1.21</v>
      </c>
      <c r="I167" t="n">
        <v>14</v>
      </c>
      <c r="J167" t="n">
        <v>205.84</v>
      </c>
      <c r="K167" t="n">
        <v>53.44</v>
      </c>
      <c r="L167" t="n">
        <v>14</v>
      </c>
      <c r="M167" t="n">
        <v>12</v>
      </c>
      <c r="N167" t="n">
        <v>43.4</v>
      </c>
      <c r="O167" t="n">
        <v>25621.03</v>
      </c>
      <c r="P167" t="n">
        <v>243.78</v>
      </c>
      <c r="Q167" t="n">
        <v>935.9</v>
      </c>
      <c r="R167" t="n">
        <v>46.57</v>
      </c>
      <c r="S167" t="n">
        <v>36.49</v>
      </c>
      <c r="T167" t="n">
        <v>3965.49</v>
      </c>
      <c r="U167" t="n">
        <v>0.78</v>
      </c>
      <c r="V167" t="n">
        <v>0.9</v>
      </c>
      <c r="W167" t="n">
        <v>2.98</v>
      </c>
      <c r="X167" t="n">
        <v>0.25</v>
      </c>
      <c r="Y167" t="n">
        <v>0.5</v>
      </c>
      <c r="Z167" t="n">
        <v>10</v>
      </c>
    </row>
    <row r="168">
      <c r="A168" t="n">
        <v>14</v>
      </c>
      <c r="B168" t="n">
        <v>95</v>
      </c>
      <c r="C168" t="inlineStr">
        <is>
          <t xml:space="preserve">CONCLUIDO	</t>
        </is>
      </c>
      <c r="D168" t="n">
        <v>4.0668</v>
      </c>
      <c r="E168" t="n">
        <v>24.59</v>
      </c>
      <c r="F168" t="n">
        <v>21.64</v>
      </c>
      <c r="G168" t="n">
        <v>99.86</v>
      </c>
      <c r="H168" t="n">
        <v>1.28</v>
      </c>
      <c r="I168" t="n">
        <v>13</v>
      </c>
      <c r="J168" t="n">
        <v>207.43</v>
      </c>
      <c r="K168" t="n">
        <v>53.44</v>
      </c>
      <c r="L168" t="n">
        <v>15</v>
      </c>
      <c r="M168" t="n">
        <v>11</v>
      </c>
      <c r="N168" t="n">
        <v>44</v>
      </c>
      <c r="O168" t="n">
        <v>25817.56</v>
      </c>
      <c r="P168" t="n">
        <v>239.45</v>
      </c>
      <c r="Q168" t="n">
        <v>935.89</v>
      </c>
      <c r="R168" t="n">
        <v>46.33</v>
      </c>
      <c r="S168" t="n">
        <v>36.49</v>
      </c>
      <c r="T168" t="n">
        <v>3851.12</v>
      </c>
      <c r="U168" t="n">
        <v>0.79</v>
      </c>
      <c r="V168" t="n">
        <v>0.9</v>
      </c>
      <c r="W168" t="n">
        <v>2.99</v>
      </c>
      <c r="X168" t="n">
        <v>0.24</v>
      </c>
      <c r="Y168" t="n">
        <v>0.5</v>
      </c>
      <c r="Z168" t="n">
        <v>10</v>
      </c>
    </row>
    <row r="169">
      <c r="A169" t="n">
        <v>15</v>
      </c>
      <c r="B169" t="n">
        <v>95</v>
      </c>
      <c r="C169" t="inlineStr">
        <is>
          <t xml:space="preserve">CONCLUIDO	</t>
        </is>
      </c>
      <c r="D169" t="n">
        <v>4.0781</v>
      </c>
      <c r="E169" t="n">
        <v>24.52</v>
      </c>
      <c r="F169" t="n">
        <v>21.61</v>
      </c>
      <c r="G169" t="n">
        <v>108.03</v>
      </c>
      <c r="H169" t="n">
        <v>1.36</v>
      </c>
      <c r="I169" t="n">
        <v>12</v>
      </c>
      <c r="J169" t="n">
        <v>209.03</v>
      </c>
      <c r="K169" t="n">
        <v>53.44</v>
      </c>
      <c r="L169" t="n">
        <v>16</v>
      </c>
      <c r="M169" t="n">
        <v>6</v>
      </c>
      <c r="N169" t="n">
        <v>44.6</v>
      </c>
      <c r="O169" t="n">
        <v>26014.91</v>
      </c>
      <c r="P169" t="n">
        <v>234.52</v>
      </c>
      <c r="Q169" t="n">
        <v>935.88</v>
      </c>
      <c r="R169" t="n">
        <v>45.34</v>
      </c>
      <c r="S169" t="n">
        <v>36.49</v>
      </c>
      <c r="T169" t="n">
        <v>3357.76</v>
      </c>
      <c r="U169" t="n">
        <v>0.8</v>
      </c>
      <c r="V169" t="n">
        <v>0.9</v>
      </c>
      <c r="W169" t="n">
        <v>2.99</v>
      </c>
      <c r="X169" t="n">
        <v>0.21</v>
      </c>
      <c r="Y169" t="n">
        <v>0.5</v>
      </c>
      <c r="Z169" t="n">
        <v>10</v>
      </c>
    </row>
    <row r="170">
      <c r="A170" t="n">
        <v>16</v>
      </c>
      <c r="B170" t="n">
        <v>95</v>
      </c>
      <c r="C170" t="inlineStr">
        <is>
          <t xml:space="preserve">CONCLUIDO	</t>
        </is>
      </c>
      <c r="D170" t="n">
        <v>4.0775</v>
      </c>
      <c r="E170" t="n">
        <v>24.52</v>
      </c>
      <c r="F170" t="n">
        <v>21.61</v>
      </c>
      <c r="G170" t="n">
        <v>108.05</v>
      </c>
      <c r="H170" t="n">
        <v>1.43</v>
      </c>
      <c r="I170" t="n">
        <v>12</v>
      </c>
      <c r="J170" t="n">
        <v>210.64</v>
      </c>
      <c r="K170" t="n">
        <v>53.44</v>
      </c>
      <c r="L170" t="n">
        <v>17</v>
      </c>
      <c r="M170" t="n">
        <v>4</v>
      </c>
      <c r="N170" t="n">
        <v>45.21</v>
      </c>
      <c r="O170" t="n">
        <v>26213.09</v>
      </c>
      <c r="P170" t="n">
        <v>232.42</v>
      </c>
      <c r="Q170" t="n">
        <v>935.88</v>
      </c>
      <c r="R170" t="n">
        <v>45.36</v>
      </c>
      <c r="S170" t="n">
        <v>36.49</v>
      </c>
      <c r="T170" t="n">
        <v>3368.64</v>
      </c>
      <c r="U170" t="n">
        <v>0.8</v>
      </c>
      <c r="V170" t="n">
        <v>0.9</v>
      </c>
      <c r="W170" t="n">
        <v>2.99</v>
      </c>
      <c r="X170" t="n">
        <v>0.22</v>
      </c>
      <c r="Y170" t="n">
        <v>0.5</v>
      </c>
      <c r="Z170" t="n">
        <v>10</v>
      </c>
    </row>
    <row r="171">
      <c r="A171" t="n">
        <v>17</v>
      </c>
      <c r="B171" t="n">
        <v>95</v>
      </c>
      <c r="C171" t="inlineStr">
        <is>
          <t xml:space="preserve">CONCLUIDO	</t>
        </is>
      </c>
      <c r="D171" t="n">
        <v>4.0854</v>
      </c>
      <c r="E171" t="n">
        <v>24.48</v>
      </c>
      <c r="F171" t="n">
        <v>21.6</v>
      </c>
      <c r="G171" t="n">
        <v>117.81</v>
      </c>
      <c r="H171" t="n">
        <v>1.51</v>
      </c>
      <c r="I171" t="n">
        <v>11</v>
      </c>
      <c r="J171" t="n">
        <v>212.25</v>
      </c>
      <c r="K171" t="n">
        <v>53.44</v>
      </c>
      <c r="L171" t="n">
        <v>18</v>
      </c>
      <c r="M171" t="n">
        <v>0</v>
      </c>
      <c r="N171" t="n">
        <v>45.82</v>
      </c>
      <c r="O171" t="n">
        <v>26412.11</v>
      </c>
      <c r="P171" t="n">
        <v>233.14</v>
      </c>
      <c r="Q171" t="n">
        <v>935.88</v>
      </c>
      <c r="R171" t="n">
        <v>44.85</v>
      </c>
      <c r="S171" t="n">
        <v>36.49</v>
      </c>
      <c r="T171" t="n">
        <v>3117.42</v>
      </c>
      <c r="U171" t="n">
        <v>0.8100000000000001</v>
      </c>
      <c r="V171" t="n">
        <v>0.9</v>
      </c>
      <c r="W171" t="n">
        <v>3</v>
      </c>
      <c r="X171" t="n">
        <v>0.21</v>
      </c>
      <c r="Y171" t="n">
        <v>0.5</v>
      </c>
      <c r="Z171" t="n">
        <v>10</v>
      </c>
    </row>
    <row r="172">
      <c r="A172" t="n">
        <v>0</v>
      </c>
      <c r="B172" t="n">
        <v>55</v>
      </c>
      <c r="C172" t="inlineStr">
        <is>
          <t xml:space="preserve">CONCLUIDO	</t>
        </is>
      </c>
      <c r="D172" t="n">
        <v>3.1949</v>
      </c>
      <c r="E172" t="n">
        <v>31.3</v>
      </c>
      <c r="F172" t="n">
        <v>24.99</v>
      </c>
      <c r="G172" t="n">
        <v>8.470000000000001</v>
      </c>
      <c r="H172" t="n">
        <v>0.15</v>
      </c>
      <c r="I172" t="n">
        <v>177</v>
      </c>
      <c r="J172" t="n">
        <v>116.05</v>
      </c>
      <c r="K172" t="n">
        <v>43.4</v>
      </c>
      <c r="L172" t="n">
        <v>1</v>
      </c>
      <c r="M172" t="n">
        <v>175</v>
      </c>
      <c r="N172" t="n">
        <v>16.65</v>
      </c>
      <c r="O172" t="n">
        <v>14546.17</v>
      </c>
      <c r="P172" t="n">
        <v>245.75</v>
      </c>
      <c r="Q172" t="n">
        <v>936.01</v>
      </c>
      <c r="R172" t="n">
        <v>150.19</v>
      </c>
      <c r="S172" t="n">
        <v>36.49</v>
      </c>
      <c r="T172" t="n">
        <v>54961.37</v>
      </c>
      <c r="U172" t="n">
        <v>0.24</v>
      </c>
      <c r="V172" t="n">
        <v>0.78</v>
      </c>
      <c r="W172" t="n">
        <v>3.27</v>
      </c>
      <c r="X172" t="n">
        <v>3.59</v>
      </c>
      <c r="Y172" t="n">
        <v>0.5</v>
      </c>
      <c r="Z172" t="n">
        <v>10</v>
      </c>
    </row>
    <row r="173">
      <c r="A173" t="n">
        <v>1</v>
      </c>
      <c r="B173" t="n">
        <v>55</v>
      </c>
      <c r="C173" t="inlineStr">
        <is>
          <t xml:space="preserve">CONCLUIDO	</t>
        </is>
      </c>
      <c r="D173" t="n">
        <v>3.7053</v>
      </c>
      <c r="E173" t="n">
        <v>26.99</v>
      </c>
      <c r="F173" t="n">
        <v>22.99</v>
      </c>
      <c r="G173" t="n">
        <v>17.25</v>
      </c>
      <c r="H173" t="n">
        <v>0.3</v>
      </c>
      <c r="I173" t="n">
        <v>80</v>
      </c>
      <c r="J173" t="n">
        <v>117.34</v>
      </c>
      <c r="K173" t="n">
        <v>43.4</v>
      </c>
      <c r="L173" t="n">
        <v>2</v>
      </c>
      <c r="M173" t="n">
        <v>78</v>
      </c>
      <c r="N173" t="n">
        <v>16.94</v>
      </c>
      <c r="O173" t="n">
        <v>14705.49</v>
      </c>
      <c r="P173" t="n">
        <v>219.84</v>
      </c>
      <c r="Q173" t="n">
        <v>935.89</v>
      </c>
      <c r="R173" t="n">
        <v>88.31999999999999</v>
      </c>
      <c r="S173" t="n">
        <v>36.49</v>
      </c>
      <c r="T173" t="n">
        <v>24511.66</v>
      </c>
      <c r="U173" t="n">
        <v>0.41</v>
      </c>
      <c r="V173" t="n">
        <v>0.85</v>
      </c>
      <c r="W173" t="n">
        <v>3.11</v>
      </c>
      <c r="X173" t="n">
        <v>1.6</v>
      </c>
      <c r="Y173" t="n">
        <v>0.5</v>
      </c>
      <c r="Z173" t="n">
        <v>10</v>
      </c>
    </row>
    <row r="174">
      <c r="A174" t="n">
        <v>2</v>
      </c>
      <c r="B174" t="n">
        <v>55</v>
      </c>
      <c r="C174" t="inlineStr">
        <is>
          <t xml:space="preserve">CONCLUIDO	</t>
        </is>
      </c>
      <c r="D174" t="n">
        <v>3.8894</v>
      </c>
      <c r="E174" t="n">
        <v>25.71</v>
      </c>
      <c r="F174" t="n">
        <v>22.41</v>
      </c>
      <c r="G174" t="n">
        <v>26.36</v>
      </c>
      <c r="H174" t="n">
        <v>0.45</v>
      </c>
      <c r="I174" t="n">
        <v>51</v>
      </c>
      <c r="J174" t="n">
        <v>118.63</v>
      </c>
      <c r="K174" t="n">
        <v>43.4</v>
      </c>
      <c r="L174" t="n">
        <v>3</v>
      </c>
      <c r="M174" t="n">
        <v>49</v>
      </c>
      <c r="N174" t="n">
        <v>17.23</v>
      </c>
      <c r="O174" t="n">
        <v>14865.24</v>
      </c>
      <c r="P174" t="n">
        <v>207.64</v>
      </c>
      <c r="Q174" t="n">
        <v>935.92</v>
      </c>
      <c r="R174" t="n">
        <v>70.53</v>
      </c>
      <c r="S174" t="n">
        <v>36.49</v>
      </c>
      <c r="T174" t="n">
        <v>15759.83</v>
      </c>
      <c r="U174" t="n">
        <v>0.52</v>
      </c>
      <c r="V174" t="n">
        <v>0.87</v>
      </c>
      <c r="W174" t="n">
        <v>3.05</v>
      </c>
      <c r="X174" t="n">
        <v>1.01</v>
      </c>
      <c r="Y174" t="n">
        <v>0.5</v>
      </c>
      <c r="Z174" t="n">
        <v>10</v>
      </c>
    </row>
    <row r="175">
      <c r="A175" t="n">
        <v>3</v>
      </c>
      <c r="B175" t="n">
        <v>55</v>
      </c>
      <c r="C175" t="inlineStr">
        <is>
          <t xml:space="preserve">CONCLUIDO	</t>
        </is>
      </c>
      <c r="D175" t="n">
        <v>3.9882</v>
      </c>
      <c r="E175" t="n">
        <v>25.07</v>
      </c>
      <c r="F175" t="n">
        <v>22.11</v>
      </c>
      <c r="G175" t="n">
        <v>35.85</v>
      </c>
      <c r="H175" t="n">
        <v>0.59</v>
      </c>
      <c r="I175" t="n">
        <v>37</v>
      </c>
      <c r="J175" t="n">
        <v>119.93</v>
      </c>
      <c r="K175" t="n">
        <v>43.4</v>
      </c>
      <c r="L175" t="n">
        <v>4</v>
      </c>
      <c r="M175" t="n">
        <v>35</v>
      </c>
      <c r="N175" t="n">
        <v>17.53</v>
      </c>
      <c r="O175" t="n">
        <v>15025.44</v>
      </c>
      <c r="P175" t="n">
        <v>198.43</v>
      </c>
      <c r="Q175" t="n">
        <v>935.9</v>
      </c>
      <c r="R175" t="n">
        <v>60.98</v>
      </c>
      <c r="S175" t="n">
        <v>36.49</v>
      </c>
      <c r="T175" t="n">
        <v>11056.19</v>
      </c>
      <c r="U175" t="n">
        <v>0.6</v>
      </c>
      <c r="V175" t="n">
        <v>0.88</v>
      </c>
      <c r="W175" t="n">
        <v>3.02</v>
      </c>
      <c r="X175" t="n">
        <v>0.71</v>
      </c>
      <c r="Y175" t="n">
        <v>0.5</v>
      </c>
      <c r="Z175" t="n">
        <v>10</v>
      </c>
    </row>
    <row r="176">
      <c r="A176" t="n">
        <v>4</v>
      </c>
      <c r="B176" t="n">
        <v>55</v>
      </c>
      <c r="C176" t="inlineStr">
        <is>
          <t xml:space="preserve">CONCLUIDO	</t>
        </is>
      </c>
      <c r="D176" t="n">
        <v>4.0414</v>
      </c>
      <c r="E176" t="n">
        <v>24.74</v>
      </c>
      <c r="F176" t="n">
        <v>21.97</v>
      </c>
      <c r="G176" t="n">
        <v>45.45</v>
      </c>
      <c r="H176" t="n">
        <v>0.73</v>
      </c>
      <c r="I176" t="n">
        <v>29</v>
      </c>
      <c r="J176" t="n">
        <v>121.23</v>
      </c>
      <c r="K176" t="n">
        <v>43.4</v>
      </c>
      <c r="L176" t="n">
        <v>5</v>
      </c>
      <c r="M176" t="n">
        <v>27</v>
      </c>
      <c r="N176" t="n">
        <v>17.83</v>
      </c>
      <c r="O176" t="n">
        <v>15186.08</v>
      </c>
      <c r="P176" t="n">
        <v>189.15</v>
      </c>
      <c r="Q176" t="n">
        <v>935.9299999999999</v>
      </c>
      <c r="R176" t="n">
        <v>56.7</v>
      </c>
      <c r="S176" t="n">
        <v>36.49</v>
      </c>
      <c r="T176" t="n">
        <v>8955.959999999999</v>
      </c>
      <c r="U176" t="n">
        <v>0.64</v>
      </c>
      <c r="V176" t="n">
        <v>0.89</v>
      </c>
      <c r="W176" t="n">
        <v>3.01</v>
      </c>
      <c r="X176" t="n">
        <v>0.57</v>
      </c>
      <c r="Y176" t="n">
        <v>0.5</v>
      </c>
      <c r="Z176" t="n">
        <v>10</v>
      </c>
    </row>
    <row r="177">
      <c r="A177" t="n">
        <v>5</v>
      </c>
      <c r="B177" t="n">
        <v>55</v>
      </c>
      <c r="C177" t="inlineStr">
        <is>
          <t xml:space="preserve">CONCLUIDO	</t>
        </is>
      </c>
      <c r="D177" t="n">
        <v>4.0875</v>
      </c>
      <c r="E177" t="n">
        <v>24.46</v>
      </c>
      <c r="F177" t="n">
        <v>21.83</v>
      </c>
      <c r="G177" t="n">
        <v>56.95</v>
      </c>
      <c r="H177" t="n">
        <v>0.86</v>
      </c>
      <c r="I177" t="n">
        <v>23</v>
      </c>
      <c r="J177" t="n">
        <v>122.54</v>
      </c>
      <c r="K177" t="n">
        <v>43.4</v>
      </c>
      <c r="L177" t="n">
        <v>6</v>
      </c>
      <c r="M177" t="n">
        <v>21</v>
      </c>
      <c r="N177" t="n">
        <v>18.14</v>
      </c>
      <c r="O177" t="n">
        <v>15347.16</v>
      </c>
      <c r="P177" t="n">
        <v>181.24</v>
      </c>
      <c r="Q177" t="n">
        <v>935.92</v>
      </c>
      <c r="R177" t="n">
        <v>52.59</v>
      </c>
      <c r="S177" t="n">
        <v>36.49</v>
      </c>
      <c r="T177" t="n">
        <v>6927.57</v>
      </c>
      <c r="U177" t="n">
        <v>0.6899999999999999</v>
      </c>
      <c r="V177" t="n">
        <v>0.89</v>
      </c>
      <c r="W177" t="n">
        <v>3</v>
      </c>
      <c r="X177" t="n">
        <v>0.44</v>
      </c>
      <c r="Y177" t="n">
        <v>0.5</v>
      </c>
      <c r="Z177" t="n">
        <v>10</v>
      </c>
    </row>
    <row r="178">
      <c r="A178" t="n">
        <v>6</v>
      </c>
      <c r="B178" t="n">
        <v>55</v>
      </c>
      <c r="C178" t="inlineStr">
        <is>
          <t xml:space="preserve">CONCLUIDO	</t>
        </is>
      </c>
      <c r="D178" t="n">
        <v>4.1166</v>
      </c>
      <c r="E178" t="n">
        <v>24.29</v>
      </c>
      <c r="F178" t="n">
        <v>21.75</v>
      </c>
      <c r="G178" t="n">
        <v>68.7</v>
      </c>
      <c r="H178" t="n">
        <v>1</v>
      </c>
      <c r="I178" t="n">
        <v>19</v>
      </c>
      <c r="J178" t="n">
        <v>123.85</v>
      </c>
      <c r="K178" t="n">
        <v>43.4</v>
      </c>
      <c r="L178" t="n">
        <v>7</v>
      </c>
      <c r="M178" t="n">
        <v>11</v>
      </c>
      <c r="N178" t="n">
        <v>18.45</v>
      </c>
      <c r="O178" t="n">
        <v>15508.69</v>
      </c>
      <c r="P178" t="n">
        <v>173</v>
      </c>
      <c r="Q178" t="n">
        <v>935.91</v>
      </c>
      <c r="R178" t="n">
        <v>49.89</v>
      </c>
      <c r="S178" t="n">
        <v>36.49</v>
      </c>
      <c r="T178" t="n">
        <v>5597.87</v>
      </c>
      <c r="U178" t="n">
        <v>0.73</v>
      </c>
      <c r="V178" t="n">
        <v>0.9</v>
      </c>
      <c r="W178" t="n">
        <v>3</v>
      </c>
      <c r="X178" t="n">
        <v>0.36</v>
      </c>
      <c r="Y178" t="n">
        <v>0.5</v>
      </c>
      <c r="Z178" t="n">
        <v>10</v>
      </c>
    </row>
    <row r="179">
      <c r="A179" t="n">
        <v>7</v>
      </c>
      <c r="B179" t="n">
        <v>55</v>
      </c>
      <c r="C179" t="inlineStr">
        <is>
          <t xml:space="preserve">CONCLUIDO	</t>
        </is>
      </c>
      <c r="D179" t="n">
        <v>4.1152</v>
      </c>
      <c r="E179" t="n">
        <v>24.3</v>
      </c>
      <c r="F179" t="n">
        <v>21.76</v>
      </c>
      <c r="G179" t="n">
        <v>68.72</v>
      </c>
      <c r="H179" t="n">
        <v>1.13</v>
      </c>
      <c r="I179" t="n">
        <v>19</v>
      </c>
      <c r="J179" t="n">
        <v>125.16</v>
      </c>
      <c r="K179" t="n">
        <v>43.4</v>
      </c>
      <c r="L179" t="n">
        <v>8</v>
      </c>
      <c r="M179" t="n">
        <v>0</v>
      </c>
      <c r="N179" t="n">
        <v>18.76</v>
      </c>
      <c r="O179" t="n">
        <v>15670.68</v>
      </c>
      <c r="P179" t="n">
        <v>170.78</v>
      </c>
      <c r="Q179" t="n">
        <v>935.88</v>
      </c>
      <c r="R179" t="n">
        <v>49.72</v>
      </c>
      <c r="S179" t="n">
        <v>36.49</v>
      </c>
      <c r="T179" t="n">
        <v>5514.68</v>
      </c>
      <c r="U179" t="n">
        <v>0.73</v>
      </c>
      <c r="V179" t="n">
        <v>0.9</v>
      </c>
      <c r="W179" t="n">
        <v>3.02</v>
      </c>
      <c r="X179" t="n">
        <v>0.37</v>
      </c>
      <c r="Y179" t="n">
        <v>0.5</v>
      </c>
      <c r="Z17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INDEX(resultados!$A$2:$ZZ$179, 1, MATCH($B$1, resultados!$A$1:$ZZ$1, 0))</f>
        <v/>
      </c>
      <c r="B7">
        <f>INDEX(resultados!$A$2:$ZZ$179, 1, MATCH($B$2, resultados!$A$1:$ZZ$1, 0))</f>
        <v/>
      </c>
      <c r="C7">
        <f>INDEX(resultados!$A$2:$ZZ$179, 1, MATCH($B$3, resultados!$A$1:$ZZ$1, 0))</f>
        <v/>
      </c>
    </row>
    <row r="8">
      <c r="A8">
        <f>INDEX(resultados!$A$2:$ZZ$179, 2, MATCH($B$1, resultados!$A$1:$ZZ$1, 0))</f>
        <v/>
      </c>
      <c r="B8">
        <f>INDEX(resultados!$A$2:$ZZ$179, 2, MATCH($B$2, resultados!$A$1:$ZZ$1, 0))</f>
        <v/>
      </c>
      <c r="C8">
        <f>INDEX(resultados!$A$2:$ZZ$179, 2, MATCH($B$3, resultados!$A$1:$ZZ$1, 0))</f>
        <v/>
      </c>
    </row>
    <row r="9">
      <c r="A9">
        <f>INDEX(resultados!$A$2:$ZZ$179, 3, MATCH($B$1, resultados!$A$1:$ZZ$1, 0))</f>
        <v/>
      </c>
      <c r="B9">
        <f>INDEX(resultados!$A$2:$ZZ$179, 3, MATCH($B$2, resultados!$A$1:$ZZ$1, 0))</f>
        <v/>
      </c>
      <c r="C9">
        <f>INDEX(resultados!$A$2:$ZZ$179, 3, MATCH($B$3, resultados!$A$1:$ZZ$1, 0))</f>
        <v/>
      </c>
    </row>
    <row r="10">
      <c r="A10">
        <f>INDEX(resultados!$A$2:$ZZ$179, 4, MATCH($B$1, resultados!$A$1:$ZZ$1, 0))</f>
        <v/>
      </c>
      <c r="B10">
        <f>INDEX(resultados!$A$2:$ZZ$179, 4, MATCH($B$2, resultados!$A$1:$ZZ$1, 0))</f>
        <v/>
      </c>
      <c r="C10">
        <f>INDEX(resultados!$A$2:$ZZ$179, 4, MATCH($B$3, resultados!$A$1:$ZZ$1, 0))</f>
        <v/>
      </c>
    </row>
    <row r="11">
      <c r="A11">
        <f>INDEX(resultados!$A$2:$ZZ$179, 5, MATCH($B$1, resultados!$A$1:$ZZ$1, 0))</f>
        <v/>
      </c>
      <c r="B11">
        <f>INDEX(resultados!$A$2:$ZZ$179, 5, MATCH($B$2, resultados!$A$1:$ZZ$1, 0))</f>
        <v/>
      </c>
      <c r="C11">
        <f>INDEX(resultados!$A$2:$ZZ$179, 5, MATCH($B$3, resultados!$A$1:$ZZ$1, 0))</f>
        <v/>
      </c>
    </row>
    <row r="12">
      <c r="A12">
        <f>INDEX(resultados!$A$2:$ZZ$179, 6, MATCH($B$1, resultados!$A$1:$ZZ$1, 0))</f>
        <v/>
      </c>
      <c r="B12">
        <f>INDEX(resultados!$A$2:$ZZ$179, 6, MATCH($B$2, resultados!$A$1:$ZZ$1, 0))</f>
        <v/>
      </c>
      <c r="C12">
        <f>INDEX(resultados!$A$2:$ZZ$179, 6, MATCH($B$3, resultados!$A$1:$ZZ$1, 0))</f>
        <v/>
      </c>
    </row>
    <row r="13">
      <c r="A13">
        <f>INDEX(resultados!$A$2:$ZZ$179, 7, MATCH($B$1, resultados!$A$1:$ZZ$1, 0))</f>
        <v/>
      </c>
      <c r="B13">
        <f>INDEX(resultados!$A$2:$ZZ$179, 7, MATCH($B$2, resultados!$A$1:$ZZ$1, 0))</f>
        <v/>
      </c>
      <c r="C13">
        <f>INDEX(resultados!$A$2:$ZZ$179, 7, MATCH($B$3, resultados!$A$1:$ZZ$1, 0))</f>
        <v/>
      </c>
    </row>
    <row r="14">
      <c r="A14">
        <f>INDEX(resultados!$A$2:$ZZ$179, 8, MATCH($B$1, resultados!$A$1:$ZZ$1, 0))</f>
        <v/>
      </c>
      <c r="B14">
        <f>INDEX(resultados!$A$2:$ZZ$179, 8, MATCH($B$2, resultados!$A$1:$ZZ$1, 0))</f>
        <v/>
      </c>
      <c r="C14">
        <f>INDEX(resultados!$A$2:$ZZ$179, 8, MATCH($B$3, resultados!$A$1:$ZZ$1, 0))</f>
        <v/>
      </c>
    </row>
    <row r="15">
      <c r="A15">
        <f>INDEX(resultados!$A$2:$ZZ$179, 9, MATCH($B$1, resultados!$A$1:$ZZ$1, 0))</f>
        <v/>
      </c>
      <c r="B15">
        <f>INDEX(resultados!$A$2:$ZZ$179, 9, MATCH($B$2, resultados!$A$1:$ZZ$1, 0))</f>
        <v/>
      </c>
      <c r="C15">
        <f>INDEX(resultados!$A$2:$ZZ$179, 9, MATCH($B$3, resultados!$A$1:$ZZ$1, 0))</f>
        <v/>
      </c>
    </row>
    <row r="16">
      <c r="A16">
        <f>INDEX(resultados!$A$2:$ZZ$179, 10, MATCH($B$1, resultados!$A$1:$ZZ$1, 0))</f>
        <v/>
      </c>
      <c r="B16">
        <f>INDEX(resultados!$A$2:$ZZ$179, 10, MATCH($B$2, resultados!$A$1:$ZZ$1, 0))</f>
        <v/>
      </c>
      <c r="C16">
        <f>INDEX(resultados!$A$2:$ZZ$179, 10, MATCH($B$3, resultados!$A$1:$ZZ$1, 0))</f>
        <v/>
      </c>
    </row>
    <row r="17">
      <c r="A17">
        <f>INDEX(resultados!$A$2:$ZZ$179, 11, MATCH($B$1, resultados!$A$1:$ZZ$1, 0))</f>
        <v/>
      </c>
      <c r="B17">
        <f>INDEX(resultados!$A$2:$ZZ$179, 11, MATCH($B$2, resultados!$A$1:$ZZ$1, 0))</f>
        <v/>
      </c>
      <c r="C17">
        <f>INDEX(resultados!$A$2:$ZZ$179, 11, MATCH($B$3, resultados!$A$1:$ZZ$1, 0))</f>
        <v/>
      </c>
    </row>
    <row r="18">
      <c r="A18">
        <f>INDEX(resultados!$A$2:$ZZ$179, 12, MATCH($B$1, resultados!$A$1:$ZZ$1, 0))</f>
        <v/>
      </c>
      <c r="B18">
        <f>INDEX(resultados!$A$2:$ZZ$179, 12, MATCH($B$2, resultados!$A$1:$ZZ$1, 0))</f>
        <v/>
      </c>
      <c r="C18">
        <f>INDEX(resultados!$A$2:$ZZ$179, 12, MATCH($B$3, resultados!$A$1:$ZZ$1, 0))</f>
        <v/>
      </c>
    </row>
    <row r="19">
      <c r="A19">
        <f>INDEX(resultados!$A$2:$ZZ$179, 13, MATCH($B$1, resultados!$A$1:$ZZ$1, 0))</f>
        <v/>
      </c>
      <c r="B19">
        <f>INDEX(resultados!$A$2:$ZZ$179, 13, MATCH($B$2, resultados!$A$1:$ZZ$1, 0))</f>
        <v/>
      </c>
      <c r="C19">
        <f>INDEX(resultados!$A$2:$ZZ$179, 13, MATCH($B$3, resultados!$A$1:$ZZ$1, 0))</f>
        <v/>
      </c>
    </row>
    <row r="20">
      <c r="A20">
        <f>INDEX(resultados!$A$2:$ZZ$179, 14, MATCH($B$1, resultados!$A$1:$ZZ$1, 0))</f>
        <v/>
      </c>
      <c r="B20">
        <f>INDEX(resultados!$A$2:$ZZ$179, 14, MATCH($B$2, resultados!$A$1:$ZZ$1, 0))</f>
        <v/>
      </c>
      <c r="C20">
        <f>INDEX(resultados!$A$2:$ZZ$179, 14, MATCH($B$3, resultados!$A$1:$ZZ$1, 0))</f>
        <v/>
      </c>
    </row>
    <row r="21">
      <c r="A21">
        <f>INDEX(resultados!$A$2:$ZZ$179, 15, MATCH($B$1, resultados!$A$1:$ZZ$1, 0))</f>
        <v/>
      </c>
      <c r="B21">
        <f>INDEX(resultados!$A$2:$ZZ$179, 15, MATCH($B$2, resultados!$A$1:$ZZ$1, 0))</f>
        <v/>
      </c>
      <c r="C21">
        <f>INDEX(resultados!$A$2:$ZZ$179, 15, MATCH($B$3, resultados!$A$1:$ZZ$1, 0))</f>
        <v/>
      </c>
    </row>
    <row r="22">
      <c r="A22">
        <f>INDEX(resultados!$A$2:$ZZ$179, 16, MATCH($B$1, resultados!$A$1:$ZZ$1, 0))</f>
        <v/>
      </c>
      <c r="B22">
        <f>INDEX(resultados!$A$2:$ZZ$179, 16, MATCH($B$2, resultados!$A$1:$ZZ$1, 0))</f>
        <v/>
      </c>
      <c r="C22">
        <f>INDEX(resultados!$A$2:$ZZ$179, 16, MATCH($B$3, resultados!$A$1:$ZZ$1, 0))</f>
        <v/>
      </c>
    </row>
    <row r="23">
      <c r="A23">
        <f>INDEX(resultados!$A$2:$ZZ$179, 17, MATCH($B$1, resultados!$A$1:$ZZ$1, 0))</f>
        <v/>
      </c>
      <c r="B23">
        <f>INDEX(resultados!$A$2:$ZZ$179, 17, MATCH($B$2, resultados!$A$1:$ZZ$1, 0))</f>
        <v/>
      </c>
      <c r="C23">
        <f>INDEX(resultados!$A$2:$ZZ$179, 17, MATCH($B$3, resultados!$A$1:$ZZ$1, 0))</f>
        <v/>
      </c>
    </row>
    <row r="24">
      <c r="A24">
        <f>INDEX(resultados!$A$2:$ZZ$179, 18, MATCH($B$1, resultados!$A$1:$ZZ$1, 0))</f>
        <v/>
      </c>
      <c r="B24">
        <f>INDEX(resultados!$A$2:$ZZ$179, 18, MATCH($B$2, resultados!$A$1:$ZZ$1, 0))</f>
        <v/>
      </c>
      <c r="C24">
        <f>INDEX(resultados!$A$2:$ZZ$179, 18, MATCH($B$3, resultados!$A$1:$ZZ$1, 0))</f>
        <v/>
      </c>
    </row>
    <row r="25">
      <c r="A25">
        <f>INDEX(resultados!$A$2:$ZZ$179, 19, MATCH($B$1, resultados!$A$1:$ZZ$1, 0))</f>
        <v/>
      </c>
      <c r="B25">
        <f>INDEX(resultados!$A$2:$ZZ$179, 19, MATCH($B$2, resultados!$A$1:$ZZ$1, 0))</f>
        <v/>
      </c>
      <c r="C25">
        <f>INDEX(resultados!$A$2:$ZZ$179, 19, MATCH($B$3, resultados!$A$1:$ZZ$1, 0))</f>
        <v/>
      </c>
    </row>
    <row r="26">
      <c r="A26">
        <f>INDEX(resultados!$A$2:$ZZ$179, 20, MATCH($B$1, resultados!$A$1:$ZZ$1, 0))</f>
        <v/>
      </c>
      <c r="B26">
        <f>INDEX(resultados!$A$2:$ZZ$179, 20, MATCH($B$2, resultados!$A$1:$ZZ$1, 0))</f>
        <v/>
      </c>
      <c r="C26">
        <f>INDEX(resultados!$A$2:$ZZ$179, 20, MATCH($B$3, resultados!$A$1:$ZZ$1, 0))</f>
        <v/>
      </c>
    </row>
    <row r="27">
      <c r="A27">
        <f>INDEX(resultados!$A$2:$ZZ$179, 21, MATCH($B$1, resultados!$A$1:$ZZ$1, 0))</f>
        <v/>
      </c>
      <c r="B27">
        <f>INDEX(resultados!$A$2:$ZZ$179, 21, MATCH($B$2, resultados!$A$1:$ZZ$1, 0))</f>
        <v/>
      </c>
      <c r="C27">
        <f>INDEX(resultados!$A$2:$ZZ$179, 21, MATCH($B$3, resultados!$A$1:$ZZ$1, 0))</f>
        <v/>
      </c>
    </row>
    <row r="28">
      <c r="A28">
        <f>INDEX(resultados!$A$2:$ZZ$179, 22, MATCH($B$1, resultados!$A$1:$ZZ$1, 0))</f>
        <v/>
      </c>
      <c r="B28">
        <f>INDEX(resultados!$A$2:$ZZ$179, 22, MATCH($B$2, resultados!$A$1:$ZZ$1, 0))</f>
        <v/>
      </c>
      <c r="C28">
        <f>INDEX(resultados!$A$2:$ZZ$179, 22, MATCH($B$3, resultados!$A$1:$ZZ$1, 0))</f>
        <v/>
      </c>
    </row>
    <row r="29">
      <c r="A29">
        <f>INDEX(resultados!$A$2:$ZZ$179, 23, MATCH($B$1, resultados!$A$1:$ZZ$1, 0))</f>
        <v/>
      </c>
      <c r="B29">
        <f>INDEX(resultados!$A$2:$ZZ$179, 23, MATCH($B$2, resultados!$A$1:$ZZ$1, 0))</f>
        <v/>
      </c>
      <c r="C29">
        <f>INDEX(resultados!$A$2:$ZZ$179, 23, MATCH($B$3, resultados!$A$1:$ZZ$1, 0))</f>
        <v/>
      </c>
    </row>
    <row r="30">
      <c r="A30">
        <f>INDEX(resultados!$A$2:$ZZ$179, 24, MATCH($B$1, resultados!$A$1:$ZZ$1, 0))</f>
        <v/>
      </c>
      <c r="B30">
        <f>INDEX(resultados!$A$2:$ZZ$179, 24, MATCH($B$2, resultados!$A$1:$ZZ$1, 0))</f>
        <v/>
      </c>
      <c r="C30">
        <f>INDEX(resultados!$A$2:$ZZ$179, 24, MATCH($B$3, resultados!$A$1:$ZZ$1, 0))</f>
        <v/>
      </c>
    </row>
    <row r="31">
      <c r="A31">
        <f>INDEX(resultados!$A$2:$ZZ$179, 25, MATCH($B$1, resultados!$A$1:$ZZ$1, 0))</f>
        <v/>
      </c>
      <c r="B31">
        <f>INDEX(resultados!$A$2:$ZZ$179, 25, MATCH($B$2, resultados!$A$1:$ZZ$1, 0))</f>
        <v/>
      </c>
      <c r="C31">
        <f>INDEX(resultados!$A$2:$ZZ$179, 25, MATCH($B$3, resultados!$A$1:$ZZ$1, 0))</f>
        <v/>
      </c>
    </row>
    <row r="32">
      <c r="A32">
        <f>INDEX(resultados!$A$2:$ZZ$179, 26, MATCH($B$1, resultados!$A$1:$ZZ$1, 0))</f>
        <v/>
      </c>
      <c r="B32">
        <f>INDEX(resultados!$A$2:$ZZ$179, 26, MATCH($B$2, resultados!$A$1:$ZZ$1, 0))</f>
        <v/>
      </c>
      <c r="C32">
        <f>INDEX(resultados!$A$2:$ZZ$179, 26, MATCH($B$3, resultados!$A$1:$ZZ$1, 0))</f>
        <v/>
      </c>
    </row>
    <row r="33">
      <c r="A33">
        <f>INDEX(resultados!$A$2:$ZZ$179, 27, MATCH($B$1, resultados!$A$1:$ZZ$1, 0))</f>
        <v/>
      </c>
      <c r="B33">
        <f>INDEX(resultados!$A$2:$ZZ$179, 27, MATCH($B$2, resultados!$A$1:$ZZ$1, 0))</f>
        <v/>
      </c>
      <c r="C33">
        <f>INDEX(resultados!$A$2:$ZZ$179, 27, MATCH($B$3, resultados!$A$1:$ZZ$1, 0))</f>
        <v/>
      </c>
    </row>
    <row r="34">
      <c r="A34">
        <f>INDEX(resultados!$A$2:$ZZ$179, 28, MATCH($B$1, resultados!$A$1:$ZZ$1, 0))</f>
        <v/>
      </c>
      <c r="B34">
        <f>INDEX(resultados!$A$2:$ZZ$179, 28, MATCH($B$2, resultados!$A$1:$ZZ$1, 0))</f>
        <v/>
      </c>
      <c r="C34">
        <f>INDEX(resultados!$A$2:$ZZ$179, 28, MATCH($B$3, resultados!$A$1:$ZZ$1, 0))</f>
        <v/>
      </c>
    </row>
    <row r="35">
      <c r="A35">
        <f>INDEX(resultados!$A$2:$ZZ$179, 29, MATCH($B$1, resultados!$A$1:$ZZ$1, 0))</f>
        <v/>
      </c>
      <c r="B35">
        <f>INDEX(resultados!$A$2:$ZZ$179, 29, MATCH($B$2, resultados!$A$1:$ZZ$1, 0))</f>
        <v/>
      </c>
      <c r="C35">
        <f>INDEX(resultados!$A$2:$ZZ$179, 29, MATCH($B$3, resultados!$A$1:$ZZ$1, 0))</f>
        <v/>
      </c>
    </row>
    <row r="36">
      <c r="A36">
        <f>INDEX(resultados!$A$2:$ZZ$179, 30, MATCH($B$1, resultados!$A$1:$ZZ$1, 0))</f>
        <v/>
      </c>
      <c r="B36">
        <f>INDEX(resultados!$A$2:$ZZ$179, 30, MATCH($B$2, resultados!$A$1:$ZZ$1, 0))</f>
        <v/>
      </c>
      <c r="C36">
        <f>INDEX(resultados!$A$2:$ZZ$179, 30, MATCH($B$3, resultados!$A$1:$ZZ$1, 0))</f>
        <v/>
      </c>
    </row>
    <row r="37">
      <c r="A37">
        <f>INDEX(resultados!$A$2:$ZZ$179, 31, MATCH($B$1, resultados!$A$1:$ZZ$1, 0))</f>
        <v/>
      </c>
      <c r="B37">
        <f>INDEX(resultados!$A$2:$ZZ$179, 31, MATCH($B$2, resultados!$A$1:$ZZ$1, 0))</f>
        <v/>
      </c>
      <c r="C37">
        <f>INDEX(resultados!$A$2:$ZZ$179, 31, MATCH($B$3, resultados!$A$1:$ZZ$1, 0))</f>
        <v/>
      </c>
    </row>
    <row r="38">
      <c r="A38">
        <f>INDEX(resultados!$A$2:$ZZ$179, 32, MATCH($B$1, resultados!$A$1:$ZZ$1, 0))</f>
        <v/>
      </c>
      <c r="B38">
        <f>INDEX(resultados!$A$2:$ZZ$179, 32, MATCH($B$2, resultados!$A$1:$ZZ$1, 0))</f>
        <v/>
      </c>
      <c r="C38">
        <f>INDEX(resultados!$A$2:$ZZ$179, 32, MATCH($B$3, resultados!$A$1:$ZZ$1, 0))</f>
        <v/>
      </c>
    </row>
    <row r="39">
      <c r="A39">
        <f>INDEX(resultados!$A$2:$ZZ$179, 33, MATCH($B$1, resultados!$A$1:$ZZ$1, 0))</f>
        <v/>
      </c>
      <c r="B39">
        <f>INDEX(resultados!$A$2:$ZZ$179, 33, MATCH($B$2, resultados!$A$1:$ZZ$1, 0))</f>
        <v/>
      </c>
      <c r="C39">
        <f>INDEX(resultados!$A$2:$ZZ$179, 33, MATCH($B$3, resultados!$A$1:$ZZ$1, 0))</f>
        <v/>
      </c>
    </row>
    <row r="40">
      <c r="A40">
        <f>INDEX(resultados!$A$2:$ZZ$179, 34, MATCH($B$1, resultados!$A$1:$ZZ$1, 0))</f>
        <v/>
      </c>
      <c r="B40">
        <f>INDEX(resultados!$A$2:$ZZ$179, 34, MATCH($B$2, resultados!$A$1:$ZZ$1, 0))</f>
        <v/>
      </c>
      <c r="C40">
        <f>INDEX(resultados!$A$2:$ZZ$179, 34, MATCH($B$3, resultados!$A$1:$ZZ$1, 0))</f>
        <v/>
      </c>
    </row>
    <row r="41">
      <c r="A41">
        <f>INDEX(resultados!$A$2:$ZZ$179, 35, MATCH($B$1, resultados!$A$1:$ZZ$1, 0))</f>
        <v/>
      </c>
      <c r="B41">
        <f>INDEX(resultados!$A$2:$ZZ$179, 35, MATCH($B$2, resultados!$A$1:$ZZ$1, 0))</f>
        <v/>
      </c>
      <c r="C41">
        <f>INDEX(resultados!$A$2:$ZZ$179, 35, MATCH($B$3, resultados!$A$1:$ZZ$1, 0))</f>
        <v/>
      </c>
    </row>
    <row r="42">
      <c r="A42">
        <f>INDEX(resultados!$A$2:$ZZ$179, 36, MATCH($B$1, resultados!$A$1:$ZZ$1, 0))</f>
        <v/>
      </c>
      <c r="B42">
        <f>INDEX(resultados!$A$2:$ZZ$179, 36, MATCH($B$2, resultados!$A$1:$ZZ$1, 0))</f>
        <v/>
      </c>
      <c r="C42">
        <f>INDEX(resultados!$A$2:$ZZ$179, 36, MATCH($B$3, resultados!$A$1:$ZZ$1, 0))</f>
        <v/>
      </c>
    </row>
    <row r="43">
      <c r="A43">
        <f>INDEX(resultados!$A$2:$ZZ$179, 37, MATCH($B$1, resultados!$A$1:$ZZ$1, 0))</f>
        <v/>
      </c>
      <c r="B43">
        <f>INDEX(resultados!$A$2:$ZZ$179, 37, MATCH($B$2, resultados!$A$1:$ZZ$1, 0))</f>
        <v/>
      </c>
      <c r="C43">
        <f>INDEX(resultados!$A$2:$ZZ$179, 37, MATCH($B$3, resultados!$A$1:$ZZ$1, 0))</f>
        <v/>
      </c>
    </row>
    <row r="44">
      <c r="A44">
        <f>INDEX(resultados!$A$2:$ZZ$179, 38, MATCH($B$1, resultados!$A$1:$ZZ$1, 0))</f>
        <v/>
      </c>
      <c r="B44">
        <f>INDEX(resultados!$A$2:$ZZ$179, 38, MATCH($B$2, resultados!$A$1:$ZZ$1, 0))</f>
        <v/>
      </c>
      <c r="C44">
        <f>INDEX(resultados!$A$2:$ZZ$179, 38, MATCH($B$3, resultados!$A$1:$ZZ$1, 0))</f>
        <v/>
      </c>
    </row>
    <row r="45">
      <c r="A45">
        <f>INDEX(resultados!$A$2:$ZZ$179, 39, MATCH($B$1, resultados!$A$1:$ZZ$1, 0))</f>
        <v/>
      </c>
      <c r="B45">
        <f>INDEX(resultados!$A$2:$ZZ$179, 39, MATCH($B$2, resultados!$A$1:$ZZ$1, 0))</f>
        <v/>
      </c>
      <c r="C45">
        <f>INDEX(resultados!$A$2:$ZZ$179, 39, MATCH($B$3, resultados!$A$1:$ZZ$1, 0))</f>
        <v/>
      </c>
    </row>
    <row r="46">
      <c r="A46">
        <f>INDEX(resultados!$A$2:$ZZ$179, 40, MATCH($B$1, resultados!$A$1:$ZZ$1, 0))</f>
        <v/>
      </c>
      <c r="B46">
        <f>INDEX(resultados!$A$2:$ZZ$179, 40, MATCH($B$2, resultados!$A$1:$ZZ$1, 0))</f>
        <v/>
      </c>
      <c r="C46">
        <f>INDEX(resultados!$A$2:$ZZ$179, 40, MATCH($B$3, resultados!$A$1:$ZZ$1, 0))</f>
        <v/>
      </c>
    </row>
    <row r="47">
      <c r="A47">
        <f>INDEX(resultados!$A$2:$ZZ$179, 41, MATCH($B$1, resultados!$A$1:$ZZ$1, 0))</f>
        <v/>
      </c>
      <c r="B47">
        <f>INDEX(resultados!$A$2:$ZZ$179, 41, MATCH($B$2, resultados!$A$1:$ZZ$1, 0))</f>
        <v/>
      </c>
      <c r="C47">
        <f>INDEX(resultados!$A$2:$ZZ$179, 41, MATCH($B$3, resultados!$A$1:$ZZ$1, 0))</f>
        <v/>
      </c>
    </row>
    <row r="48">
      <c r="A48">
        <f>INDEX(resultados!$A$2:$ZZ$179, 42, MATCH($B$1, resultados!$A$1:$ZZ$1, 0))</f>
        <v/>
      </c>
      <c r="B48">
        <f>INDEX(resultados!$A$2:$ZZ$179, 42, MATCH($B$2, resultados!$A$1:$ZZ$1, 0))</f>
        <v/>
      </c>
      <c r="C48">
        <f>INDEX(resultados!$A$2:$ZZ$179, 42, MATCH($B$3, resultados!$A$1:$ZZ$1, 0))</f>
        <v/>
      </c>
    </row>
    <row r="49">
      <c r="A49">
        <f>INDEX(resultados!$A$2:$ZZ$179, 43, MATCH($B$1, resultados!$A$1:$ZZ$1, 0))</f>
        <v/>
      </c>
      <c r="B49">
        <f>INDEX(resultados!$A$2:$ZZ$179, 43, MATCH($B$2, resultados!$A$1:$ZZ$1, 0))</f>
        <v/>
      </c>
      <c r="C49">
        <f>INDEX(resultados!$A$2:$ZZ$179, 43, MATCH($B$3, resultados!$A$1:$ZZ$1, 0))</f>
        <v/>
      </c>
    </row>
    <row r="50">
      <c r="A50">
        <f>INDEX(resultados!$A$2:$ZZ$179, 44, MATCH($B$1, resultados!$A$1:$ZZ$1, 0))</f>
        <v/>
      </c>
      <c r="B50">
        <f>INDEX(resultados!$A$2:$ZZ$179, 44, MATCH($B$2, resultados!$A$1:$ZZ$1, 0))</f>
        <v/>
      </c>
      <c r="C50">
        <f>INDEX(resultados!$A$2:$ZZ$179, 44, MATCH($B$3, resultados!$A$1:$ZZ$1, 0))</f>
        <v/>
      </c>
    </row>
    <row r="51">
      <c r="A51">
        <f>INDEX(resultados!$A$2:$ZZ$179, 45, MATCH($B$1, resultados!$A$1:$ZZ$1, 0))</f>
        <v/>
      </c>
      <c r="B51">
        <f>INDEX(resultados!$A$2:$ZZ$179, 45, MATCH($B$2, resultados!$A$1:$ZZ$1, 0))</f>
        <v/>
      </c>
      <c r="C51">
        <f>INDEX(resultados!$A$2:$ZZ$179, 45, MATCH($B$3, resultados!$A$1:$ZZ$1, 0))</f>
        <v/>
      </c>
    </row>
    <row r="52">
      <c r="A52">
        <f>INDEX(resultados!$A$2:$ZZ$179, 46, MATCH($B$1, resultados!$A$1:$ZZ$1, 0))</f>
        <v/>
      </c>
      <c r="B52">
        <f>INDEX(resultados!$A$2:$ZZ$179, 46, MATCH($B$2, resultados!$A$1:$ZZ$1, 0))</f>
        <v/>
      </c>
      <c r="C52">
        <f>INDEX(resultados!$A$2:$ZZ$179, 46, MATCH($B$3, resultados!$A$1:$ZZ$1, 0))</f>
        <v/>
      </c>
    </row>
    <row r="53">
      <c r="A53">
        <f>INDEX(resultados!$A$2:$ZZ$179, 47, MATCH($B$1, resultados!$A$1:$ZZ$1, 0))</f>
        <v/>
      </c>
      <c r="B53">
        <f>INDEX(resultados!$A$2:$ZZ$179, 47, MATCH($B$2, resultados!$A$1:$ZZ$1, 0))</f>
        <v/>
      </c>
      <c r="C53">
        <f>INDEX(resultados!$A$2:$ZZ$179, 47, MATCH($B$3, resultados!$A$1:$ZZ$1, 0))</f>
        <v/>
      </c>
    </row>
    <row r="54">
      <c r="A54">
        <f>INDEX(resultados!$A$2:$ZZ$179, 48, MATCH($B$1, resultados!$A$1:$ZZ$1, 0))</f>
        <v/>
      </c>
      <c r="B54">
        <f>INDEX(resultados!$A$2:$ZZ$179, 48, MATCH($B$2, resultados!$A$1:$ZZ$1, 0))</f>
        <v/>
      </c>
      <c r="C54">
        <f>INDEX(resultados!$A$2:$ZZ$179, 48, MATCH($B$3, resultados!$A$1:$ZZ$1, 0))</f>
        <v/>
      </c>
    </row>
    <row r="55">
      <c r="A55">
        <f>INDEX(resultados!$A$2:$ZZ$179, 49, MATCH($B$1, resultados!$A$1:$ZZ$1, 0))</f>
        <v/>
      </c>
      <c r="B55">
        <f>INDEX(resultados!$A$2:$ZZ$179, 49, MATCH($B$2, resultados!$A$1:$ZZ$1, 0))</f>
        <v/>
      </c>
      <c r="C55">
        <f>INDEX(resultados!$A$2:$ZZ$179, 49, MATCH($B$3, resultados!$A$1:$ZZ$1, 0))</f>
        <v/>
      </c>
    </row>
    <row r="56">
      <c r="A56">
        <f>INDEX(resultados!$A$2:$ZZ$179, 50, MATCH($B$1, resultados!$A$1:$ZZ$1, 0))</f>
        <v/>
      </c>
      <c r="B56">
        <f>INDEX(resultados!$A$2:$ZZ$179, 50, MATCH($B$2, resultados!$A$1:$ZZ$1, 0))</f>
        <v/>
      </c>
      <c r="C56">
        <f>INDEX(resultados!$A$2:$ZZ$179, 50, MATCH($B$3, resultados!$A$1:$ZZ$1, 0))</f>
        <v/>
      </c>
    </row>
    <row r="57">
      <c r="A57">
        <f>INDEX(resultados!$A$2:$ZZ$179, 51, MATCH($B$1, resultados!$A$1:$ZZ$1, 0))</f>
        <v/>
      </c>
      <c r="B57">
        <f>INDEX(resultados!$A$2:$ZZ$179, 51, MATCH($B$2, resultados!$A$1:$ZZ$1, 0))</f>
        <v/>
      </c>
      <c r="C57">
        <f>INDEX(resultados!$A$2:$ZZ$179, 51, MATCH($B$3, resultados!$A$1:$ZZ$1, 0))</f>
        <v/>
      </c>
    </row>
    <row r="58">
      <c r="A58">
        <f>INDEX(resultados!$A$2:$ZZ$179, 52, MATCH($B$1, resultados!$A$1:$ZZ$1, 0))</f>
        <v/>
      </c>
      <c r="B58">
        <f>INDEX(resultados!$A$2:$ZZ$179, 52, MATCH($B$2, resultados!$A$1:$ZZ$1, 0))</f>
        <v/>
      </c>
      <c r="C58">
        <f>INDEX(resultados!$A$2:$ZZ$179, 52, MATCH($B$3, resultados!$A$1:$ZZ$1, 0))</f>
        <v/>
      </c>
    </row>
    <row r="59">
      <c r="A59">
        <f>INDEX(resultados!$A$2:$ZZ$179, 53, MATCH($B$1, resultados!$A$1:$ZZ$1, 0))</f>
        <v/>
      </c>
      <c r="B59">
        <f>INDEX(resultados!$A$2:$ZZ$179, 53, MATCH($B$2, resultados!$A$1:$ZZ$1, 0))</f>
        <v/>
      </c>
      <c r="C59">
        <f>INDEX(resultados!$A$2:$ZZ$179, 53, MATCH($B$3, resultados!$A$1:$ZZ$1, 0))</f>
        <v/>
      </c>
    </row>
    <row r="60">
      <c r="A60">
        <f>INDEX(resultados!$A$2:$ZZ$179, 54, MATCH($B$1, resultados!$A$1:$ZZ$1, 0))</f>
        <v/>
      </c>
      <c r="B60">
        <f>INDEX(resultados!$A$2:$ZZ$179, 54, MATCH($B$2, resultados!$A$1:$ZZ$1, 0))</f>
        <v/>
      </c>
      <c r="C60">
        <f>INDEX(resultados!$A$2:$ZZ$179, 54, MATCH($B$3, resultados!$A$1:$ZZ$1, 0))</f>
        <v/>
      </c>
    </row>
    <row r="61">
      <c r="A61">
        <f>INDEX(resultados!$A$2:$ZZ$179, 55, MATCH($B$1, resultados!$A$1:$ZZ$1, 0))</f>
        <v/>
      </c>
      <c r="B61">
        <f>INDEX(resultados!$A$2:$ZZ$179, 55, MATCH($B$2, resultados!$A$1:$ZZ$1, 0))</f>
        <v/>
      </c>
      <c r="C61">
        <f>INDEX(resultados!$A$2:$ZZ$179, 55, MATCH($B$3, resultados!$A$1:$ZZ$1, 0))</f>
        <v/>
      </c>
    </row>
    <row r="62">
      <c r="A62">
        <f>INDEX(resultados!$A$2:$ZZ$179, 56, MATCH($B$1, resultados!$A$1:$ZZ$1, 0))</f>
        <v/>
      </c>
      <c r="B62">
        <f>INDEX(resultados!$A$2:$ZZ$179, 56, MATCH($B$2, resultados!$A$1:$ZZ$1, 0))</f>
        <v/>
      </c>
      <c r="C62">
        <f>INDEX(resultados!$A$2:$ZZ$179, 56, MATCH($B$3, resultados!$A$1:$ZZ$1, 0))</f>
        <v/>
      </c>
    </row>
    <row r="63">
      <c r="A63">
        <f>INDEX(resultados!$A$2:$ZZ$179, 57, MATCH($B$1, resultados!$A$1:$ZZ$1, 0))</f>
        <v/>
      </c>
      <c r="B63">
        <f>INDEX(resultados!$A$2:$ZZ$179, 57, MATCH($B$2, resultados!$A$1:$ZZ$1, 0))</f>
        <v/>
      </c>
      <c r="C63">
        <f>INDEX(resultados!$A$2:$ZZ$179, 57, MATCH($B$3, resultados!$A$1:$ZZ$1, 0))</f>
        <v/>
      </c>
    </row>
    <row r="64">
      <c r="A64">
        <f>INDEX(resultados!$A$2:$ZZ$179, 58, MATCH($B$1, resultados!$A$1:$ZZ$1, 0))</f>
        <v/>
      </c>
      <c r="B64">
        <f>INDEX(resultados!$A$2:$ZZ$179, 58, MATCH($B$2, resultados!$A$1:$ZZ$1, 0))</f>
        <v/>
      </c>
      <c r="C64">
        <f>INDEX(resultados!$A$2:$ZZ$179, 58, MATCH($B$3, resultados!$A$1:$ZZ$1, 0))</f>
        <v/>
      </c>
    </row>
    <row r="65">
      <c r="A65">
        <f>INDEX(resultados!$A$2:$ZZ$179, 59, MATCH($B$1, resultados!$A$1:$ZZ$1, 0))</f>
        <v/>
      </c>
      <c r="B65">
        <f>INDEX(resultados!$A$2:$ZZ$179, 59, MATCH($B$2, resultados!$A$1:$ZZ$1, 0))</f>
        <v/>
      </c>
      <c r="C65">
        <f>INDEX(resultados!$A$2:$ZZ$179, 59, MATCH($B$3, resultados!$A$1:$ZZ$1, 0))</f>
        <v/>
      </c>
    </row>
    <row r="66">
      <c r="A66">
        <f>INDEX(resultados!$A$2:$ZZ$179, 60, MATCH($B$1, resultados!$A$1:$ZZ$1, 0))</f>
        <v/>
      </c>
      <c r="B66">
        <f>INDEX(resultados!$A$2:$ZZ$179, 60, MATCH($B$2, resultados!$A$1:$ZZ$1, 0))</f>
        <v/>
      </c>
      <c r="C66">
        <f>INDEX(resultados!$A$2:$ZZ$179, 60, MATCH($B$3, resultados!$A$1:$ZZ$1, 0))</f>
        <v/>
      </c>
    </row>
    <row r="67">
      <c r="A67">
        <f>INDEX(resultados!$A$2:$ZZ$179, 61, MATCH($B$1, resultados!$A$1:$ZZ$1, 0))</f>
        <v/>
      </c>
      <c r="B67">
        <f>INDEX(resultados!$A$2:$ZZ$179, 61, MATCH($B$2, resultados!$A$1:$ZZ$1, 0))</f>
        <v/>
      </c>
      <c r="C67">
        <f>INDEX(resultados!$A$2:$ZZ$179, 61, MATCH($B$3, resultados!$A$1:$ZZ$1, 0))</f>
        <v/>
      </c>
    </row>
    <row r="68">
      <c r="A68">
        <f>INDEX(resultados!$A$2:$ZZ$179, 62, MATCH($B$1, resultados!$A$1:$ZZ$1, 0))</f>
        <v/>
      </c>
      <c r="B68">
        <f>INDEX(resultados!$A$2:$ZZ$179, 62, MATCH($B$2, resultados!$A$1:$ZZ$1, 0))</f>
        <v/>
      </c>
      <c r="C68">
        <f>INDEX(resultados!$A$2:$ZZ$179, 62, MATCH($B$3, resultados!$A$1:$ZZ$1, 0))</f>
        <v/>
      </c>
    </row>
    <row r="69">
      <c r="A69">
        <f>INDEX(resultados!$A$2:$ZZ$179, 63, MATCH($B$1, resultados!$A$1:$ZZ$1, 0))</f>
        <v/>
      </c>
      <c r="B69">
        <f>INDEX(resultados!$A$2:$ZZ$179, 63, MATCH($B$2, resultados!$A$1:$ZZ$1, 0))</f>
        <v/>
      </c>
      <c r="C69">
        <f>INDEX(resultados!$A$2:$ZZ$179, 63, MATCH($B$3, resultados!$A$1:$ZZ$1, 0))</f>
        <v/>
      </c>
    </row>
    <row r="70">
      <c r="A70">
        <f>INDEX(resultados!$A$2:$ZZ$179, 64, MATCH($B$1, resultados!$A$1:$ZZ$1, 0))</f>
        <v/>
      </c>
      <c r="B70">
        <f>INDEX(resultados!$A$2:$ZZ$179, 64, MATCH($B$2, resultados!$A$1:$ZZ$1, 0))</f>
        <v/>
      </c>
      <c r="C70">
        <f>INDEX(resultados!$A$2:$ZZ$179, 64, MATCH($B$3, resultados!$A$1:$ZZ$1, 0))</f>
        <v/>
      </c>
    </row>
    <row r="71">
      <c r="A71">
        <f>INDEX(resultados!$A$2:$ZZ$179, 65, MATCH($B$1, resultados!$A$1:$ZZ$1, 0))</f>
        <v/>
      </c>
      <c r="B71">
        <f>INDEX(resultados!$A$2:$ZZ$179, 65, MATCH($B$2, resultados!$A$1:$ZZ$1, 0))</f>
        <v/>
      </c>
      <c r="C71">
        <f>INDEX(resultados!$A$2:$ZZ$179, 65, MATCH($B$3, resultados!$A$1:$ZZ$1, 0))</f>
        <v/>
      </c>
    </row>
    <row r="72">
      <c r="A72">
        <f>INDEX(resultados!$A$2:$ZZ$179, 66, MATCH($B$1, resultados!$A$1:$ZZ$1, 0))</f>
        <v/>
      </c>
      <c r="B72">
        <f>INDEX(resultados!$A$2:$ZZ$179, 66, MATCH($B$2, resultados!$A$1:$ZZ$1, 0))</f>
        <v/>
      </c>
      <c r="C72">
        <f>INDEX(resultados!$A$2:$ZZ$179, 66, MATCH($B$3, resultados!$A$1:$ZZ$1, 0))</f>
        <v/>
      </c>
    </row>
    <row r="73">
      <c r="A73">
        <f>INDEX(resultados!$A$2:$ZZ$179, 67, MATCH($B$1, resultados!$A$1:$ZZ$1, 0))</f>
        <v/>
      </c>
      <c r="B73">
        <f>INDEX(resultados!$A$2:$ZZ$179, 67, MATCH($B$2, resultados!$A$1:$ZZ$1, 0))</f>
        <v/>
      </c>
      <c r="C73">
        <f>INDEX(resultados!$A$2:$ZZ$179, 67, MATCH($B$3, resultados!$A$1:$ZZ$1, 0))</f>
        <v/>
      </c>
    </row>
    <row r="74">
      <c r="A74">
        <f>INDEX(resultados!$A$2:$ZZ$179, 68, MATCH($B$1, resultados!$A$1:$ZZ$1, 0))</f>
        <v/>
      </c>
      <c r="B74">
        <f>INDEX(resultados!$A$2:$ZZ$179, 68, MATCH($B$2, resultados!$A$1:$ZZ$1, 0))</f>
        <v/>
      </c>
      <c r="C74">
        <f>INDEX(resultados!$A$2:$ZZ$179, 68, MATCH($B$3, resultados!$A$1:$ZZ$1, 0))</f>
        <v/>
      </c>
    </row>
    <row r="75">
      <c r="A75">
        <f>INDEX(resultados!$A$2:$ZZ$179, 69, MATCH($B$1, resultados!$A$1:$ZZ$1, 0))</f>
        <v/>
      </c>
      <c r="B75">
        <f>INDEX(resultados!$A$2:$ZZ$179, 69, MATCH($B$2, resultados!$A$1:$ZZ$1, 0))</f>
        <v/>
      </c>
      <c r="C75">
        <f>INDEX(resultados!$A$2:$ZZ$179, 69, MATCH($B$3, resultados!$A$1:$ZZ$1, 0))</f>
        <v/>
      </c>
    </row>
    <row r="76">
      <c r="A76">
        <f>INDEX(resultados!$A$2:$ZZ$179, 70, MATCH($B$1, resultados!$A$1:$ZZ$1, 0))</f>
        <v/>
      </c>
      <c r="B76">
        <f>INDEX(resultados!$A$2:$ZZ$179, 70, MATCH($B$2, resultados!$A$1:$ZZ$1, 0))</f>
        <v/>
      </c>
      <c r="C76">
        <f>INDEX(resultados!$A$2:$ZZ$179, 70, MATCH($B$3, resultados!$A$1:$ZZ$1, 0))</f>
        <v/>
      </c>
    </row>
    <row r="77">
      <c r="A77">
        <f>INDEX(resultados!$A$2:$ZZ$179, 71, MATCH($B$1, resultados!$A$1:$ZZ$1, 0))</f>
        <v/>
      </c>
      <c r="B77">
        <f>INDEX(resultados!$A$2:$ZZ$179, 71, MATCH($B$2, resultados!$A$1:$ZZ$1, 0))</f>
        <v/>
      </c>
      <c r="C77">
        <f>INDEX(resultados!$A$2:$ZZ$179, 71, MATCH($B$3, resultados!$A$1:$ZZ$1, 0))</f>
        <v/>
      </c>
    </row>
    <row r="78">
      <c r="A78">
        <f>INDEX(resultados!$A$2:$ZZ$179, 72, MATCH($B$1, resultados!$A$1:$ZZ$1, 0))</f>
        <v/>
      </c>
      <c r="B78">
        <f>INDEX(resultados!$A$2:$ZZ$179, 72, MATCH($B$2, resultados!$A$1:$ZZ$1, 0))</f>
        <v/>
      </c>
      <c r="C78">
        <f>INDEX(resultados!$A$2:$ZZ$179, 72, MATCH($B$3, resultados!$A$1:$ZZ$1, 0))</f>
        <v/>
      </c>
    </row>
    <row r="79">
      <c r="A79">
        <f>INDEX(resultados!$A$2:$ZZ$179, 73, MATCH($B$1, resultados!$A$1:$ZZ$1, 0))</f>
        <v/>
      </c>
      <c r="B79">
        <f>INDEX(resultados!$A$2:$ZZ$179, 73, MATCH($B$2, resultados!$A$1:$ZZ$1, 0))</f>
        <v/>
      </c>
      <c r="C79">
        <f>INDEX(resultados!$A$2:$ZZ$179, 73, MATCH($B$3, resultados!$A$1:$ZZ$1, 0))</f>
        <v/>
      </c>
    </row>
    <row r="80">
      <c r="A80">
        <f>INDEX(resultados!$A$2:$ZZ$179, 74, MATCH($B$1, resultados!$A$1:$ZZ$1, 0))</f>
        <v/>
      </c>
      <c r="B80">
        <f>INDEX(resultados!$A$2:$ZZ$179, 74, MATCH($B$2, resultados!$A$1:$ZZ$1, 0))</f>
        <v/>
      </c>
      <c r="C80">
        <f>INDEX(resultados!$A$2:$ZZ$179, 74, MATCH($B$3, resultados!$A$1:$ZZ$1, 0))</f>
        <v/>
      </c>
    </row>
    <row r="81">
      <c r="A81">
        <f>INDEX(resultados!$A$2:$ZZ$179, 75, MATCH($B$1, resultados!$A$1:$ZZ$1, 0))</f>
        <v/>
      </c>
      <c r="B81">
        <f>INDEX(resultados!$A$2:$ZZ$179, 75, MATCH($B$2, resultados!$A$1:$ZZ$1, 0))</f>
        <v/>
      </c>
      <c r="C81">
        <f>INDEX(resultados!$A$2:$ZZ$179, 75, MATCH($B$3, resultados!$A$1:$ZZ$1, 0))</f>
        <v/>
      </c>
    </row>
    <row r="82">
      <c r="A82">
        <f>INDEX(resultados!$A$2:$ZZ$179, 76, MATCH($B$1, resultados!$A$1:$ZZ$1, 0))</f>
        <v/>
      </c>
      <c r="B82">
        <f>INDEX(resultados!$A$2:$ZZ$179, 76, MATCH($B$2, resultados!$A$1:$ZZ$1, 0))</f>
        <v/>
      </c>
      <c r="C82">
        <f>INDEX(resultados!$A$2:$ZZ$179, 76, MATCH($B$3, resultados!$A$1:$ZZ$1, 0))</f>
        <v/>
      </c>
    </row>
    <row r="83">
      <c r="A83">
        <f>INDEX(resultados!$A$2:$ZZ$179, 77, MATCH($B$1, resultados!$A$1:$ZZ$1, 0))</f>
        <v/>
      </c>
      <c r="B83">
        <f>INDEX(resultados!$A$2:$ZZ$179, 77, MATCH($B$2, resultados!$A$1:$ZZ$1, 0))</f>
        <v/>
      </c>
      <c r="C83">
        <f>INDEX(resultados!$A$2:$ZZ$179, 77, MATCH($B$3, resultados!$A$1:$ZZ$1, 0))</f>
        <v/>
      </c>
    </row>
    <row r="84">
      <c r="A84">
        <f>INDEX(resultados!$A$2:$ZZ$179, 78, MATCH($B$1, resultados!$A$1:$ZZ$1, 0))</f>
        <v/>
      </c>
      <c r="B84">
        <f>INDEX(resultados!$A$2:$ZZ$179, 78, MATCH($B$2, resultados!$A$1:$ZZ$1, 0))</f>
        <v/>
      </c>
      <c r="C84">
        <f>INDEX(resultados!$A$2:$ZZ$179, 78, MATCH($B$3, resultados!$A$1:$ZZ$1, 0))</f>
        <v/>
      </c>
    </row>
    <row r="85">
      <c r="A85">
        <f>INDEX(resultados!$A$2:$ZZ$179, 79, MATCH($B$1, resultados!$A$1:$ZZ$1, 0))</f>
        <v/>
      </c>
      <c r="B85">
        <f>INDEX(resultados!$A$2:$ZZ$179, 79, MATCH($B$2, resultados!$A$1:$ZZ$1, 0))</f>
        <v/>
      </c>
      <c r="C85">
        <f>INDEX(resultados!$A$2:$ZZ$179, 79, MATCH($B$3, resultados!$A$1:$ZZ$1, 0))</f>
        <v/>
      </c>
    </row>
    <row r="86">
      <c r="A86">
        <f>INDEX(resultados!$A$2:$ZZ$179, 80, MATCH($B$1, resultados!$A$1:$ZZ$1, 0))</f>
        <v/>
      </c>
      <c r="B86">
        <f>INDEX(resultados!$A$2:$ZZ$179, 80, MATCH($B$2, resultados!$A$1:$ZZ$1, 0))</f>
        <v/>
      </c>
      <c r="C86">
        <f>INDEX(resultados!$A$2:$ZZ$179, 80, MATCH($B$3, resultados!$A$1:$ZZ$1, 0))</f>
        <v/>
      </c>
    </row>
    <row r="87">
      <c r="A87">
        <f>INDEX(resultados!$A$2:$ZZ$179, 81, MATCH($B$1, resultados!$A$1:$ZZ$1, 0))</f>
        <v/>
      </c>
      <c r="B87">
        <f>INDEX(resultados!$A$2:$ZZ$179, 81, MATCH($B$2, resultados!$A$1:$ZZ$1, 0))</f>
        <v/>
      </c>
      <c r="C87">
        <f>INDEX(resultados!$A$2:$ZZ$179, 81, MATCH($B$3, resultados!$A$1:$ZZ$1, 0))</f>
        <v/>
      </c>
    </row>
    <row r="88">
      <c r="A88">
        <f>INDEX(resultados!$A$2:$ZZ$179, 82, MATCH($B$1, resultados!$A$1:$ZZ$1, 0))</f>
        <v/>
      </c>
      <c r="B88">
        <f>INDEX(resultados!$A$2:$ZZ$179, 82, MATCH($B$2, resultados!$A$1:$ZZ$1, 0))</f>
        <v/>
      </c>
      <c r="C88">
        <f>INDEX(resultados!$A$2:$ZZ$179, 82, MATCH($B$3, resultados!$A$1:$ZZ$1, 0))</f>
        <v/>
      </c>
    </row>
    <row r="89">
      <c r="A89">
        <f>INDEX(resultados!$A$2:$ZZ$179, 83, MATCH($B$1, resultados!$A$1:$ZZ$1, 0))</f>
        <v/>
      </c>
      <c r="B89">
        <f>INDEX(resultados!$A$2:$ZZ$179, 83, MATCH($B$2, resultados!$A$1:$ZZ$1, 0))</f>
        <v/>
      </c>
      <c r="C89">
        <f>INDEX(resultados!$A$2:$ZZ$179, 83, MATCH($B$3, resultados!$A$1:$ZZ$1, 0))</f>
        <v/>
      </c>
    </row>
    <row r="90">
      <c r="A90">
        <f>INDEX(resultados!$A$2:$ZZ$179, 84, MATCH($B$1, resultados!$A$1:$ZZ$1, 0))</f>
        <v/>
      </c>
      <c r="B90">
        <f>INDEX(resultados!$A$2:$ZZ$179, 84, MATCH($B$2, resultados!$A$1:$ZZ$1, 0))</f>
        <v/>
      </c>
      <c r="C90">
        <f>INDEX(resultados!$A$2:$ZZ$179, 84, MATCH($B$3, resultados!$A$1:$ZZ$1, 0))</f>
        <v/>
      </c>
    </row>
    <row r="91">
      <c r="A91">
        <f>INDEX(resultados!$A$2:$ZZ$179, 85, MATCH($B$1, resultados!$A$1:$ZZ$1, 0))</f>
        <v/>
      </c>
      <c r="B91">
        <f>INDEX(resultados!$A$2:$ZZ$179, 85, MATCH($B$2, resultados!$A$1:$ZZ$1, 0))</f>
        <v/>
      </c>
      <c r="C91">
        <f>INDEX(resultados!$A$2:$ZZ$179, 85, MATCH($B$3, resultados!$A$1:$ZZ$1, 0))</f>
        <v/>
      </c>
    </row>
    <row r="92">
      <c r="A92">
        <f>INDEX(resultados!$A$2:$ZZ$179, 86, MATCH($B$1, resultados!$A$1:$ZZ$1, 0))</f>
        <v/>
      </c>
      <c r="B92">
        <f>INDEX(resultados!$A$2:$ZZ$179, 86, MATCH($B$2, resultados!$A$1:$ZZ$1, 0))</f>
        <v/>
      </c>
      <c r="C92">
        <f>INDEX(resultados!$A$2:$ZZ$179, 86, MATCH($B$3, resultados!$A$1:$ZZ$1, 0))</f>
        <v/>
      </c>
    </row>
    <row r="93">
      <c r="A93">
        <f>INDEX(resultados!$A$2:$ZZ$179, 87, MATCH($B$1, resultados!$A$1:$ZZ$1, 0))</f>
        <v/>
      </c>
      <c r="B93">
        <f>INDEX(resultados!$A$2:$ZZ$179, 87, MATCH($B$2, resultados!$A$1:$ZZ$1, 0))</f>
        <v/>
      </c>
      <c r="C93">
        <f>INDEX(resultados!$A$2:$ZZ$179, 87, MATCH($B$3, resultados!$A$1:$ZZ$1, 0))</f>
        <v/>
      </c>
    </row>
    <row r="94">
      <c r="A94">
        <f>INDEX(resultados!$A$2:$ZZ$179, 88, MATCH($B$1, resultados!$A$1:$ZZ$1, 0))</f>
        <v/>
      </c>
      <c r="B94">
        <f>INDEX(resultados!$A$2:$ZZ$179, 88, MATCH($B$2, resultados!$A$1:$ZZ$1, 0))</f>
        <v/>
      </c>
      <c r="C94">
        <f>INDEX(resultados!$A$2:$ZZ$179, 88, MATCH($B$3, resultados!$A$1:$ZZ$1, 0))</f>
        <v/>
      </c>
    </row>
    <row r="95">
      <c r="A95">
        <f>INDEX(resultados!$A$2:$ZZ$179, 89, MATCH($B$1, resultados!$A$1:$ZZ$1, 0))</f>
        <v/>
      </c>
      <c r="B95">
        <f>INDEX(resultados!$A$2:$ZZ$179, 89, MATCH($B$2, resultados!$A$1:$ZZ$1, 0))</f>
        <v/>
      </c>
      <c r="C95">
        <f>INDEX(resultados!$A$2:$ZZ$179, 89, MATCH($B$3, resultados!$A$1:$ZZ$1, 0))</f>
        <v/>
      </c>
    </row>
    <row r="96">
      <c r="A96">
        <f>INDEX(resultados!$A$2:$ZZ$179, 90, MATCH($B$1, resultados!$A$1:$ZZ$1, 0))</f>
        <v/>
      </c>
      <c r="B96">
        <f>INDEX(resultados!$A$2:$ZZ$179, 90, MATCH($B$2, resultados!$A$1:$ZZ$1, 0))</f>
        <v/>
      </c>
      <c r="C96">
        <f>INDEX(resultados!$A$2:$ZZ$179, 90, MATCH($B$3, resultados!$A$1:$ZZ$1, 0))</f>
        <v/>
      </c>
    </row>
    <row r="97">
      <c r="A97">
        <f>INDEX(resultados!$A$2:$ZZ$179, 91, MATCH($B$1, resultados!$A$1:$ZZ$1, 0))</f>
        <v/>
      </c>
      <c r="B97">
        <f>INDEX(resultados!$A$2:$ZZ$179, 91, MATCH($B$2, resultados!$A$1:$ZZ$1, 0))</f>
        <v/>
      </c>
      <c r="C97">
        <f>INDEX(resultados!$A$2:$ZZ$179, 91, MATCH($B$3, resultados!$A$1:$ZZ$1, 0))</f>
        <v/>
      </c>
    </row>
    <row r="98">
      <c r="A98">
        <f>INDEX(resultados!$A$2:$ZZ$179, 92, MATCH($B$1, resultados!$A$1:$ZZ$1, 0))</f>
        <v/>
      </c>
      <c r="B98">
        <f>INDEX(resultados!$A$2:$ZZ$179, 92, MATCH($B$2, resultados!$A$1:$ZZ$1, 0))</f>
        <v/>
      </c>
      <c r="C98">
        <f>INDEX(resultados!$A$2:$ZZ$179, 92, MATCH($B$3, resultados!$A$1:$ZZ$1, 0))</f>
        <v/>
      </c>
    </row>
    <row r="99">
      <c r="A99">
        <f>INDEX(resultados!$A$2:$ZZ$179, 93, MATCH($B$1, resultados!$A$1:$ZZ$1, 0))</f>
        <v/>
      </c>
      <c r="B99">
        <f>INDEX(resultados!$A$2:$ZZ$179, 93, MATCH($B$2, resultados!$A$1:$ZZ$1, 0))</f>
        <v/>
      </c>
      <c r="C99">
        <f>INDEX(resultados!$A$2:$ZZ$179, 93, MATCH($B$3, resultados!$A$1:$ZZ$1, 0))</f>
        <v/>
      </c>
    </row>
    <row r="100">
      <c r="A100">
        <f>INDEX(resultados!$A$2:$ZZ$179, 94, MATCH($B$1, resultados!$A$1:$ZZ$1, 0))</f>
        <v/>
      </c>
      <c r="B100">
        <f>INDEX(resultados!$A$2:$ZZ$179, 94, MATCH($B$2, resultados!$A$1:$ZZ$1, 0))</f>
        <v/>
      </c>
      <c r="C100">
        <f>INDEX(resultados!$A$2:$ZZ$179, 94, MATCH($B$3, resultados!$A$1:$ZZ$1, 0))</f>
        <v/>
      </c>
    </row>
    <row r="101">
      <c r="A101">
        <f>INDEX(resultados!$A$2:$ZZ$179, 95, MATCH($B$1, resultados!$A$1:$ZZ$1, 0))</f>
        <v/>
      </c>
      <c r="B101">
        <f>INDEX(resultados!$A$2:$ZZ$179, 95, MATCH($B$2, resultados!$A$1:$ZZ$1, 0))</f>
        <v/>
      </c>
      <c r="C101">
        <f>INDEX(resultados!$A$2:$ZZ$179, 95, MATCH($B$3, resultados!$A$1:$ZZ$1, 0))</f>
        <v/>
      </c>
    </row>
    <row r="102">
      <c r="A102">
        <f>INDEX(resultados!$A$2:$ZZ$179, 96, MATCH($B$1, resultados!$A$1:$ZZ$1, 0))</f>
        <v/>
      </c>
      <c r="B102">
        <f>INDEX(resultados!$A$2:$ZZ$179, 96, MATCH($B$2, resultados!$A$1:$ZZ$1, 0))</f>
        <v/>
      </c>
      <c r="C102">
        <f>INDEX(resultados!$A$2:$ZZ$179, 96, MATCH($B$3, resultados!$A$1:$ZZ$1, 0))</f>
        <v/>
      </c>
    </row>
    <row r="103">
      <c r="A103">
        <f>INDEX(resultados!$A$2:$ZZ$179, 97, MATCH($B$1, resultados!$A$1:$ZZ$1, 0))</f>
        <v/>
      </c>
      <c r="B103">
        <f>INDEX(resultados!$A$2:$ZZ$179, 97, MATCH($B$2, resultados!$A$1:$ZZ$1, 0))</f>
        <v/>
      </c>
      <c r="C103">
        <f>INDEX(resultados!$A$2:$ZZ$179, 97, MATCH($B$3, resultados!$A$1:$ZZ$1, 0))</f>
        <v/>
      </c>
    </row>
    <row r="104">
      <c r="A104">
        <f>INDEX(resultados!$A$2:$ZZ$179, 98, MATCH($B$1, resultados!$A$1:$ZZ$1, 0))</f>
        <v/>
      </c>
      <c r="B104">
        <f>INDEX(resultados!$A$2:$ZZ$179, 98, MATCH($B$2, resultados!$A$1:$ZZ$1, 0))</f>
        <v/>
      </c>
      <c r="C104">
        <f>INDEX(resultados!$A$2:$ZZ$179, 98, MATCH($B$3, resultados!$A$1:$ZZ$1, 0))</f>
        <v/>
      </c>
    </row>
    <row r="105">
      <c r="A105">
        <f>INDEX(resultados!$A$2:$ZZ$179, 99, MATCH($B$1, resultados!$A$1:$ZZ$1, 0))</f>
        <v/>
      </c>
      <c r="B105">
        <f>INDEX(resultados!$A$2:$ZZ$179, 99, MATCH($B$2, resultados!$A$1:$ZZ$1, 0))</f>
        <v/>
      </c>
      <c r="C105">
        <f>INDEX(resultados!$A$2:$ZZ$179, 99, MATCH($B$3, resultados!$A$1:$ZZ$1, 0))</f>
        <v/>
      </c>
    </row>
    <row r="106">
      <c r="A106">
        <f>INDEX(resultados!$A$2:$ZZ$179, 100, MATCH($B$1, resultados!$A$1:$ZZ$1, 0))</f>
        <v/>
      </c>
      <c r="B106">
        <f>INDEX(resultados!$A$2:$ZZ$179, 100, MATCH($B$2, resultados!$A$1:$ZZ$1, 0))</f>
        <v/>
      </c>
      <c r="C106">
        <f>INDEX(resultados!$A$2:$ZZ$179, 100, MATCH($B$3, resultados!$A$1:$ZZ$1, 0))</f>
        <v/>
      </c>
    </row>
    <row r="107">
      <c r="A107">
        <f>INDEX(resultados!$A$2:$ZZ$179, 101, MATCH($B$1, resultados!$A$1:$ZZ$1, 0))</f>
        <v/>
      </c>
      <c r="B107">
        <f>INDEX(resultados!$A$2:$ZZ$179, 101, MATCH($B$2, resultados!$A$1:$ZZ$1, 0))</f>
        <v/>
      </c>
      <c r="C107">
        <f>INDEX(resultados!$A$2:$ZZ$179, 101, MATCH($B$3, resultados!$A$1:$ZZ$1, 0))</f>
        <v/>
      </c>
    </row>
    <row r="108">
      <c r="A108">
        <f>INDEX(resultados!$A$2:$ZZ$179, 102, MATCH($B$1, resultados!$A$1:$ZZ$1, 0))</f>
        <v/>
      </c>
      <c r="B108">
        <f>INDEX(resultados!$A$2:$ZZ$179, 102, MATCH($B$2, resultados!$A$1:$ZZ$1, 0))</f>
        <v/>
      </c>
      <c r="C108">
        <f>INDEX(resultados!$A$2:$ZZ$179, 102, MATCH($B$3, resultados!$A$1:$ZZ$1, 0))</f>
        <v/>
      </c>
    </row>
    <row r="109">
      <c r="A109">
        <f>INDEX(resultados!$A$2:$ZZ$179, 103, MATCH($B$1, resultados!$A$1:$ZZ$1, 0))</f>
        <v/>
      </c>
      <c r="B109">
        <f>INDEX(resultados!$A$2:$ZZ$179, 103, MATCH($B$2, resultados!$A$1:$ZZ$1, 0))</f>
        <v/>
      </c>
      <c r="C109">
        <f>INDEX(resultados!$A$2:$ZZ$179, 103, MATCH($B$3, resultados!$A$1:$ZZ$1, 0))</f>
        <v/>
      </c>
    </row>
    <row r="110">
      <c r="A110">
        <f>INDEX(resultados!$A$2:$ZZ$179, 104, MATCH($B$1, resultados!$A$1:$ZZ$1, 0))</f>
        <v/>
      </c>
      <c r="B110">
        <f>INDEX(resultados!$A$2:$ZZ$179, 104, MATCH($B$2, resultados!$A$1:$ZZ$1, 0))</f>
        <v/>
      </c>
      <c r="C110">
        <f>INDEX(resultados!$A$2:$ZZ$179, 104, MATCH($B$3, resultados!$A$1:$ZZ$1, 0))</f>
        <v/>
      </c>
    </row>
    <row r="111">
      <c r="A111">
        <f>INDEX(resultados!$A$2:$ZZ$179, 105, MATCH($B$1, resultados!$A$1:$ZZ$1, 0))</f>
        <v/>
      </c>
      <c r="B111">
        <f>INDEX(resultados!$A$2:$ZZ$179, 105, MATCH($B$2, resultados!$A$1:$ZZ$1, 0))</f>
        <v/>
      </c>
      <c r="C111">
        <f>INDEX(resultados!$A$2:$ZZ$179, 105, MATCH($B$3, resultados!$A$1:$ZZ$1, 0))</f>
        <v/>
      </c>
    </row>
    <row r="112">
      <c r="A112">
        <f>INDEX(resultados!$A$2:$ZZ$179, 106, MATCH($B$1, resultados!$A$1:$ZZ$1, 0))</f>
        <v/>
      </c>
      <c r="B112">
        <f>INDEX(resultados!$A$2:$ZZ$179, 106, MATCH($B$2, resultados!$A$1:$ZZ$1, 0))</f>
        <v/>
      </c>
      <c r="C112">
        <f>INDEX(resultados!$A$2:$ZZ$179, 106, MATCH($B$3, resultados!$A$1:$ZZ$1, 0))</f>
        <v/>
      </c>
    </row>
    <row r="113">
      <c r="A113">
        <f>INDEX(resultados!$A$2:$ZZ$179, 107, MATCH($B$1, resultados!$A$1:$ZZ$1, 0))</f>
        <v/>
      </c>
      <c r="B113">
        <f>INDEX(resultados!$A$2:$ZZ$179, 107, MATCH($B$2, resultados!$A$1:$ZZ$1, 0))</f>
        <v/>
      </c>
      <c r="C113">
        <f>INDEX(resultados!$A$2:$ZZ$179, 107, MATCH($B$3, resultados!$A$1:$ZZ$1, 0))</f>
        <v/>
      </c>
    </row>
    <row r="114">
      <c r="A114">
        <f>INDEX(resultados!$A$2:$ZZ$179, 108, MATCH($B$1, resultados!$A$1:$ZZ$1, 0))</f>
        <v/>
      </c>
      <c r="B114">
        <f>INDEX(resultados!$A$2:$ZZ$179, 108, MATCH($B$2, resultados!$A$1:$ZZ$1, 0))</f>
        <v/>
      </c>
      <c r="C114">
        <f>INDEX(resultados!$A$2:$ZZ$179, 108, MATCH($B$3, resultados!$A$1:$ZZ$1, 0))</f>
        <v/>
      </c>
    </row>
    <row r="115">
      <c r="A115">
        <f>INDEX(resultados!$A$2:$ZZ$179, 109, MATCH($B$1, resultados!$A$1:$ZZ$1, 0))</f>
        <v/>
      </c>
      <c r="B115">
        <f>INDEX(resultados!$A$2:$ZZ$179, 109, MATCH($B$2, resultados!$A$1:$ZZ$1, 0))</f>
        <v/>
      </c>
      <c r="C115">
        <f>INDEX(resultados!$A$2:$ZZ$179, 109, MATCH($B$3, resultados!$A$1:$ZZ$1, 0))</f>
        <v/>
      </c>
    </row>
    <row r="116">
      <c r="A116">
        <f>INDEX(resultados!$A$2:$ZZ$179, 110, MATCH($B$1, resultados!$A$1:$ZZ$1, 0))</f>
        <v/>
      </c>
      <c r="B116">
        <f>INDEX(resultados!$A$2:$ZZ$179, 110, MATCH($B$2, resultados!$A$1:$ZZ$1, 0))</f>
        <v/>
      </c>
      <c r="C116">
        <f>INDEX(resultados!$A$2:$ZZ$179, 110, MATCH($B$3, resultados!$A$1:$ZZ$1, 0))</f>
        <v/>
      </c>
    </row>
    <row r="117">
      <c r="A117">
        <f>INDEX(resultados!$A$2:$ZZ$179, 111, MATCH($B$1, resultados!$A$1:$ZZ$1, 0))</f>
        <v/>
      </c>
      <c r="B117">
        <f>INDEX(resultados!$A$2:$ZZ$179, 111, MATCH($B$2, resultados!$A$1:$ZZ$1, 0))</f>
        <v/>
      </c>
      <c r="C117">
        <f>INDEX(resultados!$A$2:$ZZ$179, 111, MATCH($B$3, resultados!$A$1:$ZZ$1, 0))</f>
        <v/>
      </c>
    </row>
    <row r="118">
      <c r="A118">
        <f>INDEX(resultados!$A$2:$ZZ$179, 112, MATCH($B$1, resultados!$A$1:$ZZ$1, 0))</f>
        <v/>
      </c>
      <c r="B118">
        <f>INDEX(resultados!$A$2:$ZZ$179, 112, MATCH($B$2, resultados!$A$1:$ZZ$1, 0))</f>
        <v/>
      </c>
      <c r="C118">
        <f>INDEX(resultados!$A$2:$ZZ$179, 112, MATCH($B$3, resultados!$A$1:$ZZ$1, 0))</f>
        <v/>
      </c>
    </row>
    <row r="119">
      <c r="A119">
        <f>INDEX(resultados!$A$2:$ZZ$179, 113, MATCH($B$1, resultados!$A$1:$ZZ$1, 0))</f>
        <v/>
      </c>
      <c r="B119">
        <f>INDEX(resultados!$A$2:$ZZ$179, 113, MATCH($B$2, resultados!$A$1:$ZZ$1, 0))</f>
        <v/>
      </c>
      <c r="C119">
        <f>INDEX(resultados!$A$2:$ZZ$179, 113, MATCH($B$3, resultados!$A$1:$ZZ$1, 0))</f>
        <v/>
      </c>
    </row>
    <row r="120">
      <c r="A120">
        <f>INDEX(resultados!$A$2:$ZZ$179, 114, MATCH($B$1, resultados!$A$1:$ZZ$1, 0))</f>
        <v/>
      </c>
      <c r="B120">
        <f>INDEX(resultados!$A$2:$ZZ$179, 114, MATCH($B$2, resultados!$A$1:$ZZ$1, 0))</f>
        <v/>
      </c>
      <c r="C120">
        <f>INDEX(resultados!$A$2:$ZZ$179, 114, MATCH($B$3, resultados!$A$1:$ZZ$1, 0))</f>
        <v/>
      </c>
    </row>
    <row r="121">
      <c r="A121">
        <f>INDEX(resultados!$A$2:$ZZ$179, 115, MATCH($B$1, resultados!$A$1:$ZZ$1, 0))</f>
        <v/>
      </c>
      <c r="B121">
        <f>INDEX(resultados!$A$2:$ZZ$179, 115, MATCH($B$2, resultados!$A$1:$ZZ$1, 0))</f>
        <v/>
      </c>
      <c r="C121">
        <f>INDEX(resultados!$A$2:$ZZ$179, 115, MATCH($B$3, resultados!$A$1:$ZZ$1, 0))</f>
        <v/>
      </c>
    </row>
    <row r="122">
      <c r="A122">
        <f>INDEX(resultados!$A$2:$ZZ$179, 116, MATCH($B$1, resultados!$A$1:$ZZ$1, 0))</f>
        <v/>
      </c>
      <c r="B122">
        <f>INDEX(resultados!$A$2:$ZZ$179, 116, MATCH($B$2, resultados!$A$1:$ZZ$1, 0))</f>
        <v/>
      </c>
      <c r="C122">
        <f>INDEX(resultados!$A$2:$ZZ$179, 116, MATCH($B$3, resultados!$A$1:$ZZ$1, 0))</f>
        <v/>
      </c>
    </row>
    <row r="123">
      <c r="A123">
        <f>INDEX(resultados!$A$2:$ZZ$179, 117, MATCH($B$1, resultados!$A$1:$ZZ$1, 0))</f>
        <v/>
      </c>
      <c r="B123">
        <f>INDEX(resultados!$A$2:$ZZ$179, 117, MATCH($B$2, resultados!$A$1:$ZZ$1, 0))</f>
        <v/>
      </c>
      <c r="C123">
        <f>INDEX(resultados!$A$2:$ZZ$179, 117, MATCH($B$3, resultados!$A$1:$ZZ$1, 0))</f>
        <v/>
      </c>
    </row>
    <row r="124">
      <c r="A124">
        <f>INDEX(resultados!$A$2:$ZZ$179, 118, MATCH($B$1, resultados!$A$1:$ZZ$1, 0))</f>
        <v/>
      </c>
      <c r="B124">
        <f>INDEX(resultados!$A$2:$ZZ$179, 118, MATCH($B$2, resultados!$A$1:$ZZ$1, 0))</f>
        <v/>
      </c>
      <c r="C124">
        <f>INDEX(resultados!$A$2:$ZZ$179, 118, MATCH($B$3, resultados!$A$1:$ZZ$1, 0))</f>
        <v/>
      </c>
    </row>
    <row r="125">
      <c r="A125">
        <f>INDEX(resultados!$A$2:$ZZ$179, 119, MATCH($B$1, resultados!$A$1:$ZZ$1, 0))</f>
        <v/>
      </c>
      <c r="B125">
        <f>INDEX(resultados!$A$2:$ZZ$179, 119, MATCH($B$2, resultados!$A$1:$ZZ$1, 0))</f>
        <v/>
      </c>
      <c r="C125">
        <f>INDEX(resultados!$A$2:$ZZ$179, 119, MATCH($B$3, resultados!$A$1:$ZZ$1, 0))</f>
        <v/>
      </c>
    </row>
    <row r="126">
      <c r="A126">
        <f>INDEX(resultados!$A$2:$ZZ$179, 120, MATCH($B$1, resultados!$A$1:$ZZ$1, 0))</f>
        <v/>
      </c>
      <c r="B126">
        <f>INDEX(resultados!$A$2:$ZZ$179, 120, MATCH($B$2, resultados!$A$1:$ZZ$1, 0))</f>
        <v/>
      </c>
      <c r="C126">
        <f>INDEX(resultados!$A$2:$ZZ$179, 120, MATCH($B$3, resultados!$A$1:$ZZ$1, 0))</f>
        <v/>
      </c>
    </row>
    <row r="127">
      <c r="A127">
        <f>INDEX(resultados!$A$2:$ZZ$179, 121, MATCH($B$1, resultados!$A$1:$ZZ$1, 0))</f>
        <v/>
      </c>
      <c r="B127">
        <f>INDEX(resultados!$A$2:$ZZ$179, 121, MATCH($B$2, resultados!$A$1:$ZZ$1, 0))</f>
        <v/>
      </c>
      <c r="C127">
        <f>INDEX(resultados!$A$2:$ZZ$179, 121, MATCH($B$3, resultados!$A$1:$ZZ$1, 0))</f>
        <v/>
      </c>
    </row>
    <row r="128">
      <c r="A128">
        <f>INDEX(resultados!$A$2:$ZZ$179, 122, MATCH($B$1, resultados!$A$1:$ZZ$1, 0))</f>
        <v/>
      </c>
      <c r="B128">
        <f>INDEX(resultados!$A$2:$ZZ$179, 122, MATCH($B$2, resultados!$A$1:$ZZ$1, 0))</f>
        <v/>
      </c>
      <c r="C128">
        <f>INDEX(resultados!$A$2:$ZZ$179, 122, MATCH($B$3, resultados!$A$1:$ZZ$1, 0))</f>
        <v/>
      </c>
    </row>
    <row r="129">
      <c r="A129">
        <f>INDEX(resultados!$A$2:$ZZ$179, 123, MATCH($B$1, resultados!$A$1:$ZZ$1, 0))</f>
        <v/>
      </c>
      <c r="B129">
        <f>INDEX(resultados!$A$2:$ZZ$179, 123, MATCH($B$2, resultados!$A$1:$ZZ$1, 0))</f>
        <v/>
      </c>
      <c r="C129">
        <f>INDEX(resultados!$A$2:$ZZ$179, 123, MATCH($B$3, resultados!$A$1:$ZZ$1, 0))</f>
        <v/>
      </c>
    </row>
    <row r="130">
      <c r="A130">
        <f>INDEX(resultados!$A$2:$ZZ$179, 124, MATCH($B$1, resultados!$A$1:$ZZ$1, 0))</f>
        <v/>
      </c>
      <c r="B130">
        <f>INDEX(resultados!$A$2:$ZZ$179, 124, MATCH($B$2, resultados!$A$1:$ZZ$1, 0))</f>
        <v/>
      </c>
      <c r="C130">
        <f>INDEX(resultados!$A$2:$ZZ$179, 124, MATCH($B$3, resultados!$A$1:$ZZ$1, 0))</f>
        <v/>
      </c>
    </row>
    <row r="131">
      <c r="A131">
        <f>INDEX(resultados!$A$2:$ZZ$179, 125, MATCH($B$1, resultados!$A$1:$ZZ$1, 0))</f>
        <v/>
      </c>
      <c r="B131">
        <f>INDEX(resultados!$A$2:$ZZ$179, 125, MATCH($B$2, resultados!$A$1:$ZZ$1, 0))</f>
        <v/>
      </c>
      <c r="C131">
        <f>INDEX(resultados!$A$2:$ZZ$179, 125, MATCH($B$3, resultados!$A$1:$ZZ$1, 0))</f>
        <v/>
      </c>
    </row>
    <row r="132">
      <c r="A132">
        <f>INDEX(resultados!$A$2:$ZZ$179, 126, MATCH($B$1, resultados!$A$1:$ZZ$1, 0))</f>
        <v/>
      </c>
      <c r="B132">
        <f>INDEX(resultados!$A$2:$ZZ$179, 126, MATCH($B$2, resultados!$A$1:$ZZ$1, 0))</f>
        <v/>
      </c>
      <c r="C132">
        <f>INDEX(resultados!$A$2:$ZZ$179, 126, MATCH($B$3, resultados!$A$1:$ZZ$1, 0))</f>
        <v/>
      </c>
    </row>
    <row r="133">
      <c r="A133">
        <f>INDEX(resultados!$A$2:$ZZ$179, 127, MATCH($B$1, resultados!$A$1:$ZZ$1, 0))</f>
        <v/>
      </c>
      <c r="B133">
        <f>INDEX(resultados!$A$2:$ZZ$179, 127, MATCH($B$2, resultados!$A$1:$ZZ$1, 0))</f>
        <v/>
      </c>
      <c r="C133">
        <f>INDEX(resultados!$A$2:$ZZ$179, 127, MATCH($B$3, resultados!$A$1:$ZZ$1, 0))</f>
        <v/>
      </c>
    </row>
    <row r="134">
      <c r="A134">
        <f>INDEX(resultados!$A$2:$ZZ$179, 128, MATCH($B$1, resultados!$A$1:$ZZ$1, 0))</f>
        <v/>
      </c>
      <c r="B134">
        <f>INDEX(resultados!$A$2:$ZZ$179, 128, MATCH($B$2, resultados!$A$1:$ZZ$1, 0))</f>
        <v/>
      </c>
      <c r="C134">
        <f>INDEX(resultados!$A$2:$ZZ$179, 128, MATCH($B$3, resultados!$A$1:$ZZ$1, 0))</f>
        <v/>
      </c>
    </row>
    <row r="135">
      <c r="A135">
        <f>INDEX(resultados!$A$2:$ZZ$179, 129, MATCH($B$1, resultados!$A$1:$ZZ$1, 0))</f>
        <v/>
      </c>
      <c r="B135">
        <f>INDEX(resultados!$A$2:$ZZ$179, 129, MATCH($B$2, resultados!$A$1:$ZZ$1, 0))</f>
        <v/>
      </c>
      <c r="C135">
        <f>INDEX(resultados!$A$2:$ZZ$179, 129, MATCH($B$3, resultados!$A$1:$ZZ$1, 0))</f>
        <v/>
      </c>
    </row>
    <row r="136">
      <c r="A136">
        <f>INDEX(resultados!$A$2:$ZZ$179, 130, MATCH($B$1, resultados!$A$1:$ZZ$1, 0))</f>
        <v/>
      </c>
      <c r="B136">
        <f>INDEX(resultados!$A$2:$ZZ$179, 130, MATCH($B$2, resultados!$A$1:$ZZ$1, 0))</f>
        <v/>
      </c>
      <c r="C136">
        <f>INDEX(resultados!$A$2:$ZZ$179, 130, MATCH($B$3, resultados!$A$1:$ZZ$1, 0))</f>
        <v/>
      </c>
    </row>
    <row r="137">
      <c r="A137">
        <f>INDEX(resultados!$A$2:$ZZ$179, 131, MATCH($B$1, resultados!$A$1:$ZZ$1, 0))</f>
        <v/>
      </c>
      <c r="B137">
        <f>INDEX(resultados!$A$2:$ZZ$179, 131, MATCH($B$2, resultados!$A$1:$ZZ$1, 0))</f>
        <v/>
      </c>
      <c r="C137">
        <f>INDEX(resultados!$A$2:$ZZ$179, 131, MATCH($B$3, resultados!$A$1:$ZZ$1, 0))</f>
        <v/>
      </c>
    </row>
    <row r="138">
      <c r="A138">
        <f>INDEX(resultados!$A$2:$ZZ$179, 132, MATCH($B$1, resultados!$A$1:$ZZ$1, 0))</f>
        <v/>
      </c>
      <c r="B138">
        <f>INDEX(resultados!$A$2:$ZZ$179, 132, MATCH($B$2, resultados!$A$1:$ZZ$1, 0))</f>
        <v/>
      </c>
      <c r="C138">
        <f>INDEX(resultados!$A$2:$ZZ$179, 132, MATCH($B$3, resultados!$A$1:$ZZ$1, 0))</f>
        <v/>
      </c>
    </row>
    <row r="139">
      <c r="A139">
        <f>INDEX(resultados!$A$2:$ZZ$179, 133, MATCH($B$1, resultados!$A$1:$ZZ$1, 0))</f>
        <v/>
      </c>
      <c r="B139">
        <f>INDEX(resultados!$A$2:$ZZ$179, 133, MATCH($B$2, resultados!$A$1:$ZZ$1, 0))</f>
        <v/>
      </c>
      <c r="C139">
        <f>INDEX(resultados!$A$2:$ZZ$179, 133, MATCH($B$3, resultados!$A$1:$ZZ$1, 0))</f>
        <v/>
      </c>
    </row>
    <row r="140">
      <c r="A140">
        <f>INDEX(resultados!$A$2:$ZZ$179, 134, MATCH($B$1, resultados!$A$1:$ZZ$1, 0))</f>
        <v/>
      </c>
      <c r="B140">
        <f>INDEX(resultados!$A$2:$ZZ$179, 134, MATCH($B$2, resultados!$A$1:$ZZ$1, 0))</f>
        <v/>
      </c>
      <c r="C140">
        <f>INDEX(resultados!$A$2:$ZZ$179, 134, MATCH($B$3, resultados!$A$1:$ZZ$1, 0))</f>
        <v/>
      </c>
    </row>
    <row r="141">
      <c r="A141">
        <f>INDEX(resultados!$A$2:$ZZ$179, 135, MATCH($B$1, resultados!$A$1:$ZZ$1, 0))</f>
        <v/>
      </c>
      <c r="B141">
        <f>INDEX(resultados!$A$2:$ZZ$179, 135, MATCH($B$2, resultados!$A$1:$ZZ$1, 0))</f>
        <v/>
      </c>
      <c r="C141">
        <f>INDEX(resultados!$A$2:$ZZ$179, 135, MATCH($B$3, resultados!$A$1:$ZZ$1, 0))</f>
        <v/>
      </c>
    </row>
    <row r="142">
      <c r="A142">
        <f>INDEX(resultados!$A$2:$ZZ$179, 136, MATCH($B$1, resultados!$A$1:$ZZ$1, 0))</f>
        <v/>
      </c>
      <c r="B142">
        <f>INDEX(resultados!$A$2:$ZZ$179, 136, MATCH($B$2, resultados!$A$1:$ZZ$1, 0))</f>
        <v/>
      </c>
      <c r="C142">
        <f>INDEX(resultados!$A$2:$ZZ$179, 136, MATCH($B$3, resultados!$A$1:$ZZ$1, 0))</f>
        <v/>
      </c>
    </row>
    <row r="143">
      <c r="A143">
        <f>INDEX(resultados!$A$2:$ZZ$179, 137, MATCH($B$1, resultados!$A$1:$ZZ$1, 0))</f>
        <v/>
      </c>
      <c r="B143">
        <f>INDEX(resultados!$A$2:$ZZ$179, 137, MATCH($B$2, resultados!$A$1:$ZZ$1, 0))</f>
        <v/>
      </c>
      <c r="C143">
        <f>INDEX(resultados!$A$2:$ZZ$179, 137, MATCH($B$3, resultados!$A$1:$ZZ$1, 0))</f>
        <v/>
      </c>
    </row>
    <row r="144">
      <c r="A144">
        <f>INDEX(resultados!$A$2:$ZZ$179, 138, MATCH($B$1, resultados!$A$1:$ZZ$1, 0))</f>
        <v/>
      </c>
      <c r="B144">
        <f>INDEX(resultados!$A$2:$ZZ$179, 138, MATCH($B$2, resultados!$A$1:$ZZ$1, 0))</f>
        <v/>
      </c>
      <c r="C144">
        <f>INDEX(resultados!$A$2:$ZZ$179, 138, MATCH($B$3, resultados!$A$1:$ZZ$1, 0))</f>
        <v/>
      </c>
    </row>
    <row r="145">
      <c r="A145">
        <f>INDEX(resultados!$A$2:$ZZ$179, 139, MATCH($B$1, resultados!$A$1:$ZZ$1, 0))</f>
        <v/>
      </c>
      <c r="B145">
        <f>INDEX(resultados!$A$2:$ZZ$179, 139, MATCH($B$2, resultados!$A$1:$ZZ$1, 0))</f>
        <v/>
      </c>
      <c r="C145">
        <f>INDEX(resultados!$A$2:$ZZ$179, 139, MATCH($B$3, resultados!$A$1:$ZZ$1, 0))</f>
        <v/>
      </c>
    </row>
    <row r="146">
      <c r="A146">
        <f>INDEX(resultados!$A$2:$ZZ$179, 140, MATCH($B$1, resultados!$A$1:$ZZ$1, 0))</f>
        <v/>
      </c>
      <c r="B146">
        <f>INDEX(resultados!$A$2:$ZZ$179, 140, MATCH($B$2, resultados!$A$1:$ZZ$1, 0))</f>
        <v/>
      </c>
      <c r="C146">
        <f>INDEX(resultados!$A$2:$ZZ$179, 140, MATCH($B$3, resultados!$A$1:$ZZ$1, 0))</f>
        <v/>
      </c>
    </row>
    <row r="147">
      <c r="A147">
        <f>INDEX(resultados!$A$2:$ZZ$179, 141, MATCH($B$1, resultados!$A$1:$ZZ$1, 0))</f>
        <v/>
      </c>
      <c r="B147">
        <f>INDEX(resultados!$A$2:$ZZ$179, 141, MATCH($B$2, resultados!$A$1:$ZZ$1, 0))</f>
        <v/>
      </c>
      <c r="C147">
        <f>INDEX(resultados!$A$2:$ZZ$179, 141, MATCH($B$3, resultados!$A$1:$ZZ$1, 0))</f>
        <v/>
      </c>
    </row>
    <row r="148">
      <c r="A148">
        <f>INDEX(resultados!$A$2:$ZZ$179, 142, MATCH($B$1, resultados!$A$1:$ZZ$1, 0))</f>
        <v/>
      </c>
      <c r="B148">
        <f>INDEX(resultados!$A$2:$ZZ$179, 142, MATCH($B$2, resultados!$A$1:$ZZ$1, 0))</f>
        <v/>
      </c>
      <c r="C148">
        <f>INDEX(resultados!$A$2:$ZZ$179, 142, MATCH($B$3, resultados!$A$1:$ZZ$1, 0))</f>
        <v/>
      </c>
    </row>
    <row r="149">
      <c r="A149">
        <f>INDEX(resultados!$A$2:$ZZ$179, 143, MATCH($B$1, resultados!$A$1:$ZZ$1, 0))</f>
        <v/>
      </c>
      <c r="B149">
        <f>INDEX(resultados!$A$2:$ZZ$179, 143, MATCH($B$2, resultados!$A$1:$ZZ$1, 0))</f>
        <v/>
      </c>
      <c r="C149">
        <f>INDEX(resultados!$A$2:$ZZ$179, 143, MATCH($B$3, resultados!$A$1:$ZZ$1, 0))</f>
        <v/>
      </c>
    </row>
    <row r="150">
      <c r="A150">
        <f>INDEX(resultados!$A$2:$ZZ$179, 144, MATCH($B$1, resultados!$A$1:$ZZ$1, 0))</f>
        <v/>
      </c>
      <c r="B150">
        <f>INDEX(resultados!$A$2:$ZZ$179, 144, MATCH($B$2, resultados!$A$1:$ZZ$1, 0))</f>
        <v/>
      </c>
      <c r="C150">
        <f>INDEX(resultados!$A$2:$ZZ$179, 144, MATCH($B$3, resultados!$A$1:$ZZ$1, 0))</f>
        <v/>
      </c>
    </row>
    <row r="151">
      <c r="A151">
        <f>INDEX(resultados!$A$2:$ZZ$179, 145, MATCH($B$1, resultados!$A$1:$ZZ$1, 0))</f>
        <v/>
      </c>
      <c r="B151">
        <f>INDEX(resultados!$A$2:$ZZ$179, 145, MATCH($B$2, resultados!$A$1:$ZZ$1, 0))</f>
        <v/>
      </c>
      <c r="C151">
        <f>INDEX(resultados!$A$2:$ZZ$179, 145, MATCH($B$3, resultados!$A$1:$ZZ$1, 0))</f>
        <v/>
      </c>
    </row>
    <row r="152">
      <c r="A152">
        <f>INDEX(resultados!$A$2:$ZZ$179, 146, MATCH($B$1, resultados!$A$1:$ZZ$1, 0))</f>
        <v/>
      </c>
      <c r="B152">
        <f>INDEX(resultados!$A$2:$ZZ$179, 146, MATCH($B$2, resultados!$A$1:$ZZ$1, 0))</f>
        <v/>
      </c>
      <c r="C152">
        <f>INDEX(resultados!$A$2:$ZZ$179, 146, MATCH($B$3, resultados!$A$1:$ZZ$1, 0))</f>
        <v/>
      </c>
    </row>
    <row r="153">
      <c r="A153">
        <f>INDEX(resultados!$A$2:$ZZ$179, 147, MATCH($B$1, resultados!$A$1:$ZZ$1, 0))</f>
        <v/>
      </c>
      <c r="B153">
        <f>INDEX(resultados!$A$2:$ZZ$179, 147, MATCH($B$2, resultados!$A$1:$ZZ$1, 0))</f>
        <v/>
      </c>
      <c r="C153">
        <f>INDEX(resultados!$A$2:$ZZ$179, 147, MATCH($B$3, resultados!$A$1:$ZZ$1, 0))</f>
        <v/>
      </c>
    </row>
    <row r="154">
      <c r="A154">
        <f>INDEX(resultados!$A$2:$ZZ$179, 148, MATCH($B$1, resultados!$A$1:$ZZ$1, 0))</f>
        <v/>
      </c>
      <c r="B154">
        <f>INDEX(resultados!$A$2:$ZZ$179, 148, MATCH($B$2, resultados!$A$1:$ZZ$1, 0))</f>
        <v/>
      </c>
      <c r="C154">
        <f>INDEX(resultados!$A$2:$ZZ$179, 148, MATCH($B$3, resultados!$A$1:$ZZ$1, 0))</f>
        <v/>
      </c>
    </row>
    <row r="155">
      <c r="A155">
        <f>INDEX(resultados!$A$2:$ZZ$179, 149, MATCH($B$1, resultados!$A$1:$ZZ$1, 0))</f>
        <v/>
      </c>
      <c r="B155">
        <f>INDEX(resultados!$A$2:$ZZ$179, 149, MATCH($B$2, resultados!$A$1:$ZZ$1, 0))</f>
        <v/>
      </c>
      <c r="C155">
        <f>INDEX(resultados!$A$2:$ZZ$179, 149, MATCH($B$3, resultados!$A$1:$ZZ$1, 0))</f>
        <v/>
      </c>
    </row>
    <row r="156">
      <c r="A156">
        <f>INDEX(resultados!$A$2:$ZZ$179, 150, MATCH($B$1, resultados!$A$1:$ZZ$1, 0))</f>
        <v/>
      </c>
      <c r="B156">
        <f>INDEX(resultados!$A$2:$ZZ$179, 150, MATCH($B$2, resultados!$A$1:$ZZ$1, 0))</f>
        <v/>
      </c>
      <c r="C156">
        <f>INDEX(resultados!$A$2:$ZZ$179, 150, MATCH($B$3, resultados!$A$1:$ZZ$1, 0))</f>
        <v/>
      </c>
    </row>
    <row r="157">
      <c r="A157">
        <f>INDEX(resultados!$A$2:$ZZ$179, 151, MATCH($B$1, resultados!$A$1:$ZZ$1, 0))</f>
        <v/>
      </c>
      <c r="B157">
        <f>INDEX(resultados!$A$2:$ZZ$179, 151, MATCH($B$2, resultados!$A$1:$ZZ$1, 0))</f>
        <v/>
      </c>
      <c r="C157">
        <f>INDEX(resultados!$A$2:$ZZ$179, 151, MATCH($B$3, resultados!$A$1:$ZZ$1, 0))</f>
        <v/>
      </c>
    </row>
    <row r="158">
      <c r="A158">
        <f>INDEX(resultados!$A$2:$ZZ$179, 152, MATCH($B$1, resultados!$A$1:$ZZ$1, 0))</f>
        <v/>
      </c>
      <c r="B158">
        <f>INDEX(resultados!$A$2:$ZZ$179, 152, MATCH($B$2, resultados!$A$1:$ZZ$1, 0))</f>
        <v/>
      </c>
      <c r="C158">
        <f>INDEX(resultados!$A$2:$ZZ$179, 152, MATCH($B$3, resultados!$A$1:$ZZ$1, 0))</f>
        <v/>
      </c>
    </row>
    <row r="159">
      <c r="A159">
        <f>INDEX(resultados!$A$2:$ZZ$179, 153, MATCH($B$1, resultados!$A$1:$ZZ$1, 0))</f>
        <v/>
      </c>
      <c r="B159">
        <f>INDEX(resultados!$A$2:$ZZ$179, 153, MATCH($B$2, resultados!$A$1:$ZZ$1, 0))</f>
        <v/>
      </c>
      <c r="C159">
        <f>INDEX(resultados!$A$2:$ZZ$179, 153, MATCH($B$3, resultados!$A$1:$ZZ$1, 0))</f>
        <v/>
      </c>
    </row>
    <row r="160">
      <c r="A160">
        <f>INDEX(resultados!$A$2:$ZZ$179, 154, MATCH($B$1, resultados!$A$1:$ZZ$1, 0))</f>
        <v/>
      </c>
      <c r="B160">
        <f>INDEX(resultados!$A$2:$ZZ$179, 154, MATCH($B$2, resultados!$A$1:$ZZ$1, 0))</f>
        <v/>
      </c>
      <c r="C160">
        <f>INDEX(resultados!$A$2:$ZZ$179, 154, MATCH($B$3, resultados!$A$1:$ZZ$1, 0))</f>
        <v/>
      </c>
    </row>
    <row r="161">
      <c r="A161">
        <f>INDEX(resultados!$A$2:$ZZ$179, 155, MATCH($B$1, resultados!$A$1:$ZZ$1, 0))</f>
        <v/>
      </c>
      <c r="B161">
        <f>INDEX(resultados!$A$2:$ZZ$179, 155, MATCH($B$2, resultados!$A$1:$ZZ$1, 0))</f>
        <v/>
      </c>
      <c r="C161">
        <f>INDEX(resultados!$A$2:$ZZ$179, 155, MATCH($B$3, resultados!$A$1:$ZZ$1, 0))</f>
        <v/>
      </c>
    </row>
    <row r="162">
      <c r="A162">
        <f>INDEX(resultados!$A$2:$ZZ$179, 156, MATCH($B$1, resultados!$A$1:$ZZ$1, 0))</f>
        <v/>
      </c>
      <c r="B162">
        <f>INDEX(resultados!$A$2:$ZZ$179, 156, MATCH($B$2, resultados!$A$1:$ZZ$1, 0))</f>
        <v/>
      </c>
      <c r="C162">
        <f>INDEX(resultados!$A$2:$ZZ$179, 156, MATCH($B$3, resultados!$A$1:$ZZ$1, 0))</f>
        <v/>
      </c>
    </row>
    <row r="163">
      <c r="A163">
        <f>INDEX(resultados!$A$2:$ZZ$179, 157, MATCH($B$1, resultados!$A$1:$ZZ$1, 0))</f>
        <v/>
      </c>
      <c r="B163">
        <f>INDEX(resultados!$A$2:$ZZ$179, 157, MATCH($B$2, resultados!$A$1:$ZZ$1, 0))</f>
        <v/>
      </c>
      <c r="C163">
        <f>INDEX(resultados!$A$2:$ZZ$179, 157, MATCH($B$3, resultados!$A$1:$ZZ$1, 0))</f>
        <v/>
      </c>
    </row>
    <row r="164">
      <c r="A164">
        <f>INDEX(resultados!$A$2:$ZZ$179, 158, MATCH($B$1, resultados!$A$1:$ZZ$1, 0))</f>
        <v/>
      </c>
      <c r="B164">
        <f>INDEX(resultados!$A$2:$ZZ$179, 158, MATCH($B$2, resultados!$A$1:$ZZ$1, 0))</f>
        <v/>
      </c>
      <c r="C164">
        <f>INDEX(resultados!$A$2:$ZZ$179, 158, MATCH($B$3, resultados!$A$1:$ZZ$1, 0))</f>
        <v/>
      </c>
    </row>
    <row r="165">
      <c r="A165">
        <f>INDEX(resultados!$A$2:$ZZ$179, 159, MATCH($B$1, resultados!$A$1:$ZZ$1, 0))</f>
        <v/>
      </c>
      <c r="B165">
        <f>INDEX(resultados!$A$2:$ZZ$179, 159, MATCH($B$2, resultados!$A$1:$ZZ$1, 0))</f>
        <v/>
      </c>
      <c r="C165">
        <f>INDEX(resultados!$A$2:$ZZ$179, 159, MATCH($B$3, resultados!$A$1:$ZZ$1, 0))</f>
        <v/>
      </c>
    </row>
    <row r="166">
      <c r="A166">
        <f>INDEX(resultados!$A$2:$ZZ$179, 160, MATCH($B$1, resultados!$A$1:$ZZ$1, 0))</f>
        <v/>
      </c>
      <c r="B166">
        <f>INDEX(resultados!$A$2:$ZZ$179, 160, MATCH($B$2, resultados!$A$1:$ZZ$1, 0))</f>
        <v/>
      </c>
      <c r="C166">
        <f>INDEX(resultados!$A$2:$ZZ$179, 160, MATCH($B$3, resultados!$A$1:$ZZ$1, 0))</f>
        <v/>
      </c>
    </row>
    <row r="167">
      <c r="A167">
        <f>INDEX(resultados!$A$2:$ZZ$179, 161, MATCH($B$1, resultados!$A$1:$ZZ$1, 0))</f>
        <v/>
      </c>
      <c r="B167">
        <f>INDEX(resultados!$A$2:$ZZ$179, 161, MATCH($B$2, resultados!$A$1:$ZZ$1, 0))</f>
        <v/>
      </c>
      <c r="C167">
        <f>INDEX(resultados!$A$2:$ZZ$179, 161, MATCH($B$3, resultados!$A$1:$ZZ$1, 0))</f>
        <v/>
      </c>
    </row>
    <row r="168">
      <c r="A168">
        <f>INDEX(resultados!$A$2:$ZZ$179, 162, MATCH($B$1, resultados!$A$1:$ZZ$1, 0))</f>
        <v/>
      </c>
      <c r="B168">
        <f>INDEX(resultados!$A$2:$ZZ$179, 162, MATCH($B$2, resultados!$A$1:$ZZ$1, 0))</f>
        <v/>
      </c>
      <c r="C168">
        <f>INDEX(resultados!$A$2:$ZZ$179, 162, MATCH($B$3, resultados!$A$1:$ZZ$1, 0))</f>
        <v/>
      </c>
    </row>
    <row r="169">
      <c r="A169">
        <f>INDEX(resultados!$A$2:$ZZ$179, 163, MATCH($B$1, resultados!$A$1:$ZZ$1, 0))</f>
        <v/>
      </c>
      <c r="B169">
        <f>INDEX(resultados!$A$2:$ZZ$179, 163, MATCH($B$2, resultados!$A$1:$ZZ$1, 0))</f>
        <v/>
      </c>
      <c r="C169">
        <f>INDEX(resultados!$A$2:$ZZ$179, 163, MATCH($B$3, resultados!$A$1:$ZZ$1, 0))</f>
        <v/>
      </c>
    </row>
    <row r="170">
      <c r="A170">
        <f>INDEX(resultados!$A$2:$ZZ$179, 164, MATCH($B$1, resultados!$A$1:$ZZ$1, 0))</f>
        <v/>
      </c>
      <c r="B170">
        <f>INDEX(resultados!$A$2:$ZZ$179, 164, MATCH($B$2, resultados!$A$1:$ZZ$1, 0))</f>
        <v/>
      </c>
      <c r="C170">
        <f>INDEX(resultados!$A$2:$ZZ$179, 164, MATCH($B$3, resultados!$A$1:$ZZ$1, 0))</f>
        <v/>
      </c>
    </row>
    <row r="171">
      <c r="A171">
        <f>INDEX(resultados!$A$2:$ZZ$179, 165, MATCH($B$1, resultados!$A$1:$ZZ$1, 0))</f>
        <v/>
      </c>
      <c r="B171">
        <f>INDEX(resultados!$A$2:$ZZ$179, 165, MATCH($B$2, resultados!$A$1:$ZZ$1, 0))</f>
        <v/>
      </c>
      <c r="C171">
        <f>INDEX(resultados!$A$2:$ZZ$179, 165, MATCH($B$3, resultados!$A$1:$ZZ$1, 0))</f>
        <v/>
      </c>
    </row>
    <row r="172">
      <c r="A172">
        <f>INDEX(resultados!$A$2:$ZZ$179, 166, MATCH($B$1, resultados!$A$1:$ZZ$1, 0))</f>
        <v/>
      </c>
      <c r="B172">
        <f>INDEX(resultados!$A$2:$ZZ$179, 166, MATCH($B$2, resultados!$A$1:$ZZ$1, 0))</f>
        <v/>
      </c>
      <c r="C172">
        <f>INDEX(resultados!$A$2:$ZZ$179, 166, MATCH($B$3, resultados!$A$1:$ZZ$1, 0))</f>
        <v/>
      </c>
    </row>
    <row r="173">
      <c r="A173">
        <f>INDEX(resultados!$A$2:$ZZ$179, 167, MATCH($B$1, resultados!$A$1:$ZZ$1, 0))</f>
        <v/>
      </c>
      <c r="B173">
        <f>INDEX(resultados!$A$2:$ZZ$179, 167, MATCH($B$2, resultados!$A$1:$ZZ$1, 0))</f>
        <v/>
      </c>
      <c r="C173">
        <f>INDEX(resultados!$A$2:$ZZ$179, 167, MATCH($B$3, resultados!$A$1:$ZZ$1, 0))</f>
        <v/>
      </c>
    </row>
    <row r="174">
      <c r="A174">
        <f>INDEX(resultados!$A$2:$ZZ$179, 168, MATCH($B$1, resultados!$A$1:$ZZ$1, 0))</f>
        <v/>
      </c>
      <c r="B174">
        <f>INDEX(resultados!$A$2:$ZZ$179, 168, MATCH($B$2, resultados!$A$1:$ZZ$1, 0))</f>
        <v/>
      </c>
      <c r="C174">
        <f>INDEX(resultados!$A$2:$ZZ$179, 168, MATCH($B$3, resultados!$A$1:$ZZ$1, 0))</f>
        <v/>
      </c>
    </row>
    <row r="175">
      <c r="A175">
        <f>INDEX(resultados!$A$2:$ZZ$179, 169, MATCH($B$1, resultados!$A$1:$ZZ$1, 0))</f>
        <v/>
      </c>
      <c r="B175">
        <f>INDEX(resultados!$A$2:$ZZ$179, 169, MATCH($B$2, resultados!$A$1:$ZZ$1, 0))</f>
        <v/>
      </c>
      <c r="C175">
        <f>INDEX(resultados!$A$2:$ZZ$179, 169, MATCH($B$3, resultados!$A$1:$ZZ$1, 0))</f>
        <v/>
      </c>
    </row>
    <row r="176">
      <c r="A176">
        <f>INDEX(resultados!$A$2:$ZZ$179, 170, MATCH($B$1, resultados!$A$1:$ZZ$1, 0))</f>
        <v/>
      </c>
      <c r="B176">
        <f>INDEX(resultados!$A$2:$ZZ$179, 170, MATCH($B$2, resultados!$A$1:$ZZ$1, 0))</f>
        <v/>
      </c>
      <c r="C176">
        <f>INDEX(resultados!$A$2:$ZZ$179, 170, MATCH($B$3, resultados!$A$1:$ZZ$1, 0))</f>
        <v/>
      </c>
    </row>
    <row r="177">
      <c r="A177">
        <f>INDEX(resultados!$A$2:$ZZ$179, 171, MATCH($B$1, resultados!$A$1:$ZZ$1, 0))</f>
        <v/>
      </c>
      <c r="B177">
        <f>INDEX(resultados!$A$2:$ZZ$179, 171, MATCH($B$2, resultados!$A$1:$ZZ$1, 0))</f>
        <v/>
      </c>
      <c r="C177">
        <f>INDEX(resultados!$A$2:$ZZ$179, 171, MATCH($B$3, resultados!$A$1:$ZZ$1, 0))</f>
        <v/>
      </c>
    </row>
    <row r="178">
      <c r="A178">
        <f>INDEX(resultados!$A$2:$ZZ$179, 172, MATCH($B$1, resultados!$A$1:$ZZ$1, 0))</f>
        <v/>
      </c>
      <c r="B178">
        <f>INDEX(resultados!$A$2:$ZZ$179, 172, MATCH($B$2, resultados!$A$1:$ZZ$1, 0))</f>
        <v/>
      </c>
      <c r="C178">
        <f>INDEX(resultados!$A$2:$ZZ$179, 172, MATCH($B$3, resultados!$A$1:$ZZ$1, 0))</f>
        <v/>
      </c>
    </row>
    <row r="179">
      <c r="A179">
        <f>INDEX(resultados!$A$2:$ZZ$179, 173, MATCH($B$1, resultados!$A$1:$ZZ$1, 0))</f>
        <v/>
      </c>
      <c r="B179">
        <f>INDEX(resultados!$A$2:$ZZ$179, 173, MATCH($B$2, resultados!$A$1:$ZZ$1, 0))</f>
        <v/>
      </c>
      <c r="C179">
        <f>INDEX(resultados!$A$2:$ZZ$179, 173, MATCH($B$3, resultados!$A$1:$ZZ$1, 0))</f>
        <v/>
      </c>
    </row>
    <row r="180">
      <c r="A180">
        <f>INDEX(resultados!$A$2:$ZZ$179, 174, MATCH($B$1, resultados!$A$1:$ZZ$1, 0))</f>
        <v/>
      </c>
      <c r="B180">
        <f>INDEX(resultados!$A$2:$ZZ$179, 174, MATCH($B$2, resultados!$A$1:$ZZ$1, 0))</f>
        <v/>
      </c>
      <c r="C180">
        <f>INDEX(resultados!$A$2:$ZZ$179, 174, MATCH($B$3, resultados!$A$1:$ZZ$1, 0))</f>
        <v/>
      </c>
    </row>
    <row r="181">
      <c r="A181">
        <f>INDEX(resultados!$A$2:$ZZ$179, 175, MATCH($B$1, resultados!$A$1:$ZZ$1, 0))</f>
        <v/>
      </c>
      <c r="B181">
        <f>INDEX(resultados!$A$2:$ZZ$179, 175, MATCH($B$2, resultados!$A$1:$ZZ$1, 0))</f>
        <v/>
      </c>
      <c r="C181">
        <f>INDEX(resultados!$A$2:$ZZ$179, 175, MATCH($B$3, resultados!$A$1:$ZZ$1, 0))</f>
        <v/>
      </c>
    </row>
    <row r="182">
      <c r="A182">
        <f>INDEX(resultados!$A$2:$ZZ$179, 176, MATCH($B$1, resultados!$A$1:$ZZ$1, 0))</f>
        <v/>
      </c>
      <c r="B182">
        <f>INDEX(resultados!$A$2:$ZZ$179, 176, MATCH($B$2, resultados!$A$1:$ZZ$1, 0))</f>
        <v/>
      </c>
      <c r="C182">
        <f>INDEX(resultados!$A$2:$ZZ$179, 176, MATCH($B$3, resultados!$A$1:$ZZ$1, 0))</f>
        <v/>
      </c>
    </row>
    <row r="183">
      <c r="A183">
        <f>INDEX(resultados!$A$2:$ZZ$179, 177, MATCH($B$1, resultados!$A$1:$ZZ$1, 0))</f>
        <v/>
      </c>
      <c r="B183">
        <f>INDEX(resultados!$A$2:$ZZ$179, 177, MATCH($B$2, resultados!$A$1:$ZZ$1, 0))</f>
        <v/>
      </c>
      <c r="C183">
        <f>INDEX(resultados!$A$2:$ZZ$179, 177, MATCH($B$3, resultados!$A$1:$ZZ$1, 0))</f>
        <v/>
      </c>
    </row>
    <row r="184">
      <c r="A184">
        <f>INDEX(resultados!$A$2:$ZZ$179, 178, MATCH($B$1, resultados!$A$1:$ZZ$1, 0))</f>
        <v/>
      </c>
      <c r="B184">
        <f>INDEX(resultados!$A$2:$ZZ$179, 178, MATCH($B$2, resultados!$A$1:$ZZ$1, 0))</f>
        <v/>
      </c>
      <c r="C184">
        <f>INDEX(resultados!$A$2:$ZZ$179, 178,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3.645</v>
      </c>
      <c r="E2" t="n">
        <v>27.44</v>
      </c>
      <c r="F2" t="n">
        <v>23.76</v>
      </c>
      <c r="G2" t="n">
        <v>12.08</v>
      </c>
      <c r="H2" t="n">
        <v>0.24</v>
      </c>
      <c r="I2" t="n">
        <v>118</v>
      </c>
      <c r="J2" t="n">
        <v>71.52</v>
      </c>
      <c r="K2" t="n">
        <v>32.27</v>
      </c>
      <c r="L2" t="n">
        <v>1</v>
      </c>
      <c r="M2" t="n">
        <v>116</v>
      </c>
      <c r="N2" t="n">
        <v>8.25</v>
      </c>
      <c r="O2" t="n">
        <v>9054.6</v>
      </c>
      <c r="P2" t="n">
        <v>163.13</v>
      </c>
      <c r="Q2" t="n">
        <v>936.01</v>
      </c>
      <c r="R2" t="n">
        <v>112.23</v>
      </c>
      <c r="S2" t="n">
        <v>36.49</v>
      </c>
      <c r="T2" t="n">
        <v>36276.56</v>
      </c>
      <c r="U2" t="n">
        <v>0.33</v>
      </c>
      <c r="V2" t="n">
        <v>0.82</v>
      </c>
      <c r="W2" t="n">
        <v>3.16</v>
      </c>
      <c r="X2" t="n">
        <v>2.36</v>
      </c>
      <c r="Y2" t="n">
        <v>0.5</v>
      </c>
      <c r="Z2" t="n">
        <v>10</v>
      </c>
      <c r="AA2" t="n">
        <v>513.9008764002202</v>
      </c>
      <c r="AB2" t="n">
        <v>703.1418507973601</v>
      </c>
      <c r="AC2" t="n">
        <v>636.0349794230451</v>
      </c>
      <c r="AD2" t="n">
        <v>513900.8764002202</v>
      </c>
      <c r="AE2" t="n">
        <v>703141.8507973601</v>
      </c>
      <c r="AF2" t="n">
        <v>1.261758362757424e-06</v>
      </c>
      <c r="AG2" t="n">
        <v>36</v>
      </c>
      <c r="AH2" t="n">
        <v>636034.9794230451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3.9891</v>
      </c>
      <c r="E3" t="n">
        <v>25.07</v>
      </c>
      <c r="F3" t="n">
        <v>22.42</v>
      </c>
      <c r="G3" t="n">
        <v>25.86</v>
      </c>
      <c r="H3" t="n">
        <v>0.48</v>
      </c>
      <c r="I3" t="n">
        <v>52</v>
      </c>
      <c r="J3" t="n">
        <v>72.7</v>
      </c>
      <c r="K3" t="n">
        <v>32.27</v>
      </c>
      <c r="L3" t="n">
        <v>2</v>
      </c>
      <c r="M3" t="n">
        <v>50</v>
      </c>
      <c r="N3" t="n">
        <v>8.43</v>
      </c>
      <c r="O3" t="n">
        <v>9200.25</v>
      </c>
      <c r="P3" t="n">
        <v>142.42</v>
      </c>
      <c r="Q3" t="n">
        <v>935.92</v>
      </c>
      <c r="R3" t="n">
        <v>70.52</v>
      </c>
      <c r="S3" t="n">
        <v>36.49</v>
      </c>
      <c r="T3" t="n">
        <v>15750.41</v>
      </c>
      <c r="U3" t="n">
        <v>0.52</v>
      </c>
      <c r="V3" t="n">
        <v>0.87</v>
      </c>
      <c r="W3" t="n">
        <v>3.05</v>
      </c>
      <c r="X3" t="n">
        <v>1.02</v>
      </c>
      <c r="Y3" t="n">
        <v>0.5</v>
      </c>
      <c r="Z3" t="n">
        <v>10</v>
      </c>
      <c r="AA3" t="n">
        <v>440.5453245665331</v>
      </c>
      <c r="AB3" t="n">
        <v>602.7735485599635</v>
      </c>
      <c r="AC3" t="n">
        <v>545.2456870833887</v>
      </c>
      <c r="AD3" t="n">
        <v>440545.3245665331</v>
      </c>
      <c r="AE3" t="n">
        <v>602773.5485599635</v>
      </c>
      <c r="AF3" t="n">
        <v>1.380872506138721e-06</v>
      </c>
      <c r="AG3" t="n">
        <v>33</v>
      </c>
      <c r="AH3" t="n">
        <v>545245.6870833887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4.0887</v>
      </c>
      <c r="E4" t="n">
        <v>24.46</v>
      </c>
      <c r="F4" t="n">
        <v>22.08</v>
      </c>
      <c r="G4" t="n">
        <v>38.97</v>
      </c>
      <c r="H4" t="n">
        <v>0.71</v>
      </c>
      <c r="I4" t="n">
        <v>34</v>
      </c>
      <c r="J4" t="n">
        <v>73.88</v>
      </c>
      <c r="K4" t="n">
        <v>32.27</v>
      </c>
      <c r="L4" t="n">
        <v>3</v>
      </c>
      <c r="M4" t="n">
        <v>12</v>
      </c>
      <c r="N4" t="n">
        <v>8.609999999999999</v>
      </c>
      <c r="O4" t="n">
        <v>9346.23</v>
      </c>
      <c r="P4" t="n">
        <v>130.06</v>
      </c>
      <c r="Q4" t="n">
        <v>935.9400000000001</v>
      </c>
      <c r="R4" t="n">
        <v>58.99</v>
      </c>
      <c r="S4" t="n">
        <v>36.49</v>
      </c>
      <c r="T4" t="n">
        <v>10075.01</v>
      </c>
      <c r="U4" t="n">
        <v>0.62</v>
      </c>
      <c r="V4" t="n">
        <v>0.88</v>
      </c>
      <c r="W4" t="n">
        <v>3.06</v>
      </c>
      <c r="X4" t="n">
        <v>0.6899999999999999</v>
      </c>
      <c r="Y4" t="n">
        <v>0.5</v>
      </c>
      <c r="Z4" t="n">
        <v>10</v>
      </c>
      <c r="AA4" t="n">
        <v>411.7072214211382</v>
      </c>
      <c r="AB4" t="n">
        <v>563.3159835891141</v>
      </c>
      <c r="AC4" t="n">
        <v>509.5538967343169</v>
      </c>
      <c r="AD4" t="n">
        <v>411707.2214211382</v>
      </c>
      <c r="AE4" t="n">
        <v>563315.9835891142</v>
      </c>
      <c r="AF4" t="n">
        <v>1.415350183211599e-06</v>
      </c>
      <c r="AG4" t="n">
        <v>32</v>
      </c>
      <c r="AH4" t="n">
        <v>509553.8967343169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4.0937</v>
      </c>
      <c r="E5" t="n">
        <v>24.43</v>
      </c>
      <c r="F5" t="n">
        <v>22.07</v>
      </c>
      <c r="G5" t="n">
        <v>40.13</v>
      </c>
      <c r="H5" t="n">
        <v>0.93</v>
      </c>
      <c r="I5" t="n">
        <v>33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130.18</v>
      </c>
      <c r="Q5" t="n">
        <v>935.88</v>
      </c>
      <c r="R5" t="n">
        <v>58.49</v>
      </c>
      <c r="S5" t="n">
        <v>36.49</v>
      </c>
      <c r="T5" t="n">
        <v>9830.450000000001</v>
      </c>
      <c r="U5" t="n">
        <v>0.62</v>
      </c>
      <c r="V5" t="n">
        <v>0.88</v>
      </c>
      <c r="W5" t="n">
        <v>3.06</v>
      </c>
      <c r="X5" t="n">
        <v>0.68</v>
      </c>
      <c r="Y5" t="n">
        <v>0.5</v>
      </c>
      <c r="Z5" t="n">
        <v>10</v>
      </c>
      <c r="AA5" t="n">
        <v>411.6123649596718</v>
      </c>
      <c r="AB5" t="n">
        <v>563.1861967937641</v>
      </c>
      <c r="AC5" t="n">
        <v>509.4364966085582</v>
      </c>
      <c r="AD5" t="n">
        <v>411612.3649596718</v>
      </c>
      <c r="AE5" t="n">
        <v>563186.1967937641</v>
      </c>
      <c r="AF5" t="n">
        <v>1.417080990293571e-06</v>
      </c>
      <c r="AG5" t="n">
        <v>32</v>
      </c>
      <c r="AH5" t="n">
        <v>509436.4966085582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3.9607</v>
      </c>
      <c r="E2" t="n">
        <v>25.25</v>
      </c>
      <c r="F2" t="n">
        <v>22.78</v>
      </c>
      <c r="G2" t="n">
        <v>19.81</v>
      </c>
      <c r="H2" t="n">
        <v>0.43</v>
      </c>
      <c r="I2" t="n">
        <v>69</v>
      </c>
      <c r="J2" t="n">
        <v>39.78</v>
      </c>
      <c r="K2" t="n">
        <v>19.54</v>
      </c>
      <c r="L2" t="n">
        <v>1</v>
      </c>
      <c r="M2" t="n">
        <v>33</v>
      </c>
      <c r="N2" t="n">
        <v>4.24</v>
      </c>
      <c r="O2" t="n">
        <v>5140</v>
      </c>
      <c r="P2" t="n">
        <v>90.62</v>
      </c>
      <c r="Q2" t="n">
        <v>935.9400000000001</v>
      </c>
      <c r="R2" t="n">
        <v>80.78</v>
      </c>
      <c r="S2" t="n">
        <v>36.49</v>
      </c>
      <c r="T2" t="n">
        <v>20793.55</v>
      </c>
      <c r="U2" t="n">
        <v>0.45</v>
      </c>
      <c r="V2" t="n">
        <v>0.86</v>
      </c>
      <c r="W2" t="n">
        <v>3.12</v>
      </c>
      <c r="X2" t="n">
        <v>1.39</v>
      </c>
      <c r="Y2" t="n">
        <v>0.5</v>
      </c>
      <c r="Z2" t="n">
        <v>10</v>
      </c>
      <c r="AA2" t="n">
        <v>361.5119814055761</v>
      </c>
      <c r="AB2" t="n">
        <v>494.6366417421212</v>
      </c>
      <c r="AC2" t="n">
        <v>447.4292148811392</v>
      </c>
      <c r="AD2" t="n">
        <v>361511.9814055761</v>
      </c>
      <c r="AE2" t="n">
        <v>494636.6417421212</v>
      </c>
      <c r="AF2" t="n">
        <v>1.402279862900565e-06</v>
      </c>
      <c r="AG2" t="n">
        <v>33</v>
      </c>
      <c r="AH2" t="n">
        <v>447429.2148811392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3.977</v>
      </c>
      <c r="E3" t="n">
        <v>25.14</v>
      </c>
      <c r="F3" t="n">
        <v>22.73</v>
      </c>
      <c r="G3" t="n">
        <v>21.31</v>
      </c>
      <c r="H3" t="n">
        <v>0.84</v>
      </c>
      <c r="I3" t="n">
        <v>64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91.37</v>
      </c>
      <c r="Q3" t="n">
        <v>935.9400000000001</v>
      </c>
      <c r="R3" t="n">
        <v>77.78</v>
      </c>
      <c r="S3" t="n">
        <v>36.49</v>
      </c>
      <c r="T3" t="n">
        <v>19320.83</v>
      </c>
      <c r="U3" t="n">
        <v>0.47</v>
      </c>
      <c r="V3" t="n">
        <v>0.86</v>
      </c>
      <c r="W3" t="n">
        <v>3.16</v>
      </c>
      <c r="X3" t="n">
        <v>1.34</v>
      </c>
      <c r="Y3" t="n">
        <v>0.5</v>
      </c>
      <c r="Z3" t="n">
        <v>10</v>
      </c>
      <c r="AA3" t="n">
        <v>361.8980790317527</v>
      </c>
      <c r="AB3" t="n">
        <v>495.1649175476811</v>
      </c>
      <c r="AC3" t="n">
        <v>447.9070727852562</v>
      </c>
      <c r="AD3" t="n">
        <v>361898.0790317527</v>
      </c>
      <c r="AE3" t="n">
        <v>495164.9175476811</v>
      </c>
      <c r="AF3" t="n">
        <v>1.408050853322783e-06</v>
      </c>
      <c r="AG3" t="n">
        <v>33</v>
      </c>
      <c r="AH3" t="n">
        <v>447907.0727852562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2.9533</v>
      </c>
      <c r="E2" t="n">
        <v>33.86</v>
      </c>
      <c r="F2" t="n">
        <v>25.62</v>
      </c>
      <c r="G2" t="n">
        <v>7.39</v>
      </c>
      <c r="H2" t="n">
        <v>0.12</v>
      </c>
      <c r="I2" t="n">
        <v>208</v>
      </c>
      <c r="J2" t="n">
        <v>141.81</v>
      </c>
      <c r="K2" t="n">
        <v>47.83</v>
      </c>
      <c r="L2" t="n">
        <v>1</v>
      </c>
      <c r="M2" t="n">
        <v>206</v>
      </c>
      <c r="N2" t="n">
        <v>22.98</v>
      </c>
      <c r="O2" t="n">
        <v>17723.39</v>
      </c>
      <c r="P2" t="n">
        <v>289.13</v>
      </c>
      <c r="Q2" t="n">
        <v>936.1</v>
      </c>
      <c r="R2" t="n">
        <v>170.28</v>
      </c>
      <c r="S2" t="n">
        <v>36.49</v>
      </c>
      <c r="T2" t="n">
        <v>64851.59</v>
      </c>
      <c r="U2" t="n">
        <v>0.21</v>
      </c>
      <c r="V2" t="n">
        <v>0.76</v>
      </c>
      <c r="W2" t="n">
        <v>3.31</v>
      </c>
      <c r="X2" t="n">
        <v>4.23</v>
      </c>
      <c r="Y2" t="n">
        <v>0.5</v>
      </c>
      <c r="Z2" t="n">
        <v>10</v>
      </c>
      <c r="AA2" t="n">
        <v>896.956549233533</v>
      </c>
      <c r="AB2" t="n">
        <v>1227.255521591497</v>
      </c>
      <c r="AC2" t="n">
        <v>1110.127977074746</v>
      </c>
      <c r="AD2" t="n">
        <v>896956.549233533</v>
      </c>
      <c r="AE2" t="n">
        <v>1227255.521591496</v>
      </c>
      <c r="AF2" t="n">
        <v>9.856394034923375e-07</v>
      </c>
      <c r="AG2" t="n">
        <v>45</v>
      </c>
      <c r="AH2" t="n">
        <v>1110127.977074746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3.5447</v>
      </c>
      <c r="E3" t="n">
        <v>28.21</v>
      </c>
      <c r="F3" t="n">
        <v>23.27</v>
      </c>
      <c r="G3" t="n">
        <v>14.85</v>
      </c>
      <c r="H3" t="n">
        <v>0.25</v>
      </c>
      <c r="I3" t="n">
        <v>94</v>
      </c>
      <c r="J3" t="n">
        <v>143.17</v>
      </c>
      <c r="K3" t="n">
        <v>47.83</v>
      </c>
      <c r="L3" t="n">
        <v>2</v>
      </c>
      <c r="M3" t="n">
        <v>92</v>
      </c>
      <c r="N3" t="n">
        <v>23.34</v>
      </c>
      <c r="O3" t="n">
        <v>17891.86</v>
      </c>
      <c r="P3" t="n">
        <v>257.73</v>
      </c>
      <c r="Q3" t="n">
        <v>935.95</v>
      </c>
      <c r="R3" t="n">
        <v>97.09999999999999</v>
      </c>
      <c r="S3" t="n">
        <v>36.49</v>
      </c>
      <c r="T3" t="n">
        <v>28832.03</v>
      </c>
      <c r="U3" t="n">
        <v>0.38</v>
      </c>
      <c r="V3" t="n">
        <v>0.84</v>
      </c>
      <c r="W3" t="n">
        <v>3.12</v>
      </c>
      <c r="X3" t="n">
        <v>1.87</v>
      </c>
      <c r="Y3" t="n">
        <v>0.5</v>
      </c>
      <c r="Z3" t="n">
        <v>10</v>
      </c>
      <c r="AA3" t="n">
        <v>691.5788618573939</v>
      </c>
      <c r="AB3" t="n">
        <v>946.2487090993631</v>
      </c>
      <c r="AC3" t="n">
        <v>855.9400603713234</v>
      </c>
      <c r="AD3" t="n">
        <v>691578.8618573939</v>
      </c>
      <c r="AE3" t="n">
        <v>946248.7090993631</v>
      </c>
      <c r="AF3" t="n">
        <v>1.183014253059049e-06</v>
      </c>
      <c r="AG3" t="n">
        <v>37</v>
      </c>
      <c r="AH3" t="n">
        <v>855940.0603713234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3.7677</v>
      </c>
      <c r="E4" t="n">
        <v>26.54</v>
      </c>
      <c r="F4" t="n">
        <v>22.58</v>
      </c>
      <c r="G4" t="n">
        <v>22.58</v>
      </c>
      <c r="H4" t="n">
        <v>0.37</v>
      </c>
      <c r="I4" t="n">
        <v>60</v>
      </c>
      <c r="J4" t="n">
        <v>144.54</v>
      </c>
      <c r="K4" t="n">
        <v>47.83</v>
      </c>
      <c r="L4" t="n">
        <v>3</v>
      </c>
      <c r="M4" t="n">
        <v>58</v>
      </c>
      <c r="N4" t="n">
        <v>23.71</v>
      </c>
      <c r="O4" t="n">
        <v>18060.85</v>
      </c>
      <c r="P4" t="n">
        <v>244.75</v>
      </c>
      <c r="Q4" t="n">
        <v>935.96</v>
      </c>
      <c r="R4" t="n">
        <v>75.68000000000001</v>
      </c>
      <c r="S4" t="n">
        <v>36.49</v>
      </c>
      <c r="T4" t="n">
        <v>18287.44</v>
      </c>
      <c r="U4" t="n">
        <v>0.48</v>
      </c>
      <c r="V4" t="n">
        <v>0.86</v>
      </c>
      <c r="W4" t="n">
        <v>3.06</v>
      </c>
      <c r="X4" t="n">
        <v>1.19</v>
      </c>
      <c r="Y4" t="n">
        <v>0.5</v>
      </c>
      <c r="Z4" t="n">
        <v>10</v>
      </c>
      <c r="AA4" t="n">
        <v>632.0460673098462</v>
      </c>
      <c r="AB4" t="n">
        <v>864.7933131978748</v>
      </c>
      <c r="AC4" t="n">
        <v>782.2586531313071</v>
      </c>
      <c r="AD4" t="n">
        <v>632046.0673098462</v>
      </c>
      <c r="AE4" t="n">
        <v>864793.3131978748</v>
      </c>
      <c r="AF4" t="n">
        <v>1.257438655246023e-06</v>
      </c>
      <c r="AG4" t="n">
        <v>35</v>
      </c>
      <c r="AH4" t="n">
        <v>782258.6531313071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3.8822</v>
      </c>
      <c r="E5" t="n">
        <v>25.76</v>
      </c>
      <c r="F5" t="n">
        <v>22.26</v>
      </c>
      <c r="G5" t="n">
        <v>30.35</v>
      </c>
      <c r="H5" t="n">
        <v>0.49</v>
      </c>
      <c r="I5" t="n">
        <v>44</v>
      </c>
      <c r="J5" t="n">
        <v>145.92</v>
      </c>
      <c r="K5" t="n">
        <v>47.83</v>
      </c>
      <c r="L5" t="n">
        <v>4</v>
      </c>
      <c r="M5" t="n">
        <v>42</v>
      </c>
      <c r="N5" t="n">
        <v>24.09</v>
      </c>
      <c r="O5" t="n">
        <v>18230.35</v>
      </c>
      <c r="P5" t="n">
        <v>236.53</v>
      </c>
      <c r="Q5" t="n">
        <v>935.95</v>
      </c>
      <c r="R5" t="n">
        <v>65.95999999999999</v>
      </c>
      <c r="S5" t="n">
        <v>36.49</v>
      </c>
      <c r="T5" t="n">
        <v>13510.95</v>
      </c>
      <c r="U5" t="n">
        <v>0.55</v>
      </c>
      <c r="V5" t="n">
        <v>0.88</v>
      </c>
      <c r="W5" t="n">
        <v>3.03</v>
      </c>
      <c r="X5" t="n">
        <v>0.86</v>
      </c>
      <c r="Y5" t="n">
        <v>0.5</v>
      </c>
      <c r="Z5" t="n">
        <v>10</v>
      </c>
      <c r="AA5" t="n">
        <v>601.5926109683339</v>
      </c>
      <c r="AB5" t="n">
        <v>823.1255507197442</v>
      </c>
      <c r="AC5" t="n">
        <v>744.5676034230173</v>
      </c>
      <c r="AD5" t="n">
        <v>601592.6109683339</v>
      </c>
      <c r="AE5" t="n">
        <v>823125.5507197442</v>
      </c>
      <c r="AF5" t="n">
        <v>1.295652081481039e-06</v>
      </c>
      <c r="AG5" t="n">
        <v>34</v>
      </c>
      <c r="AH5" t="n">
        <v>744567.6034230173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3.9561</v>
      </c>
      <c r="E6" t="n">
        <v>25.28</v>
      </c>
      <c r="F6" t="n">
        <v>22.07</v>
      </c>
      <c r="G6" t="n">
        <v>38.94</v>
      </c>
      <c r="H6" t="n">
        <v>0.6</v>
      </c>
      <c r="I6" t="n">
        <v>34</v>
      </c>
      <c r="J6" t="n">
        <v>147.3</v>
      </c>
      <c r="K6" t="n">
        <v>47.83</v>
      </c>
      <c r="L6" t="n">
        <v>5</v>
      </c>
      <c r="M6" t="n">
        <v>32</v>
      </c>
      <c r="N6" t="n">
        <v>24.47</v>
      </c>
      <c r="O6" t="n">
        <v>18400.38</v>
      </c>
      <c r="P6" t="n">
        <v>229.05</v>
      </c>
      <c r="Q6" t="n">
        <v>935.9400000000001</v>
      </c>
      <c r="R6" t="n">
        <v>59.81</v>
      </c>
      <c r="S6" t="n">
        <v>36.49</v>
      </c>
      <c r="T6" t="n">
        <v>10484.26</v>
      </c>
      <c r="U6" t="n">
        <v>0.61</v>
      </c>
      <c r="V6" t="n">
        <v>0.88</v>
      </c>
      <c r="W6" t="n">
        <v>3.02</v>
      </c>
      <c r="X6" t="n">
        <v>0.67</v>
      </c>
      <c r="Y6" t="n">
        <v>0.5</v>
      </c>
      <c r="Z6" t="n">
        <v>10</v>
      </c>
      <c r="AA6" t="n">
        <v>577.3008937699165</v>
      </c>
      <c r="AB6" t="n">
        <v>789.8885515739419</v>
      </c>
      <c r="AC6" t="n">
        <v>714.5026968272689</v>
      </c>
      <c r="AD6" t="n">
        <v>577300.8937699165</v>
      </c>
      <c r="AE6" t="n">
        <v>789888.5515739418</v>
      </c>
      <c r="AF6" t="n">
        <v>1.320315594134032e-06</v>
      </c>
      <c r="AG6" t="n">
        <v>33</v>
      </c>
      <c r="AH6" t="n">
        <v>714502.6968272689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4.005</v>
      </c>
      <c r="E7" t="n">
        <v>24.97</v>
      </c>
      <c r="F7" t="n">
        <v>21.93</v>
      </c>
      <c r="G7" t="n">
        <v>47</v>
      </c>
      <c r="H7" t="n">
        <v>0.71</v>
      </c>
      <c r="I7" t="n">
        <v>28</v>
      </c>
      <c r="J7" t="n">
        <v>148.68</v>
      </c>
      <c r="K7" t="n">
        <v>47.83</v>
      </c>
      <c r="L7" t="n">
        <v>6</v>
      </c>
      <c r="M7" t="n">
        <v>26</v>
      </c>
      <c r="N7" t="n">
        <v>24.85</v>
      </c>
      <c r="O7" t="n">
        <v>18570.94</v>
      </c>
      <c r="P7" t="n">
        <v>222.32</v>
      </c>
      <c r="Q7" t="n">
        <v>935.95</v>
      </c>
      <c r="R7" t="n">
        <v>55.45</v>
      </c>
      <c r="S7" t="n">
        <v>36.49</v>
      </c>
      <c r="T7" t="n">
        <v>8334.84</v>
      </c>
      <c r="U7" t="n">
        <v>0.66</v>
      </c>
      <c r="V7" t="n">
        <v>0.89</v>
      </c>
      <c r="W7" t="n">
        <v>3.01</v>
      </c>
      <c r="X7" t="n">
        <v>0.54</v>
      </c>
      <c r="Y7" t="n">
        <v>0.5</v>
      </c>
      <c r="Z7" t="n">
        <v>10</v>
      </c>
      <c r="AA7" t="n">
        <v>563.6198892384763</v>
      </c>
      <c r="AB7" t="n">
        <v>771.1695976107026</v>
      </c>
      <c r="AC7" t="n">
        <v>697.5702535580645</v>
      </c>
      <c r="AD7" t="n">
        <v>563619.8892384763</v>
      </c>
      <c r="AE7" t="n">
        <v>771169.5976107026</v>
      </c>
      <c r="AF7" t="n">
        <v>1.336635563940952e-06</v>
      </c>
      <c r="AG7" t="n">
        <v>33</v>
      </c>
      <c r="AH7" t="n">
        <v>697570.2535580645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4.0357</v>
      </c>
      <c r="E8" t="n">
        <v>24.78</v>
      </c>
      <c r="F8" t="n">
        <v>21.86</v>
      </c>
      <c r="G8" t="n">
        <v>54.64</v>
      </c>
      <c r="H8" t="n">
        <v>0.83</v>
      </c>
      <c r="I8" t="n">
        <v>24</v>
      </c>
      <c r="J8" t="n">
        <v>150.07</v>
      </c>
      <c r="K8" t="n">
        <v>47.83</v>
      </c>
      <c r="L8" t="n">
        <v>7</v>
      </c>
      <c r="M8" t="n">
        <v>22</v>
      </c>
      <c r="N8" t="n">
        <v>25.24</v>
      </c>
      <c r="O8" t="n">
        <v>18742.03</v>
      </c>
      <c r="P8" t="n">
        <v>215.71</v>
      </c>
      <c r="Q8" t="n">
        <v>935.9</v>
      </c>
      <c r="R8" t="n">
        <v>53.28</v>
      </c>
      <c r="S8" t="n">
        <v>36.49</v>
      </c>
      <c r="T8" t="n">
        <v>7268.23</v>
      </c>
      <c r="U8" t="n">
        <v>0.68</v>
      </c>
      <c r="V8" t="n">
        <v>0.89</v>
      </c>
      <c r="W8" t="n">
        <v>3.01</v>
      </c>
      <c r="X8" t="n">
        <v>0.46</v>
      </c>
      <c r="Y8" t="n">
        <v>0.5</v>
      </c>
      <c r="Z8" t="n">
        <v>10</v>
      </c>
      <c r="AA8" t="n">
        <v>552.01402597948</v>
      </c>
      <c r="AB8" t="n">
        <v>755.2899434851932</v>
      </c>
      <c r="AC8" t="n">
        <v>683.2061313350591</v>
      </c>
      <c r="AD8" t="n">
        <v>552014.02597948</v>
      </c>
      <c r="AE8" t="n">
        <v>755289.9434851933</v>
      </c>
      <c r="AF8" t="n">
        <v>1.34688143455593e-06</v>
      </c>
      <c r="AG8" t="n">
        <v>33</v>
      </c>
      <c r="AH8" t="n">
        <v>683206.1313350592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4.0707</v>
      </c>
      <c r="E9" t="n">
        <v>24.57</v>
      </c>
      <c r="F9" t="n">
        <v>21.76</v>
      </c>
      <c r="G9" t="n">
        <v>65.28</v>
      </c>
      <c r="H9" t="n">
        <v>0.9399999999999999</v>
      </c>
      <c r="I9" t="n">
        <v>20</v>
      </c>
      <c r="J9" t="n">
        <v>151.46</v>
      </c>
      <c r="K9" t="n">
        <v>47.83</v>
      </c>
      <c r="L9" t="n">
        <v>8</v>
      </c>
      <c r="M9" t="n">
        <v>18</v>
      </c>
      <c r="N9" t="n">
        <v>25.63</v>
      </c>
      <c r="O9" t="n">
        <v>18913.66</v>
      </c>
      <c r="P9" t="n">
        <v>209.5</v>
      </c>
      <c r="Q9" t="n">
        <v>935.9</v>
      </c>
      <c r="R9" t="n">
        <v>50.23</v>
      </c>
      <c r="S9" t="n">
        <v>36.49</v>
      </c>
      <c r="T9" t="n">
        <v>5762.7</v>
      </c>
      <c r="U9" t="n">
        <v>0.73</v>
      </c>
      <c r="V9" t="n">
        <v>0.9</v>
      </c>
      <c r="W9" t="n">
        <v>3</v>
      </c>
      <c r="X9" t="n">
        <v>0.37</v>
      </c>
      <c r="Y9" t="n">
        <v>0.5</v>
      </c>
      <c r="Z9" t="n">
        <v>10</v>
      </c>
      <c r="AA9" t="n">
        <v>533.9641623215921</v>
      </c>
      <c r="AB9" t="n">
        <v>730.5933237246868</v>
      </c>
      <c r="AC9" t="n">
        <v>660.8665223025718</v>
      </c>
      <c r="AD9" t="n">
        <v>533964.1623215921</v>
      </c>
      <c r="AE9" t="n">
        <v>730593.3237246868</v>
      </c>
      <c r="AF9" t="n">
        <v>1.358562394540432e-06</v>
      </c>
      <c r="AG9" t="n">
        <v>32</v>
      </c>
      <c r="AH9" t="n">
        <v>660866.5223025718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4.0919</v>
      </c>
      <c r="E10" t="n">
        <v>24.44</v>
      </c>
      <c r="F10" t="n">
        <v>21.72</v>
      </c>
      <c r="G10" t="n">
        <v>76.65000000000001</v>
      </c>
      <c r="H10" t="n">
        <v>1.04</v>
      </c>
      <c r="I10" t="n">
        <v>17</v>
      </c>
      <c r="J10" t="n">
        <v>152.85</v>
      </c>
      <c r="K10" t="n">
        <v>47.83</v>
      </c>
      <c r="L10" t="n">
        <v>9</v>
      </c>
      <c r="M10" t="n">
        <v>15</v>
      </c>
      <c r="N10" t="n">
        <v>26.03</v>
      </c>
      <c r="O10" t="n">
        <v>19085.83</v>
      </c>
      <c r="P10" t="n">
        <v>199.37</v>
      </c>
      <c r="Q10" t="n">
        <v>935.9</v>
      </c>
      <c r="R10" t="n">
        <v>48.81</v>
      </c>
      <c r="S10" t="n">
        <v>36.49</v>
      </c>
      <c r="T10" t="n">
        <v>5071.44</v>
      </c>
      <c r="U10" t="n">
        <v>0.75</v>
      </c>
      <c r="V10" t="n">
        <v>0.9</v>
      </c>
      <c r="W10" t="n">
        <v>3</v>
      </c>
      <c r="X10" t="n">
        <v>0.33</v>
      </c>
      <c r="Y10" t="n">
        <v>0.5</v>
      </c>
      <c r="Z10" t="n">
        <v>10</v>
      </c>
      <c r="AA10" t="n">
        <v>518.7902872053036</v>
      </c>
      <c r="AB10" t="n">
        <v>709.8317583664563</v>
      </c>
      <c r="AC10" t="n">
        <v>642.0864116030908</v>
      </c>
      <c r="AD10" t="n">
        <v>518790.2872053036</v>
      </c>
      <c r="AE10" t="n">
        <v>709831.7583664563</v>
      </c>
      <c r="AF10" t="n">
        <v>1.365637718873902e-06</v>
      </c>
      <c r="AG10" t="n">
        <v>32</v>
      </c>
      <c r="AH10" t="n">
        <v>642086.4116030908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4.1003</v>
      </c>
      <c r="E11" t="n">
        <v>24.39</v>
      </c>
      <c r="F11" t="n">
        <v>21.7</v>
      </c>
      <c r="G11" t="n">
        <v>81.37</v>
      </c>
      <c r="H11" t="n">
        <v>1.15</v>
      </c>
      <c r="I11" t="n">
        <v>16</v>
      </c>
      <c r="J11" t="n">
        <v>154.25</v>
      </c>
      <c r="K11" t="n">
        <v>47.83</v>
      </c>
      <c r="L11" t="n">
        <v>10</v>
      </c>
      <c r="M11" t="n">
        <v>9</v>
      </c>
      <c r="N11" t="n">
        <v>26.43</v>
      </c>
      <c r="O11" t="n">
        <v>19258.55</v>
      </c>
      <c r="P11" t="n">
        <v>195.11</v>
      </c>
      <c r="Q11" t="n">
        <v>935.9400000000001</v>
      </c>
      <c r="R11" t="n">
        <v>48.31</v>
      </c>
      <c r="S11" t="n">
        <v>36.49</v>
      </c>
      <c r="T11" t="n">
        <v>4824.3</v>
      </c>
      <c r="U11" t="n">
        <v>0.76</v>
      </c>
      <c r="V11" t="n">
        <v>0.9</v>
      </c>
      <c r="W11" t="n">
        <v>2.99</v>
      </c>
      <c r="X11" t="n">
        <v>0.3</v>
      </c>
      <c r="Y11" t="n">
        <v>0.5</v>
      </c>
      <c r="Z11" t="n">
        <v>10</v>
      </c>
      <c r="AA11" t="n">
        <v>512.4878351665233</v>
      </c>
      <c r="AB11" t="n">
        <v>701.2084654424365</v>
      </c>
      <c r="AC11" t="n">
        <v>634.286113652872</v>
      </c>
      <c r="AD11" t="n">
        <v>512487.8351665233</v>
      </c>
      <c r="AE11" t="n">
        <v>701208.4654424365</v>
      </c>
      <c r="AF11" t="n">
        <v>1.368441149270183e-06</v>
      </c>
      <c r="AG11" t="n">
        <v>32</v>
      </c>
      <c r="AH11" t="n">
        <v>634286.113652872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4.1068</v>
      </c>
      <c r="E12" t="n">
        <v>24.35</v>
      </c>
      <c r="F12" t="n">
        <v>21.69</v>
      </c>
      <c r="G12" t="n">
        <v>86.75</v>
      </c>
      <c r="H12" t="n">
        <v>1.25</v>
      </c>
      <c r="I12" t="n">
        <v>15</v>
      </c>
      <c r="J12" t="n">
        <v>155.66</v>
      </c>
      <c r="K12" t="n">
        <v>47.83</v>
      </c>
      <c r="L12" t="n">
        <v>11</v>
      </c>
      <c r="M12" t="n">
        <v>2</v>
      </c>
      <c r="N12" t="n">
        <v>26.83</v>
      </c>
      <c r="O12" t="n">
        <v>19431.82</v>
      </c>
      <c r="P12" t="n">
        <v>194.41</v>
      </c>
      <c r="Q12" t="n">
        <v>935.88</v>
      </c>
      <c r="R12" t="n">
        <v>47.7</v>
      </c>
      <c r="S12" t="n">
        <v>36.49</v>
      </c>
      <c r="T12" t="n">
        <v>4522.46</v>
      </c>
      <c r="U12" t="n">
        <v>0.77</v>
      </c>
      <c r="V12" t="n">
        <v>0.9</v>
      </c>
      <c r="W12" t="n">
        <v>3</v>
      </c>
      <c r="X12" t="n">
        <v>0.3</v>
      </c>
      <c r="Y12" t="n">
        <v>0.5</v>
      </c>
      <c r="Z12" t="n">
        <v>10</v>
      </c>
      <c r="AA12" t="n">
        <v>511.0781010298812</v>
      </c>
      <c r="AB12" t="n">
        <v>699.2796050036021</v>
      </c>
      <c r="AC12" t="n">
        <v>632.5413409471473</v>
      </c>
      <c r="AD12" t="n">
        <v>511078.1010298812</v>
      </c>
      <c r="AE12" t="n">
        <v>699279.6050036021</v>
      </c>
      <c r="AF12" t="n">
        <v>1.370610470410162e-06</v>
      </c>
      <c r="AG12" t="n">
        <v>32</v>
      </c>
      <c r="AH12" t="n">
        <v>632541.3409471473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4.106</v>
      </c>
      <c r="E13" t="n">
        <v>24.35</v>
      </c>
      <c r="F13" t="n">
        <v>21.69</v>
      </c>
      <c r="G13" t="n">
        <v>86.77</v>
      </c>
      <c r="H13" t="n">
        <v>1.35</v>
      </c>
      <c r="I13" t="n">
        <v>15</v>
      </c>
      <c r="J13" t="n">
        <v>157.07</v>
      </c>
      <c r="K13" t="n">
        <v>47.83</v>
      </c>
      <c r="L13" t="n">
        <v>12</v>
      </c>
      <c r="M13" t="n">
        <v>0</v>
      </c>
      <c r="N13" t="n">
        <v>27.24</v>
      </c>
      <c r="O13" t="n">
        <v>19605.66</v>
      </c>
      <c r="P13" t="n">
        <v>195.63</v>
      </c>
      <c r="Q13" t="n">
        <v>935.9</v>
      </c>
      <c r="R13" t="n">
        <v>47.66</v>
      </c>
      <c r="S13" t="n">
        <v>36.49</v>
      </c>
      <c r="T13" t="n">
        <v>4504.2</v>
      </c>
      <c r="U13" t="n">
        <v>0.77</v>
      </c>
      <c r="V13" t="n">
        <v>0.9</v>
      </c>
      <c r="W13" t="n">
        <v>3.01</v>
      </c>
      <c r="X13" t="n">
        <v>0.3</v>
      </c>
      <c r="Y13" t="n">
        <v>0.5</v>
      </c>
      <c r="Z13" t="n">
        <v>10</v>
      </c>
      <c r="AA13" t="n">
        <v>512.7521239816136</v>
      </c>
      <c r="AB13" t="n">
        <v>701.5700770588428</v>
      </c>
      <c r="AC13" t="n">
        <v>634.6132135641334</v>
      </c>
      <c r="AD13" t="n">
        <v>512752.1239816136</v>
      </c>
      <c r="AE13" t="n">
        <v>701570.0770588428</v>
      </c>
      <c r="AF13" t="n">
        <v>1.370343477039088e-06</v>
      </c>
      <c r="AG13" t="n">
        <v>32</v>
      </c>
      <c r="AH13" t="n">
        <v>634613.2135641334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2.6486</v>
      </c>
      <c r="E2" t="n">
        <v>37.76</v>
      </c>
      <c r="F2" t="n">
        <v>26.48</v>
      </c>
      <c r="G2" t="n">
        <v>6.38</v>
      </c>
      <c r="H2" t="n">
        <v>0.1</v>
      </c>
      <c r="I2" t="n">
        <v>249</v>
      </c>
      <c r="J2" t="n">
        <v>176.73</v>
      </c>
      <c r="K2" t="n">
        <v>52.44</v>
      </c>
      <c r="L2" t="n">
        <v>1</v>
      </c>
      <c r="M2" t="n">
        <v>247</v>
      </c>
      <c r="N2" t="n">
        <v>33.29</v>
      </c>
      <c r="O2" t="n">
        <v>22031.19</v>
      </c>
      <c r="P2" t="n">
        <v>345.9</v>
      </c>
      <c r="Q2" t="n">
        <v>936.15</v>
      </c>
      <c r="R2" t="n">
        <v>197.25</v>
      </c>
      <c r="S2" t="n">
        <v>36.49</v>
      </c>
      <c r="T2" t="n">
        <v>78127.32000000001</v>
      </c>
      <c r="U2" t="n">
        <v>0.19</v>
      </c>
      <c r="V2" t="n">
        <v>0.74</v>
      </c>
      <c r="W2" t="n">
        <v>3.37</v>
      </c>
      <c r="X2" t="n">
        <v>5.08</v>
      </c>
      <c r="Y2" t="n">
        <v>0.5</v>
      </c>
      <c r="Z2" t="n">
        <v>10</v>
      </c>
      <c r="AA2" t="n">
        <v>1127.721816294581</v>
      </c>
      <c r="AB2" t="n">
        <v>1542.998740629492</v>
      </c>
      <c r="AC2" t="n">
        <v>1395.737106436146</v>
      </c>
      <c r="AD2" t="n">
        <v>1127721.816294581</v>
      </c>
      <c r="AE2" t="n">
        <v>1542998.740629492</v>
      </c>
      <c r="AF2" t="n">
        <v>8.724125731702573e-07</v>
      </c>
      <c r="AG2" t="n">
        <v>50</v>
      </c>
      <c r="AH2" t="n">
        <v>1395737.106436146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3.3423</v>
      </c>
      <c r="E3" t="n">
        <v>29.92</v>
      </c>
      <c r="F3" t="n">
        <v>23.59</v>
      </c>
      <c r="G3" t="n">
        <v>12.87</v>
      </c>
      <c r="H3" t="n">
        <v>0.2</v>
      </c>
      <c r="I3" t="n">
        <v>110</v>
      </c>
      <c r="J3" t="n">
        <v>178.21</v>
      </c>
      <c r="K3" t="n">
        <v>52.44</v>
      </c>
      <c r="L3" t="n">
        <v>2</v>
      </c>
      <c r="M3" t="n">
        <v>108</v>
      </c>
      <c r="N3" t="n">
        <v>33.77</v>
      </c>
      <c r="O3" t="n">
        <v>22213.89</v>
      </c>
      <c r="P3" t="n">
        <v>304.33</v>
      </c>
      <c r="Q3" t="n">
        <v>935.96</v>
      </c>
      <c r="R3" t="n">
        <v>107.18</v>
      </c>
      <c r="S3" t="n">
        <v>36.49</v>
      </c>
      <c r="T3" t="n">
        <v>33791.41</v>
      </c>
      <c r="U3" t="n">
        <v>0.34</v>
      </c>
      <c r="V3" t="n">
        <v>0.83</v>
      </c>
      <c r="W3" t="n">
        <v>3.14</v>
      </c>
      <c r="X3" t="n">
        <v>2.19</v>
      </c>
      <c r="Y3" t="n">
        <v>0.5</v>
      </c>
      <c r="Z3" t="n">
        <v>10</v>
      </c>
      <c r="AA3" t="n">
        <v>815.6285569007442</v>
      </c>
      <c r="AB3" t="n">
        <v>1115.978974543977</v>
      </c>
      <c r="AC3" t="n">
        <v>1009.471507499827</v>
      </c>
      <c r="AD3" t="n">
        <v>815628.5569007442</v>
      </c>
      <c r="AE3" t="n">
        <v>1115978.974543977</v>
      </c>
      <c r="AF3" t="n">
        <v>1.100907854454033e-06</v>
      </c>
      <c r="AG3" t="n">
        <v>39</v>
      </c>
      <c r="AH3" t="n">
        <v>1009471.507499827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3.6047</v>
      </c>
      <c r="E4" t="n">
        <v>27.74</v>
      </c>
      <c r="F4" t="n">
        <v>22.8</v>
      </c>
      <c r="G4" t="n">
        <v>19.26</v>
      </c>
      <c r="H4" t="n">
        <v>0.3</v>
      </c>
      <c r="I4" t="n">
        <v>71</v>
      </c>
      <c r="J4" t="n">
        <v>179.7</v>
      </c>
      <c r="K4" t="n">
        <v>52.44</v>
      </c>
      <c r="L4" t="n">
        <v>3</v>
      </c>
      <c r="M4" t="n">
        <v>69</v>
      </c>
      <c r="N4" t="n">
        <v>34.26</v>
      </c>
      <c r="O4" t="n">
        <v>22397.24</v>
      </c>
      <c r="P4" t="n">
        <v>290.57</v>
      </c>
      <c r="Q4" t="n">
        <v>935.98</v>
      </c>
      <c r="R4" t="n">
        <v>82.14</v>
      </c>
      <c r="S4" t="n">
        <v>36.49</v>
      </c>
      <c r="T4" t="n">
        <v>21462.48</v>
      </c>
      <c r="U4" t="n">
        <v>0.44</v>
      </c>
      <c r="V4" t="n">
        <v>0.86</v>
      </c>
      <c r="W4" t="n">
        <v>3.09</v>
      </c>
      <c r="X4" t="n">
        <v>1.4</v>
      </c>
      <c r="Y4" t="n">
        <v>0.5</v>
      </c>
      <c r="Z4" t="n">
        <v>10</v>
      </c>
      <c r="AA4" t="n">
        <v>739.6979917760115</v>
      </c>
      <c r="AB4" t="n">
        <v>1012.087425520203</v>
      </c>
      <c r="AC4" t="n">
        <v>915.4952221021773</v>
      </c>
      <c r="AD4" t="n">
        <v>739697.9917760114</v>
      </c>
      <c r="AE4" t="n">
        <v>1012087.425520203</v>
      </c>
      <c r="AF4" t="n">
        <v>1.18733882145542e-06</v>
      </c>
      <c r="AG4" t="n">
        <v>37</v>
      </c>
      <c r="AH4" t="n">
        <v>915495.2221021773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3.7498</v>
      </c>
      <c r="E5" t="n">
        <v>26.67</v>
      </c>
      <c r="F5" t="n">
        <v>22.4</v>
      </c>
      <c r="G5" t="n">
        <v>25.84</v>
      </c>
      <c r="H5" t="n">
        <v>0.39</v>
      </c>
      <c r="I5" t="n">
        <v>52</v>
      </c>
      <c r="J5" t="n">
        <v>181.19</v>
      </c>
      <c r="K5" t="n">
        <v>52.44</v>
      </c>
      <c r="L5" t="n">
        <v>4</v>
      </c>
      <c r="M5" t="n">
        <v>50</v>
      </c>
      <c r="N5" t="n">
        <v>34.75</v>
      </c>
      <c r="O5" t="n">
        <v>22581.25</v>
      </c>
      <c r="P5" t="n">
        <v>281.65</v>
      </c>
      <c r="Q5" t="n">
        <v>935.9</v>
      </c>
      <c r="R5" t="n">
        <v>70.2</v>
      </c>
      <c r="S5" t="n">
        <v>36.49</v>
      </c>
      <c r="T5" t="n">
        <v>15591.81</v>
      </c>
      <c r="U5" t="n">
        <v>0.52</v>
      </c>
      <c r="V5" t="n">
        <v>0.87</v>
      </c>
      <c r="W5" t="n">
        <v>3.05</v>
      </c>
      <c r="X5" t="n">
        <v>1.01</v>
      </c>
      <c r="Y5" t="n">
        <v>0.5</v>
      </c>
      <c r="Z5" t="n">
        <v>10</v>
      </c>
      <c r="AA5" t="n">
        <v>693.5149072563262</v>
      </c>
      <c r="AB5" t="n">
        <v>948.8976918264771</v>
      </c>
      <c r="AC5" t="n">
        <v>858.3362279048321</v>
      </c>
      <c r="AD5" t="n">
        <v>693514.9072563262</v>
      </c>
      <c r="AE5" t="n">
        <v>948897.6918264771</v>
      </c>
      <c r="AF5" t="n">
        <v>1.235132774625776e-06</v>
      </c>
      <c r="AG5" t="n">
        <v>35</v>
      </c>
      <c r="AH5" t="n">
        <v>858336.2279048321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3.837</v>
      </c>
      <c r="E6" t="n">
        <v>26.06</v>
      </c>
      <c r="F6" t="n">
        <v>22.18</v>
      </c>
      <c r="G6" t="n">
        <v>32.46</v>
      </c>
      <c r="H6" t="n">
        <v>0.49</v>
      </c>
      <c r="I6" t="n">
        <v>41</v>
      </c>
      <c r="J6" t="n">
        <v>182.69</v>
      </c>
      <c r="K6" t="n">
        <v>52.44</v>
      </c>
      <c r="L6" t="n">
        <v>5</v>
      </c>
      <c r="M6" t="n">
        <v>39</v>
      </c>
      <c r="N6" t="n">
        <v>35.25</v>
      </c>
      <c r="O6" t="n">
        <v>22766.06</v>
      </c>
      <c r="P6" t="n">
        <v>274.94</v>
      </c>
      <c r="Q6" t="n">
        <v>935.88</v>
      </c>
      <c r="R6" t="n">
        <v>63.62</v>
      </c>
      <c r="S6" t="n">
        <v>36.49</v>
      </c>
      <c r="T6" t="n">
        <v>12356.18</v>
      </c>
      <c r="U6" t="n">
        <v>0.57</v>
      </c>
      <c r="V6" t="n">
        <v>0.88</v>
      </c>
      <c r="W6" t="n">
        <v>3.02</v>
      </c>
      <c r="X6" t="n">
        <v>0.79</v>
      </c>
      <c r="Y6" t="n">
        <v>0.5</v>
      </c>
      <c r="Z6" t="n">
        <v>10</v>
      </c>
      <c r="AA6" t="n">
        <v>666.4486336502827</v>
      </c>
      <c r="AB6" t="n">
        <v>911.8644221989708</v>
      </c>
      <c r="AC6" t="n">
        <v>824.8373615540547</v>
      </c>
      <c r="AD6" t="n">
        <v>666448.6336502826</v>
      </c>
      <c r="AE6" t="n">
        <v>911864.4221989708</v>
      </c>
      <c r="AF6" t="n">
        <v>1.263855260610993e-06</v>
      </c>
      <c r="AG6" t="n">
        <v>34</v>
      </c>
      <c r="AH6" t="n">
        <v>824837.3615540548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3.896</v>
      </c>
      <c r="E7" t="n">
        <v>25.67</v>
      </c>
      <c r="F7" t="n">
        <v>22.04</v>
      </c>
      <c r="G7" t="n">
        <v>38.89</v>
      </c>
      <c r="H7" t="n">
        <v>0.58</v>
      </c>
      <c r="I7" t="n">
        <v>34</v>
      </c>
      <c r="J7" t="n">
        <v>184.19</v>
      </c>
      <c r="K7" t="n">
        <v>52.44</v>
      </c>
      <c r="L7" t="n">
        <v>6</v>
      </c>
      <c r="M7" t="n">
        <v>32</v>
      </c>
      <c r="N7" t="n">
        <v>35.75</v>
      </c>
      <c r="O7" t="n">
        <v>22951.43</v>
      </c>
      <c r="P7" t="n">
        <v>268.88</v>
      </c>
      <c r="Q7" t="n">
        <v>935.9299999999999</v>
      </c>
      <c r="R7" t="n">
        <v>58.95</v>
      </c>
      <c r="S7" t="n">
        <v>36.49</v>
      </c>
      <c r="T7" t="n">
        <v>10052.95</v>
      </c>
      <c r="U7" t="n">
        <v>0.62</v>
      </c>
      <c r="V7" t="n">
        <v>0.89</v>
      </c>
      <c r="W7" t="n">
        <v>3.02</v>
      </c>
      <c r="X7" t="n">
        <v>0.64</v>
      </c>
      <c r="Y7" t="n">
        <v>0.5</v>
      </c>
      <c r="Z7" t="n">
        <v>10</v>
      </c>
      <c r="AA7" t="n">
        <v>651.1649149656005</v>
      </c>
      <c r="AB7" t="n">
        <v>890.9525640245075</v>
      </c>
      <c r="AC7" t="n">
        <v>805.9213017737851</v>
      </c>
      <c r="AD7" t="n">
        <v>651164.9149656005</v>
      </c>
      <c r="AE7" t="n">
        <v>890952.5640245075</v>
      </c>
      <c r="AF7" t="n">
        <v>1.283289052734019e-06</v>
      </c>
      <c r="AG7" t="n">
        <v>34</v>
      </c>
      <c r="AH7" t="n">
        <v>805921.3017737851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3.9421</v>
      </c>
      <c r="E8" t="n">
        <v>25.37</v>
      </c>
      <c r="F8" t="n">
        <v>21.95</v>
      </c>
      <c r="G8" t="n">
        <v>47.04</v>
      </c>
      <c r="H8" t="n">
        <v>0.67</v>
      </c>
      <c r="I8" t="n">
        <v>28</v>
      </c>
      <c r="J8" t="n">
        <v>185.7</v>
      </c>
      <c r="K8" t="n">
        <v>52.44</v>
      </c>
      <c r="L8" t="n">
        <v>7</v>
      </c>
      <c r="M8" t="n">
        <v>26</v>
      </c>
      <c r="N8" t="n">
        <v>36.26</v>
      </c>
      <c r="O8" t="n">
        <v>23137.49</v>
      </c>
      <c r="P8" t="n">
        <v>263.83</v>
      </c>
      <c r="Q8" t="n">
        <v>935.88</v>
      </c>
      <c r="R8" t="n">
        <v>56.03</v>
      </c>
      <c r="S8" t="n">
        <v>36.49</v>
      </c>
      <c r="T8" t="n">
        <v>8623.6</v>
      </c>
      <c r="U8" t="n">
        <v>0.65</v>
      </c>
      <c r="V8" t="n">
        <v>0.89</v>
      </c>
      <c r="W8" t="n">
        <v>3.02</v>
      </c>
      <c r="X8" t="n">
        <v>0.5600000000000001</v>
      </c>
      <c r="Y8" t="n">
        <v>0.5</v>
      </c>
      <c r="Z8" t="n">
        <v>10</v>
      </c>
      <c r="AA8" t="n">
        <v>639.1428555255349</v>
      </c>
      <c r="AB8" t="n">
        <v>874.5034519227796</v>
      </c>
      <c r="AC8" t="n">
        <v>791.0420698445721</v>
      </c>
      <c r="AD8" t="n">
        <v>639142.8555255348</v>
      </c>
      <c r="AE8" t="n">
        <v>874503.4519227797</v>
      </c>
      <c r="AF8" t="n">
        <v>1.298473761494552e-06</v>
      </c>
      <c r="AG8" t="n">
        <v>34</v>
      </c>
      <c r="AH8" t="n">
        <v>791042.0698445721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3.9701</v>
      </c>
      <c r="E9" t="n">
        <v>25.19</v>
      </c>
      <c r="F9" t="n">
        <v>21.88</v>
      </c>
      <c r="G9" t="n">
        <v>52.51</v>
      </c>
      <c r="H9" t="n">
        <v>0.76</v>
      </c>
      <c r="I9" t="n">
        <v>25</v>
      </c>
      <c r="J9" t="n">
        <v>187.22</v>
      </c>
      <c r="K9" t="n">
        <v>52.44</v>
      </c>
      <c r="L9" t="n">
        <v>8</v>
      </c>
      <c r="M9" t="n">
        <v>23</v>
      </c>
      <c r="N9" t="n">
        <v>36.78</v>
      </c>
      <c r="O9" t="n">
        <v>23324.24</v>
      </c>
      <c r="P9" t="n">
        <v>259.3</v>
      </c>
      <c r="Q9" t="n">
        <v>935.89</v>
      </c>
      <c r="R9" t="n">
        <v>53.91</v>
      </c>
      <c r="S9" t="n">
        <v>36.49</v>
      </c>
      <c r="T9" t="n">
        <v>7579.2</v>
      </c>
      <c r="U9" t="n">
        <v>0.68</v>
      </c>
      <c r="V9" t="n">
        <v>0.89</v>
      </c>
      <c r="W9" t="n">
        <v>3.01</v>
      </c>
      <c r="X9" t="n">
        <v>0.49</v>
      </c>
      <c r="Y9" t="n">
        <v>0.5</v>
      </c>
      <c r="Z9" t="n">
        <v>10</v>
      </c>
      <c r="AA9" t="n">
        <v>623.1124467489545</v>
      </c>
      <c r="AB9" t="n">
        <v>852.5699394229397</v>
      </c>
      <c r="AC9" t="n">
        <v>771.2018609938389</v>
      </c>
      <c r="AD9" t="n">
        <v>623112.4467489546</v>
      </c>
      <c r="AE9" t="n">
        <v>852569.9394229397</v>
      </c>
      <c r="AF9" t="n">
        <v>1.30769657809531e-06</v>
      </c>
      <c r="AG9" t="n">
        <v>33</v>
      </c>
      <c r="AH9" t="n">
        <v>771201.8609938389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3.9957</v>
      </c>
      <c r="E10" t="n">
        <v>25.03</v>
      </c>
      <c r="F10" t="n">
        <v>21.82</v>
      </c>
      <c r="G10" t="n">
        <v>59.52</v>
      </c>
      <c r="H10" t="n">
        <v>0.85</v>
      </c>
      <c r="I10" t="n">
        <v>22</v>
      </c>
      <c r="J10" t="n">
        <v>188.74</v>
      </c>
      <c r="K10" t="n">
        <v>52.44</v>
      </c>
      <c r="L10" t="n">
        <v>9</v>
      </c>
      <c r="M10" t="n">
        <v>20</v>
      </c>
      <c r="N10" t="n">
        <v>37.3</v>
      </c>
      <c r="O10" t="n">
        <v>23511.69</v>
      </c>
      <c r="P10" t="n">
        <v>255.06</v>
      </c>
      <c r="Q10" t="n">
        <v>935.89</v>
      </c>
      <c r="R10" t="n">
        <v>52.05</v>
      </c>
      <c r="S10" t="n">
        <v>36.49</v>
      </c>
      <c r="T10" t="n">
        <v>6665.94</v>
      </c>
      <c r="U10" t="n">
        <v>0.7</v>
      </c>
      <c r="V10" t="n">
        <v>0.89</v>
      </c>
      <c r="W10" t="n">
        <v>3.01</v>
      </c>
      <c r="X10" t="n">
        <v>0.43</v>
      </c>
      <c r="Y10" t="n">
        <v>0.5</v>
      </c>
      <c r="Z10" t="n">
        <v>10</v>
      </c>
      <c r="AA10" t="n">
        <v>614.6880717887727</v>
      </c>
      <c r="AB10" t="n">
        <v>841.0433379452256</v>
      </c>
      <c r="AC10" t="n">
        <v>760.7753421834711</v>
      </c>
      <c r="AD10" t="n">
        <v>614688.0717887727</v>
      </c>
      <c r="AE10" t="n">
        <v>841043.3379452256</v>
      </c>
      <c r="AF10" t="n">
        <v>1.31612886755886e-06</v>
      </c>
      <c r="AG10" t="n">
        <v>33</v>
      </c>
      <c r="AH10" t="n">
        <v>760775.3421834712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4.0237</v>
      </c>
      <c r="E11" t="n">
        <v>24.85</v>
      </c>
      <c r="F11" t="n">
        <v>21.76</v>
      </c>
      <c r="G11" t="n">
        <v>68.7</v>
      </c>
      <c r="H11" t="n">
        <v>0.93</v>
      </c>
      <c r="I11" t="n">
        <v>19</v>
      </c>
      <c r="J11" t="n">
        <v>190.26</v>
      </c>
      <c r="K11" t="n">
        <v>52.44</v>
      </c>
      <c r="L11" t="n">
        <v>10</v>
      </c>
      <c r="M11" t="n">
        <v>17</v>
      </c>
      <c r="N11" t="n">
        <v>37.82</v>
      </c>
      <c r="O11" t="n">
        <v>23699.85</v>
      </c>
      <c r="P11" t="n">
        <v>249.71</v>
      </c>
      <c r="Q11" t="n">
        <v>935.88</v>
      </c>
      <c r="R11" t="n">
        <v>50.05</v>
      </c>
      <c r="S11" t="n">
        <v>36.49</v>
      </c>
      <c r="T11" t="n">
        <v>5679</v>
      </c>
      <c r="U11" t="n">
        <v>0.73</v>
      </c>
      <c r="V11" t="n">
        <v>0.9</v>
      </c>
      <c r="W11" t="n">
        <v>3</v>
      </c>
      <c r="X11" t="n">
        <v>0.36</v>
      </c>
      <c r="Y11" t="n">
        <v>0.5</v>
      </c>
      <c r="Z11" t="n">
        <v>10</v>
      </c>
      <c r="AA11" t="n">
        <v>604.643361734682</v>
      </c>
      <c r="AB11" t="n">
        <v>827.2997225078867</v>
      </c>
      <c r="AC11" t="n">
        <v>748.3433981141864</v>
      </c>
      <c r="AD11" t="n">
        <v>604643.361734682</v>
      </c>
      <c r="AE11" t="n">
        <v>827299.7225078867</v>
      </c>
      <c r="AF11" t="n">
        <v>1.325351684159618e-06</v>
      </c>
      <c r="AG11" t="n">
        <v>33</v>
      </c>
      <c r="AH11" t="n">
        <v>748343.3981141864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4.0418</v>
      </c>
      <c r="E12" t="n">
        <v>24.74</v>
      </c>
      <c r="F12" t="n">
        <v>21.72</v>
      </c>
      <c r="G12" t="n">
        <v>76.65000000000001</v>
      </c>
      <c r="H12" t="n">
        <v>1.02</v>
      </c>
      <c r="I12" t="n">
        <v>17</v>
      </c>
      <c r="J12" t="n">
        <v>191.79</v>
      </c>
      <c r="K12" t="n">
        <v>52.44</v>
      </c>
      <c r="L12" t="n">
        <v>11</v>
      </c>
      <c r="M12" t="n">
        <v>15</v>
      </c>
      <c r="N12" t="n">
        <v>38.35</v>
      </c>
      <c r="O12" t="n">
        <v>23888.73</v>
      </c>
      <c r="P12" t="n">
        <v>242.81</v>
      </c>
      <c r="Q12" t="n">
        <v>935.88</v>
      </c>
      <c r="R12" t="n">
        <v>48.8</v>
      </c>
      <c r="S12" t="n">
        <v>36.49</v>
      </c>
      <c r="T12" t="n">
        <v>5066.77</v>
      </c>
      <c r="U12" t="n">
        <v>0.75</v>
      </c>
      <c r="V12" t="n">
        <v>0.9</v>
      </c>
      <c r="W12" t="n">
        <v>3</v>
      </c>
      <c r="X12" t="n">
        <v>0.32</v>
      </c>
      <c r="Y12" t="n">
        <v>0.5</v>
      </c>
      <c r="Z12" t="n">
        <v>10</v>
      </c>
      <c r="AA12" t="n">
        <v>593.5881634499169</v>
      </c>
      <c r="AB12" t="n">
        <v>812.1735124937443</v>
      </c>
      <c r="AC12" t="n">
        <v>734.6608123540246</v>
      </c>
      <c r="AD12" t="n">
        <v>593588.1634499169</v>
      </c>
      <c r="AE12" t="n">
        <v>812173.5124937443</v>
      </c>
      <c r="AF12" t="n">
        <v>1.331313576319394e-06</v>
      </c>
      <c r="AG12" t="n">
        <v>33</v>
      </c>
      <c r="AH12" t="n">
        <v>734660.8123540246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4.0497</v>
      </c>
      <c r="E13" t="n">
        <v>24.69</v>
      </c>
      <c r="F13" t="n">
        <v>21.7</v>
      </c>
      <c r="G13" t="n">
        <v>81.39</v>
      </c>
      <c r="H13" t="n">
        <v>1.1</v>
      </c>
      <c r="I13" t="n">
        <v>16</v>
      </c>
      <c r="J13" t="n">
        <v>193.33</v>
      </c>
      <c r="K13" t="n">
        <v>52.44</v>
      </c>
      <c r="L13" t="n">
        <v>12</v>
      </c>
      <c r="M13" t="n">
        <v>14</v>
      </c>
      <c r="N13" t="n">
        <v>38.89</v>
      </c>
      <c r="O13" t="n">
        <v>24078.33</v>
      </c>
      <c r="P13" t="n">
        <v>240.12</v>
      </c>
      <c r="Q13" t="n">
        <v>935.9</v>
      </c>
      <c r="R13" t="n">
        <v>48.47</v>
      </c>
      <c r="S13" t="n">
        <v>36.49</v>
      </c>
      <c r="T13" t="n">
        <v>4902.3</v>
      </c>
      <c r="U13" t="n">
        <v>0.75</v>
      </c>
      <c r="V13" t="n">
        <v>0.9</v>
      </c>
      <c r="W13" t="n">
        <v>2.99</v>
      </c>
      <c r="X13" t="n">
        <v>0.31</v>
      </c>
      <c r="Y13" t="n">
        <v>0.5</v>
      </c>
      <c r="Z13" t="n">
        <v>10</v>
      </c>
      <c r="AA13" t="n">
        <v>589.2214672645837</v>
      </c>
      <c r="AB13" t="n">
        <v>806.1988061279319</v>
      </c>
      <c r="AC13" t="n">
        <v>729.2563235782125</v>
      </c>
      <c r="AD13" t="n">
        <v>589221.4672645837</v>
      </c>
      <c r="AE13" t="n">
        <v>806198.8061279319</v>
      </c>
      <c r="AF13" t="n">
        <v>1.333915728146036e-06</v>
      </c>
      <c r="AG13" t="n">
        <v>33</v>
      </c>
      <c r="AH13" t="n">
        <v>729256.3235782124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4.072</v>
      </c>
      <c r="E14" t="n">
        <v>24.56</v>
      </c>
      <c r="F14" t="n">
        <v>21.64</v>
      </c>
      <c r="G14" t="n">
        <v>92.73999999999999</v>
      </c>
      <c r="H14" t="n">
        <v>1.18</v>
      </c>
      <c r="I14" t="n">
        <v>14</v>
      </c>
      <c r="J14" t="n">
        <v>194.88</v>
      </c>
      <c r="K14" t="n">
        <v>52.44</v>
      </c>
      <c r="L14" t="n">
        <v>13</v>
      </c>
      <c r="M14" t="n">
        <v>12</v>
      </c>
      <c r="N14" t="n">
        <v>39.43</v>
      </c>
      <c r="O14" t="n">
        <v>24268.67</v>
      </c>
      <c r="P14" t="n">
        <v>233.85</v>
      </c>
      <c r="Q14" t="n">
        <v>935.89</v>
      </c>
      <c r="R14" t="n">
        <v>46.65</v>
      </c>
      <c r="S14" t="n">
        <v>36.49</v>
      </c>
      <c r="T14" t="n">
        <v>4002.38</v>
      </c>
      <c r="U14" t="n">
        <v>0.78</v>
      </c>
      <c r="V14" t="n">
        <v>0.9</v>
      </c>
      <c r="W14" t="n">
        <v>2.98</v>
      </c>
      <c r="X14" t="n">
        <v>0.25</v>
      </c>
      <c r="Y14" t="n">
        <v>0.5</v>
      </c>
      <c r="Z14" t="n">
        <v>10</v>
      </c>
      <c r="AA14" t="n">
        <v>571.917538024587</v>
      </c>
      <c r="AB14" t="n">
        <v>782.5228067462882</v>
      </c>
      <c r="AC14" t="n">
        <v>707.8399283480788</v>
      </c>
      <c r="AD14" t="n">
        <v>571917.538024587</v>
      </c>
      <c r="AE14" t="n">
        <v>782522.8067462882</v>
      </c>
      <c r="AF14" t="n">
        <v>1.341261042795925e-06</v>
      </c>
      <c r="AG14" t="n">
        <v>32</v>
      </c>
      <c r="AH14" t="n">
        <v>707839.9283480789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4.0771</v>
      </c>
      <c r="E15" t="n">
        <v>24.53</v>
      </c>
      <c r="F15" t="n">
        <v>21.64</v>
      </c>
      <c r="G15" t="n">
        <v>99.90000000000001</v>
      </c>
      <c r="H15" t="n">
        <v>1.27</v>
      </c>
      <c r="I15" t="n">
        <v>13</v>
      </c>
      <c r="J15" t="n">
        <v>196.42</v>
      </c>
      <c r="K15" t="n">
        <v>52.44</v>
      </c>
      <c r="L15" t="n">
        <v>14</v>
      </c>
      <c r="M15" t="n">
        <v>11</v>
      </c>
      <c r="N15" t="n">
        <v>39.98</v>
      </c>
      <c r="O15" t="n">
        <v>24459.75</v>
      </c>
      <c r="P15" t="n">
        <v>228.76</v>
      </c>
      <c r="Q15" t="n">
        <v>935.89</v>
      </c>
      <c r="R15" t="n">
        <v>46.7</v>
      </c>
      <c r="S15" t="n">
        <v>36.49</v>
      </c>
      <c r="T15" t="n">
        <v>4036.57</v>
      </c>
      <c r="U15" t="n">
        <v>0.78</v>
      </c>
      <c r="V15" t="n">
        <v>0.9</v>
      </c>
      <c r="W15" t="n">
        <v>2.99</v>
      </c>
      <c r="X15" t="n">
        <v>0.25</v>
      </c>
      <c r="Y15" t="n">
        <v>0.5</v>
      </c>
      <c r="Z15" t="n">
        <v>10</v>
      </c>
      <c r="AA15" t="n">
        <v>564.6834630150117</v>
      </c>
      <c r="AB15" t="n">
        <v>772.624826173322</v>
      </c>
      <c r="AC15" t="n">
        <v>698.8865971490936</v>
      </c>
      <c r="AD15" t="n">
        <v>564683.4630150117</v>
      </c>
      <c r="AE15" t="n">
        <v>772624.826173322</v>
      </c>
      <c r="AF15" t="n">
        <v>1.342940912962492e-06</v>
      </c>
      <c r="AG15" t="n">
        <v>32</v>
      </c>
      <c r="AH15" t="n">
        <v>698886.5971490936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4.0886</v>
      </c>
      <c r="E16" t="n">
        <v>24.46</v>
      </c>
      <c r="F16" t="n">
        <v>21.61</v>
      </c>
      <c r="G16" t="n">
        <v>108.05</v>
      </c>
      <c r="H16" t="n">
        <v>1.35</v>
      </c>
      <c r="I16" t="n">
        <v>12</v>
      </c>
      <c r="J16" t="n">
        <v>197.98</v>
      </c>
      <c r="K16" t="n">
        <v>52.44</v>
      </c>
      <c r="L16" t="n">
        <v>15</v>
      </c>
      <c r="M16" t="n">
        <v>6</v>
      </c>
      <c r="N16" t="n">
        <v>40.54</v>
      </c>
      <c r="O16" t="n">
        <v>24651.58</v>
      </c>
      <c r="P16" t="n">
        <v>225.17</v>
      </c>
      <c r="Q16" t="n">
        <v>935.88</v>
      </c>
      <c r="R16" t="n">
        <v>45.45</v>
      </c>
      <c r="S16" t="n">
        <v>36.49</v>
      </c>
      <c r="T16" t="n">
        <v>3416.01</v>
      </c>
      <c r="U16" t="n">
        <v>0.8</v>
      </c>
      <c r="V16" t="n">
        <v>0.9</v>
      </c>
      <c r="W16" t="n">
        <v>2.99</v>
      </c>
      <c r="X16" t="n">
        <v>0.22</v>
      </c>
      <c r="Y16" t="n">
        <v>0.5</v>
      </c>
      <c r="Z16" t="n">
        <v>10</v>
      </c>
      <c r="AA16" t="n">
        <v>558.8815130396889</v>
      </c>
      <c r="AB16" t="n">
        <v>764.6863422531176</v>
      </c>
      <c r="AC16" t="n">
        <v>691.7057509925012</v>
      </c>
      <c r="AD16" t="n">
        <v>558881.5130396889</v>
      </c>
      <c r="AE16" t="n">
        <v>764686.3422531176</v>
      </c>
      <c r="AF16" t="n">
        <v>1.346728855494946e-06</v>
      </c>
      <c r="AG16" t="n">
        <v>32</v>
      </c>
      <c r="AH16" t="n">
        <v>691705.7509925012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4.0891</v>
      </c>
      <c r="E17" t="n">
        <v>24.46</v>
      </c>
      <c r="F17" t="n">
        <v>21.61</v>
      </c>
      <c r="G17" t="n">
        <v>108.04</v>
      </c>
      <c r="H17" t="n">
        <v>1.42</v>
      </c>
      <c r="I17" t="n">
        <v>12</v>
      </c>
      <c r="J17" t="n">
        <v>199.54</v>
      </c>
      <c r="K17" t="n">
        <v>52.44</v>
      </c>
      <c r="L17" t="n">
        <v>16</v>
      </c>
      <c r="M17" t="n">
        <v>2</v>
      </c>
      <c r="N17" t="n">
        <v>41.1</v>
      </c>
      <c r="O17" t="n">
        <v>24844.17</v>
      </c>
      <c r="P17" t="n">
        <v>224.5</v>
      </c>
      <c r="Q17" t="n">
        <v>935.88</v>
      </c>
      <c r="R17" t="n">
        <v>45.24</v>
      </c>
      <c r="S17" t="n">
        <v>36.49</v>
      </c>
      <c r="T17" t="n">
        <v>3311.62</v>
      </c>
      <c r="U17" t="n">
        <v>0.8100000000000001</v>
      </c>
      <c r="V17" t="n">
        <v>0.9</v>
      </c>
      <c r="W17" t="n">
        <v>2.99</v>
      </c>
      <c r="X17" t="n">
        <v>0.22</v>
      </c>
      <c r="Y17" t="n">
        <v>0.5</v>
      </c>
      <c r="Z17" t="n">
        <v>10</v>
      </c>
      <c r="AA17" t="n">
        <v>557.9484168927613</v>
      </c>
      <c r="AB17" t="n">
        <v>763.4096389395945</v>
      </c>
      <c r="AC17" t="n">
        <v>690.5508944513565</v>
      </c>
      <c r="AD17" t="n">
        <v>557948.4168927614</v>
      </c>
      <c r="AE17" t="n">
        <v>763409.6389395945</v>
      </c>
      <c r="AF17" t="n">
        <v>1.346893548648531e-06</v>
      </c>
      <c r="AG17" t="n">
        <v>32</v>
      </c>
      <c r="AH17" t="n">
        <v>690550.8944513565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4.088</v>
      </c>
      <c r="E18" t="n">
        <v>24.46</v>
      </c>
      <c r="F18" t="n">
        <v>21.61</v>
      </c>
      <c r="G18" t="n">
        <v>108.07</v>
      </c>
      <c r="H18" t="n">
        <v>1.5</v>
      </c>
      <c r="I18" t="n">
        <v>12</v>
      </c>
      <c r="J18" t="n">
        <v>201.11</v>
      </c>
      <c r="K18" t="n">
        <v>52.44</v>
      </c>
      <c r="L18" t="n">
        <v>17</v>
      </c>
      <c r="M18" t="n">
        <v>0</v>
      </c>
      <c r="N18" t="n">
        <v>41.67</v>
      </c>
      <c r="O18" t="n">
        <v>25037.53</v>
      </c>
      <c r="P18" t="n">
        <v>225.89</v>
      </c>
      <c r="Q18" t="n">
        <v>935.91</v>
      </c>
      <c r="R18" t="n">
        <v>45.19</v>
      </c>
      <c r="S18" t="n">
        <v>36.49</v>
      </c>
      <c r="T18" t="n">
        <v>3283.12</v>
      </c>
      <c r="U18" t="n">
        <v>0.8100000000000001</v>
      </c>
      <c r="V18" t="n">
        <v>0.9</v>
      </c>
      <c r="W18" t="n">
        <v>3</v>
      </c>
      <c r="X18" t="n">
        <v>0.22</v>
      </c>
      <c r="Y18" t="n">
        <v>0.5</v>
      </c>
      <c r="Z18" t="n">
        <v>10</v>
      </c>
      <c r="AA18" t="n">
        <v>559.8897086428339</v>
      </c>
      <c r="AB18" t="n">
        <v>766.0657999557914</v>
      </c>
      <c r="AC18" t="n">
        <v>692.9535551881129</v>
      </c>
      <c r="AD18" t="n">
        <v>559889.7086428339</v>
      </c>
      <c r="AE18" t="n">
        <v>766065.7999557913</v>
      </c>
      <c r="AF18" t="n">
        <v>1.346531223710644e-06</v>
      </c>
      <c r="AG18" t="n">
        <v>32</v>
      </c>
      <c r="AH18" t="n">
        <v>692953.5551881129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3.8348</v>
      </c>
      <c r="E2" t="n">
        <v>26.08</v>
      </c>
      <c r="F2" t="n">
        <v>23.37</v>
      </c>
      <c r="G2" t="n">
        <v>14.76</v>
      </c>
      <c r="H2" t="n">
        <v>0.64</v>
      </c>
      <c r="I2" t="n">
        <v>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68.04000000000001</v>
      </c>
      <c r="Q2" t="n">
        <v>936</v>
      </c>
      <c r="R2" t="n">
        <v>96.93000000000001</v>
      </c>
      <c r="S2" t="n">
        <v>36.49</v>
      </c>
      <c r="T2" t="n">
        <v>28741.62</v>
      </c>
      <c r="U2" t="n">
        <v>0.38</v>
      </c>
      <c r="V2" t="n">
        <v>0.84</v>
      </c>
      <c r="W2" t="n">
        <v>3.23</v>
      </c>
      <c r="X2" t="n">
        <v>1.98</v>
      </c>
      <c r="Y2" t="n">
        <v>0.5</v>
      </c>
      <c r="Z2" t="n">
        <v>10</v>
      </c>
      <c r="AA2" t="n">
        <v>336.4482496858336</v>
      </c>
      <c r="AB2" t="n">
        <v>460.3433382693648</v>
      </c>
      <c r="AC2" t="n">
        <v>416.408816160869</v>
      </c>
      <c r="AD2" t="n">
        <v>336448.2496858336</v>
      </c>
      <c r="AE2" t="n">
        <v>460343.3382693648</v>
      </c>
      <c r="AF2" t="n">
        <v>1.372328894454371e-06</v>
      </c>
      <c r="AG2" t="n">
        <v>34</v>
      </c>
      <c r="AH2" t="n">
        <v>416408.816160869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3.3675</v>
      </c>
      <c r="E2" t="n">
        <v>29.7</v>
      </c>
      <c r="F2" t="n">
        <v>24.52</v>
      </c>
      <c r="G2" t="n">
        <v>9.49</v>
      </c>
      <c r="H2" t="n">
        <v>0.18</v>
      </c>
      <c r="I2" t="n">
        <v>155</v>
      </c>
      <c r="J2" t="n">
        <v>98.70999999999999</v>
      </c>
      <c r="K2" t="n">
        <v>39.72</v>
      </c>
      <c r="L2" t="n">
        <v>1</v>
      </c>
      <c r="M2" t="n">
        <v>153</v>
      </c>
      <c r="N2" t="n">
        <v>12.99</v>
      </c>
      <c r="O2" t="n">
        <v>12407.75</v>
      </c>
      <c r="P2" t="n">
        <v>214.92</v>
      </c>
      <c r="Q2" t="n">
        <v>936</v>
      </c>
      <c r="R2" t="n">
        <v>136.15</v>
      </c>
      <c r="S2" t="n">
        <v>36.49</v>
      </c>
      <c r="T2" t="n">
        <v>48051.98</v>
      </c>
      <c r="U2" t="n">
        <v>0.27</v>
      </c>
      <c r="V2" t="n">
        <v>0.8</v>
      </c>
      <c r="W2" t="n">
        <v>3.22</v>
      </c>
      <c r="X2" t="n">
        <v>3.13</v>
      </c>
      <c r="Y2" t="n">
        <v>0.5</v>
      </c>
      <c r="Z2" t="n">
        <v>10</v>
      </c>
      <c r="AA2" t="n">
        <v>650.0282797428689</v>
      </c>
      <c r="AB2" t="n">
        <v>889.3973695679593</v>
      </c>
      <c r="AC2" t="n">
        <v>804.5145328934406</v>
      </c>
      <c r="AD2" t="n">
        <v>650028.2797428689</v>
      </c>
      <c r="AE2" t="n">
        <v>889397.3695679593</v>
      </c>
      <c r="AF2" t="n">
        <v>1.147082776960774e-06</v>
      </c>
      <c r="AG2" t="n">
        <v>39</v>
      </c>
      <c r="AH2" t="n">
        <v>804514.5328934406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3.8139</v>
      </c>
      <c r="E3" t="n">
        <v>26.22</v>
      </c>
      <c r="F3" t="n">
        <v>22.79</v>
      </c>
      <c r="G3" t="n">
        <v>19.54</v>
      </c>
      <c r="H3" t="n">
        <v>0.35</v>
      </c>
      <c r="I3" t="n">
        <v>70</v>
      </c>
      <c r="J3" t="n">
        <v>99.95</v>
      </c>
      <c r="K3" t="n">
        <v>39.72</v>
      </c>
      <c r="L3" t="n">
        <v>2</v>
      </c>
      <c r="M3" t="n">
        <v>68</v>
      </c>
      <c r="N3" t="n">
        <v>13.24</v>
      </c>
      <c r="O3" t="n">
        <v>12561.45</v>
      </c>
      <c r="P3" t="n">
        <v>192.29</v>
      </c>
      <c r="Q3" t="n">
        <v>935.92</v>
      </c>
      <c r="R3" t="n">
        <v>81.95</v>
      </c>
      <c r="S3" t="n">
        <v>36.49</v>
      </c>
      <c r="T3" t="n">
        <v>21376.03</v>
      </c>
      <c r="U3" t="n">
        <v>0.45</v>
      </c>
      <c r="V3" t="n">
        <v>0.86</v>
      </c>
      <c r="W3" t="n">
        <v>3.09</v>
      </c>
      <c r="X3" t="n">
        <v>1.4</v>
      </c>
      <c r="Y3" t="n">
        <v>0.5</v>
      </c>
      <c r="Z3" t="n">
        <v>10</v>
      </c>
      <c r="AA3" t="n">
        <v>543.0604425819886</v>
      </c>
      <c r="AB3" t="n">
        <v>743.039255676524</v>
      </c>
      <c r="AC3" t="n">
        <v>672.124631976901</v>
      </c>
      <c r="AD3" t="n">
        <v>543060.4425819886</v>
      </c>
      <c r="AE3" t="n">
        <v>743039.255676524</v>
      </c>
      <c r="AF3" t="n">
        <v>1.299141500534728e-06</v>
      </c>
      <c r="AG3" t="n">
        <v>35</v>
      </c>
      <c r="AH3" t="n">
        <v>672124.631976901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3.9747</v>
      </c>
      <c r="E4" t="n">
        <v>25.16</v>
      </c>
      <c r="F4" t="n">
        <v>22.27</v>
      </c>
      <c r="G4" t="n">
        <v>30.36</v>
      </c>
      <c r="H4" t="n">
        <v>0.52</v>
      </c>
      <c r="I4" t="n">
        <v>44</v>
      </c>
      <c r="J4" t="n">
        <v>101.2</v>
      </c>
      <c r="K4" t="n">
        <v>39.72</v>
      </c>
      <c r="L4" t="n">
        <v>3</v>
      </c>
      <c r="M4" t="n">
        <v>42</v>
      </c>
      <c r="N4" t="n">
        <v>13.49</v>
      </c>
      <c r="O4" t="n">
        <v>12715.54</v>
      </c>
      <c r="P4" t="n">
        <v>179.97</v>
      </c>
      <c r="Q4" t="n">
        <v>935.9400000000001</v>
      </c>
      <c r="R4" t="n">
        <v>65.98999999999999</v>
      </c>
      <c r="S4" t="n">
        <v>36.49</v>
      </c>
      <c r="T4" t="n">
        <v>13522.31</v>
      </c>
      <c r="U4" t="n">
        <v>0.55</v>
      </c>
      <c r="V4" t="n">
        <v>0.88</v>
      </c>
      <c r="W4" t="n">
        <v>3.04</v>
      </c>
      <c r="X4" t="n">
        <v>0.87</v>
      </c>
      <c r="Y4" t="n">
        <v>0.5</v>
      </c>
      <c r="Z4" t="n">
        <v>10</v>
      </c>
      <c r="AA4" t="n">
        <v>499.6484038177744</v>
      </c>
      <c r="AB4" t="n">
        <v>683.6409890353442</v>
      </c>
      <c r="AC4" t="n">
        <v>618.3952525379643</v>
      </c>
      <c r="AD4" t="n">
        <v>499648.4038177744</v>
      </c>
      <c r="AE4" t="n">
        <v>683640.9890353442</v>
      </c>
      <c r="AF4" t="n">
        <v>1.35391534182212e-06</v>
      </c>
      <c r="AG4" t="n">
        <v>33</v>
      </c>
      <c r="AH4" t="n">
        <v>618395.2525379644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4.056</v>
      </c>
      <c r="E5" t="n">
        <v>24.66</v>
      </c>
      <c r="F5" t="n">
        <v>22.01</v>
      </c>
      <c r="G5" t="n">
        <v>41.27</v>
      </c>
      <c r="H5" t="n">
        <v>0.6899999999999999</v>
      </c>
      <c r="I5" t="n">
        <v>32</v>
      </c>
      <c r="J5" t="n">
        <v>102.45</v>
      </c>
      <c r="K5" t="n">
        <v>39.72</v>
      </c>
      <c r="L5" t="n">
        <v>4</v>
      </c>
      <c r="M5" t="n">
        <v>30</v>
      </c>
      <c r="N5" t="n">
        <v>13.74</v>
      </c>
      <c r="O5" t="n">
        <v>12870.03</v>
      </c>
      <c r="P5" t="n">
        <v>168.54</v>
      </c>
      <c r="Q5" t="n">
        <v>935.9299999999999</v>
      </c>
      <c r="R5" t="n">
        <v>58.17</v>
      </c>
      <c r="S5" t="n">
        <v>36.49</v>
      </c>
      <c r="T5" t="n">
        <v>9673.639999999999</v>
      </c>
      <c r="U5" t="n">
        <v>0.63</v>
      </c>
      <c r="V5" t="n">
        <v>0.89</v>
      </c>
      <c r="W5" t="n">
        <v>3.01</v>
      </c>
      <c r="X5" t="n">
        <v>0.62</v>
      </c>
      <c r="Y5" t="n">
        <v>0.5</v>
      </c>
      <c r="Z5" t="n">
        <v>10</v>
      </c>
      <c r="AA5" t="n">
        <v>478.3864674371677</v>
      </c>
      <c r="AB5" t="n">
        <v>654.5494696689664</v>
      </c>
      <c r="AC5" t="n">
        <v>592.0801869497099</v>
      </c>
      <c r="AD5" t="n">
        <v>478386.4674371677</v>
      </c>
      <c r="AE5" t="n">
        <v>654549.4696689664</v>
      </c>
      <c r="AF5" t="n">
        <v>1.381608832473021e-06</v>
      </c>
      <c r="AG5" t="n">
        <v>33</v>
      </c>
      <c r="AH5" t="n">
        <v>592080.1869497099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4.1096</v>
      </c>
      <c r="E6" t="n">
        <v>24.33</v>
      </c>
      <c r="F6" t="n">
        <v>21.85</v>
      </c>
      <c r="G6" t="n">
        <v>54.63</v>
      </c>
      <c r="H6" t="n">
        <v>0.85</v>
      </c>
      <c r="I6" t="n">
        <v>24</v>
      </c>
      <c r="J6" t="n">
        <v>103.71</v>
      </c>
      <c r="K6" t="n">
        <v>39.72</v>
      </c>
      <c r="L6" t="n">
        <v>5</v>
      </c>
      <c r="M6" t="n">
        <v>19</v>
      </c>
      <c r="N6" t="n">
        <v>14</v>
      </c>
      <c r="O6" t="n">
        <v>13024.91</v>
      </c>
      <c r="P6" t="n">
        <v>158.21</v>
      </c>
      <c r="Q6" t="n">
        <v>935.9400000000001</v>
      </c>
      <c r="R6" t="n">
        <v>53.04</v>
      </c>
      <c r="S6" t="n">
        <v>36.49</v>
      </c>
      <c r="T6" t="n">
        <v>7149.31</v>
      </c>
      <c r="U6" t="n">
        <v>0.6899999999999999</v>
      </c>
      <c r="V6" t="n">
        <v>0.89</v>
      </c>
      <c r="W6" t="n">
        <v>3</v>
      </c>
      <c r="X6" t="n">
        <v>0.46</v>
      </c>
      <c r="Y6" t="n">
        <v>0.5</v>
      </c>
      <c r="Z6" t="n">
        <v>10</v>
      </c>
      <c r="AA6" t="n">
        <v>454.4645510107563</v>
      </c>
      <c r="AB6" t="n">
        <v>621.8184482538813</v>
      </c>
      <c r="AC6" t="n">
        <v>562.4729682802035</v>
      </c>
      <c r="AD6" t="n">
        <v>454464.5510107563</v>
      </c>
      <c r="AE6" t="n">
        <v>621818.4482538813</v>
      </c>
      <c r="AF6" t="n">
        <v>1.399866779568819e-06</v>
      </c>
      <c r="AG6" t="n">
        <v>32</v>
      </c>
      <c r="AH6" t="n">
        <v>562472.9682802035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4.1196</v>
      </c>
      <c r="E7" t="n">
        <v>24.27</v>
      </c>
      <c r="F7" t="n">
        <v>21.83</v>
      </c>
      <c r="G7" t="n">
        <v>59.55</v>
      </c>
      <c r="H7" t="n">
        <v>1.01</v>
      </c>
      <c r="I7" t="n">
        <v>22</v>
      </c>
      <c r="J7" t="n">
        <v>104.97</v>
      </c>
      <c r="K7" t="n">
        <v>39.72</v>
      </c>
      <c r="L7" t="n">
        <v>6</v>
      </c>
      <c r="M7" t="n">
        <v>1</v>
      </c>
      <c r="N7" t="n">
        <v>14.25</v>
      </c>
      <c r="O7" t="n">
        <v>13180.19</v>
      </c>
      <c r="P7" t="n">
        <v>156.26</v>
      </c>
      <c r="Q7" t="n">
        <v>935.9299999999999</v>
      </c>
      <c r="R7" t="n">
        <v>51.72</v>
      </c>
      <c r="S7" t="n">
        <v>36.49</v>
      </c>
      <c r="T7" t="n">
        <v>6497.78</v>
      </c>
      <c r="U7" t="n">
        <v>0.71</v>
      </c>
      <c r="V7" t="n">
        <v>0.89</v>
      </c>
      <c r="W7" t="n">
        <v>3.03</v>
      </c>
      <c r="X7" t="n">
        <v>0.44</v>
      </c>
      <c r="Y7" t="n">
        <v>0.5</v>
      </c>
      <c r="Z7" t="n">
        <v>10</v>
      </c>
      <c r="AA7" t="n">
        <v>451.2806753388365</v>
      </c>
      <c r="AB7" t="n">
        <v>617.4621290968794</v>
      </c>
      <c r="AC7" t="n">
        <v>558.5324101094136</v>
      </c>
      <c r="AD7" t="n">
        <v>451280.6753388365</v>
      </c>
      <c r="AE7" t="n">
        <v>617462.1290968794</v>
      </c>
      <c r="AF7" t="n">
        <v>1.403273112982214e-06</v>
      </c>
      <c r="AG7" t="n">
        <v>32</v>
      </c>
      <c r="AH7" t="n">
        <v>558532.4101094136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4.1191</v>
      </c>
      <c r="E8" t="n">
        <v>24.28</v>
      </c>
      <c r="F8" t="n">
        <v>21.84</v>
      </c>
      <c r="G8" t="n">
        <v>59.56</v>
      </c>
      <c r="H8" t="n">
        <v>1.16</v>
      </c>
      <c r="I8" t="n">
        <v>22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157.89</v>
      </c>
      <c r="Q8" t="n">
        <v>935.9299999999999</v>
      </c>
      <c r="R8" t="n">
        <v>51.68</v>
      </c>
      <c r="S8" t="n">
        <v>36.49</v>
      </c>
      <c r="T8" t="n">
        <v>6480.58</v>
      </c>
      <c r="U8" t="n">
        <v>0.71</v>
      </c>
      <c r="V8" t="n">
        <v>0.89</v>
      </c>
      <c r="W8" t="n">
        <v>3.03</v>
      </c>
      <c r="X8" t="n">
        <v>0.44</v>
      </c>
      <c r="Y8" t="n">
        <v>0.5</v>
      </c>
      <c r="Z8" t="n">
        <v>10</v>
      </c>
      <c r="AA8" t="n">
        <v>453.4763948261419</v>
      </c>
      <c r="AB8" t="n">
        <v>620.4664093677178</v>
      </c>
      <c r="AC8" t="n">
        <v>561.2499660877369</v>
      </c>
      <c r="AD8" t="n">
        <v>453476.3948261419</v>
      </c>
      <c r="AE8" t="n">
        <v>620466.4093677178</v>
      </c>
      <c r="AF8" t="n">
        <v>1.403102796311544e-06</v>
      </c>
      <c r="AG8" t="n">
        <v>32</v>
      </c>
      <c r="AH8" t="n">
        <v>561249.9660877369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3.1104</v>
      </c>
      <c r="E2" t="n">
        <v>32.15</v>
      </c>
      <c r="F2" t="n">
        <v>25.21</v>
      </c>
      <c r="G2" t="n">
        <v>8.050000000000001</v>
      </c>
      <c r="H2" t="n">
        <v>0.14</v>
      </c>
      <c r="I2" t="n">
        <v>188</v>
      </c>
      <c r="J2" t="n">
        <v>124.63</v>
      </c>
      <c r="K2" t="n">
        <v>45</v>
      </c>
      <c r="L2" t="n">
        <v>1</v>
      </c>
      <c r="M2" t="n">
        <v>186</v>
      </c>
      <c r="N2" t="n">
        <v>18.64</v>
      </c>
      <c r="O2" t="n">
        <v>15605.44</v>
      </c>
      <c r="P2" t="n">
        <v>260.52</v>
      </c>
      <c r="Q2" t="n">
        <v>936</v>
      </c>
      <c r="R2" t="n">
        <v>157.28</v>
      </c>
      <c r="S2" t="n">
        <v>36.49</v>
      </c>
      <c r="T2" t="n">
        <v>58448.43</v>
      </c>
      <c r="U2" t="n">
        <v>0.23</v>
      </c>
      <c r="V2" t="n">
        <v>0.77</v>
      </c>
      <c r="W2" t="n">
        <v>3.28</v>
      </c>
      <c r="X2" t="n">
        <v>3.82</v>
      </c>
      <c r="Y2" t="n">
        <v>0.5</v>
      </c>
      <c r="Z2" t="n">
        <v>10</v>
      </c>
      <c r="AA2" t="n">
        <v>791.1759080919393</v>
      </c>
      <c r="AB2" t="n">
        <v>1082.521781669041</v>
      </c>
      <c r="AC2" t="n">
        <v>979.20742215541</v>
      </c>
      <c r="AD2" t="n">
        <v>791175.9080919393</v>
      </c>
      <c r="AE2" t="n">
        <v>1082521.781669041</v>
      </c>
      <c r="AF2" t="n">
        <v>1.045884730595277e-06</v>
      </c>
      <c r="AG2" t="n">
        <v>42</v>
      </c>
      <c r="AH2" t="n">
        <v>979207.4221554099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3.6526</v>
      </c>
      <c r="E3" t="n">
        <v>27.38</v>
      </c>
      <c r="F3" t="n">
        <v>23.07</v>
      </c>
      <c r="G3" t="n">
        <v>16.29</v>
      </c>
      <c r="H3" t="n">
        <v>0.28</v>
      </c>
      <c r="I3" t="n">
        <v>85</v>
      </c>
      <c r="J3" t="n">
        <v>125.95</v>
      </c>
      <c r="K3" t="n">
        <v>45</v>
      </c>
      <c r="L3" t="n">
        <v>2</v>
      </c>
      <c r="M3" t="n">
        <v>83</v>
      </c>
      <c r="N3" t="n">
        <v>18.95</v>
      </c>
      <c r="O3" t="n">
        <v>15767.7</v>
      </c>
      <c r="P3" t="n">
        <v>232.52</v>
      </c>
      <c r="Q3" t="n">
        <v>935.95</v>
      </c>
      <c r="R3" t="n">
        <v>91.28</v>
      </c>
      <c r="S3" t="n">
        <v>36.49</v>
      </c>
      <c r="T3" t="n">
        <v>25964.04</v>
      </c>
      <c r="U3" t="n">
        <v>0.4</v>
      </c>
      <c r="V3" t="n">
        <v>0.85</v>
      </c>
      <c r="W3" t="n">
        <v>3.1</v>
      </c>
      <c r="X3" t="n">
        <v>1.68</v>
      </c>
      <c r="Y3" t="n">
        <v>0.5</v>
      </c>
      <c r="Z3" t="n">
        <v>10</v>
      </c>
      <c r="AA3" t="n">
        <v>630.130620076417</v>
      </c>
      <c r="AB3" t="n">
        <v>862.1725137895291</v>
      </c>
      <c r="AC3" t="n">
        <v>779.8879791401788</v>
      </c>
      <c r="AD3" t="n">
        <v>630130.620076417</v>
      </c>
      <c r="AE3" t="n">
        <v>862172.5137895291</v>
      </c>
      <c r="AF3" t="n">
        <v>1.228201699772476e-06</v>
      </c>
      <c r="AG3" t="n">
        <v>36</v>
      </c>
      <c r="AH3" t="n">
        <v>779887.9791401788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3.8498</v>
      </c>
      <c r="E4" t="n">
        <v>25.98</v>
      </c>
      <c r="F4" t="n">
        <v>22.46</v>
      </c>
      <c r="G4" t="n">
        <v>24.96</v>
      </c>
      <c r="H4" t="n">
        <v>0.42</v>
      </c>
      <c r="I4" t="n">
        <v>54</v>
      </c>
      <c r="J4" t="n">
        <v>127.27</v>
      </c>
      <c r="K4" t="n">
        <v>45</v>
      </c>
      <c r="L4" t="n">
        <v>3</v>
      </c>
      <c r="M4" t="n">
        <v>52</v>
      </c>
      <c r="N4" t="n">
        <v>19.27</v>
      </c>
      <c r="O4" t="n">
        <v>15930.42</v>
      </c>
      <c r="P4" t="n">
        <v>220.58</v>
      </c>
      <c r="Q4" t="n">
        <v>935.89</v>
      </c>
      <c r="R4" t="n">
        <v>72.12</v>
      </c>
      <c r="S4" t="n">
        <v>36.49</v>
      </c>
      <c r="T4" t="n">
        <v>16541.77</v>
      </c>
      <c r="U4" t="n">
        <v>0.51</v>
      </c>
      <c r="V4" t="n">
        <v>0.87</v>
      </c>
      <c r="W4" t="n">
        <v>3.05</v>
      </c>
      <c r="X4" t="n">
        <v>1.07</v>
      </c>
      <c r="Y4" t="n">
        <v>0.5</v>
      </c>
      <c r="Z4" t="n">
        <v>10</v>
      </c>
      <c r="AA4" t="n">
        <v>579.003515890555</v>
      </c>
      <c r="AB4" t="n">
        <v>792.2181542737861</v>
      </c>
      <c r="AC4" t="n">
        <v>716.609965515058</v>
      </c>
      <c r="AD4" t="n">
        <v>579003.515890555</v>
      </c>
      <c r="AE4" t="n">
        <v>792218.1542737861</v>
      </c>
      <c r="AF4" t="n">
        <v>1.294511006894836e-06</v>
      </c>
      <c r="AG4" t="n">
        <v>34</v>
      </c>
      <c r="AH4" t="n">
        <v>716609.965515058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3.9546</v>
      </c>
      <c r="E5" t="n">
        <v>25.29</v>
      </c>
      <c r="F5" t="n">
        <v>22.16</v>
      </c>
      <c r="G5" t="n">
        <v>34.09</v>
      </c>
      <c r="H5" t="n">
        <v>0.55</v>
      </c>
      <c r="I5" t="n">
        <v>39</v>
      </c>
      <c r="J5" t="n">
        <v>128.59</v>
      </c>
      <c r="K5" t="n">
        <v>45</v>
      </c>
      <c r="L5" t="n">
        <v>4</v>
      </c>
      <c r="M5" t="n">
        <v>37</v>
      </c>
      <c r="N5" t="n">
        <v>19.59</v>
      </c>
      <c r="O5" t="n">
        <v>16093.6</v>
      </c>
      <c r="P5" t="n">
        <v>211.49</v>
      </c>
      <c r="Q5" t="n">
        <v>935.9400000000001</v>
      </c>
      <c r="R5" t="n">
        <v>62.59</v>
      </c>
      <c r="S5" t="n">
        <v>36.49</v>
      </c>
      <c r="T5" t="n">
        <v>11851</v>
      </c>
      <c r="U5" t="n">
        <v>0.58</v>
      </c>
      <c r="V5" t="n">
        <v>0.88</v>
      </c>
      <c r="W5" t="n">
        <v>3.03</v>
      </c>
      <c r="X5" t="n">
        <v>0.76</v>
      </c>
      <c r="Y5" t="n">
        <v>0.5</v>
      </c>
      <c r="Z5" t="n">
        <v>10</v>
      </c>
      <c r="AA5" t="n">
        <v>550.045814786287</v>
      </c>
      <c r="AB5" t="n">
        <v>752.596950099317</v>
      </c>
      <c r="AC5" t="n">
        <v>680.770153458291</v>
      </c>
      <c r="AD5" t="n">
        <v>550045.814786287</v>
      </c>
      <c r="AE5" t="n">
        <v>752596.950099317</v>
      </c>
      <c r="AF5" t="n">
        <v>1.329750435832075e-06</v>
      </c>
      <c r="AG5" t="n">
        <v>33</v>
      </c>
      <c r="AH5" t="n">
        <v>680770.153458291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4.0129</v>
      </c>
      <c r="E6" t="n">
        <v>24.92</v>
      </c>
      <c r="F6" t="n">
        <v>22</v>
      </c>
      <c r="G6" t="n">
        <v>42.57</v>
      </c>
      <c r="H6" t="n">
        <v>0.68</v>
      </c>
      <c r="I6" t="n">
        <v>31</v>
      </c>
      <c r="J6" t="n">
        <v>129.92</v>
      </c>
      <c r="K6" t="n">
        <v>45</v>
      </c>
      <c r="L6" t="n">
        <v>5</v>
      </c>
      <c r="M6" t="n">
        <v>29</v>
      </c>
      <c r="N6" t="n">
        <v>19.92</v>
      </c>
      <c r="O6" t="n">
        <v>16257.24</v>
      </c>
      <c r="P6" t="n">
        <v>203.56</v>
      </c>
      <c r="Q6" t="n">
        <v>935.91</v>
      </c>
      <c r="R6" t="n">
        <v>57.48</v>
      </c>
      <c r="S6" t="n">
        <v>36.49</v>
      </c>
      <c r="T6" t="n">
        <v>9332.26</v>
      </c>
      <c r="U6" t="n">
        <v>0.63</v>
      </c>
      <c r="V6" t="n">
        <v>0.89</v>
      </c>
      <c r="W6" t="n">
        <v>3.02</v>
      </c>
      <c r="X6" t="n">
        <v>0.6</v>
      </c>
      <c r="Y6" t="n">
        <v>0.5</v>
      </c>
      <c r="Z6" t="n">
        <v>10</v>
      </c>
      <c r="AA6" t="n">
        <v>534.301437505641</v>
      </c>
      <c r="AB6" t="n">
        <v>731.0547985110334</v>
      </c>
      <c r="AC6" t="n">
        <v>661.2839545829936</v>
      </c>
      <c r="AD6" t="n">
        <v>534301.437505641</v>
      </c>
      <c r="AE6" t="n">
        <v>731054.7985110334</v>
      </c>
      <c r="AF6" t="n">
        <v>1.349354049448878e-06</v>
      </c>
      <c r="AG6" t="n">
        <v>33</v>
      </c>
      <c r="AH6" t="n">
        <v>661283.9545829936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4.0574</v>
      </c>
      <c r="E7" t="n">
        <v>24.65</v>
      </c>
      <c r="F7" t="n">
        <v>21.88</v>
      </c>
      <c r="G7" t="n">
        <v>52.5</v>
      </c>
      <c r="H7" t="n">
        <v>0.8100000000000001</v>
      </c>
      <c r="I7" t="n">
        <v>25</v>
      </c>
      <c r="J7" t="n">
        <v>131.25</v>
      </c>
      <c r="K7" t="n">
        <v>45</v>
      </c>
      <c r="L7" t="n">
        <v>6</v>
      </c>
      <c r="M7" t="n">
        <v>23</v>
      </c>
      <c r="N7" t="n">
        <v>20.25</v>
      </c>
      <c r="O7" t="n">
        <v>16421.36</v>
      </c>
      <c r="P7" t="n">
        <v>195.5</v>
      </c>
      <c r="Q7" t="n">
        <v>935.9</v>
      </c>
      <c r="R7" t="n">
        <v>53.97</v>
      </c>
      <c r="S7" t="n">
        <v>36.49</v>
      </c>
      <c r="T7" t="n">
        <v>7612.04</v>
      </c>
      <c r="U7" t="n">
        <v>0.68</v>
      </c>
      <c r="V7" t="n">
        <v>0.89</v>
      </c>
      <c r="W7" t="n">
        <v>3</v>
      </c>
      <c r="X7" t="n">
        <v>0.48</v>
      </c>
      <c r="Y7" t="n">
        <v>0.5</v>
      </c>
      <c r="Z7" t="n">
        <v>10</v>
      </c>
      <c r="AA7" t="n">
        <v>519.8996494785101</v>
      </c>
      <c r="AB7" t="n">
        <v>711.3496367702668</v>
      </c>
      <c r="AC7" t="n">
        <v>643.4594258223974</v>
      </c>
      <c r="AD7" t="n">
        <v>519899.6494785101</v>
      </c>
      <c r="AE7" t="n">
        <v>711349.6367702668</v>
      </c>
      <c r="AF7" t="n">
        <v>1.364317356583487e-06</v>
      </c>
      <c r="AG7" t="n">
        <v>33</v>
      </c>
      <c r="AH7" t="n">
        <v>643459.4258223975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4.0887</v>
      </c>
      <c r="E8" t="n">
        <v>24.46</v>
      </c>
      <c r="F8" t="n">
        <v>21.79</v>
      </c>
      <c r="G8" t="n">
        <v>62.25</v>
      </c>
      <c r="H8" t="n">
        <v>0.93</v>
      </c>
      <c r="I8" t="n">
        <v>21</v>
      </c>
      <c r="J8" t="n">
        <v>132.58</v>
      </c>
      <c r="K8" t="n">
        <v>45</v>
      </c>
      <c r="L8" t="n">
        <v>7</v>
      </c>
      <c r="M8" t="n">
        <v>19</v>
      </c>
      <c r="N8" t="n">
        <v>20.59</v>
      </c>
      <c r="O8" t="n">
        <v>16585.95</v>
      </c>
      <c r="P8" t="n">
        <v>187.5</v>
      </c>
      <c r="Q8" t="n">
        <v>935.9400000000001</v>
      </c>
      <c r="R8" t="n">
        <v>51.09</v>
      </c>
      <c r="S8" t="n">
        <v>36.49</v>
      </c>
      <c r="T8" t="n">
        <v>6187.27</v>
      </c>
      <c r="U8" t="n">
        <v>0.71</v>
      </c>
      <c r="V8" t="n">
        <v>0.9</v>
      </c>
      <c r="W8" t="n">
        <v>3</v>
      </c>
      <c r="X8" t="n">
        <v>0.4</v>
      </c>
      <c r="Y8" t="n">
        <v>0.5</v>
      </c>
      <c r="Z8" t="n">
        <v>10</v>
      </c>
      <c r="AA8" t="n">
        <v>500.1093714032662</v>
      </c>
      <c r="AB8" t="n">
        <v>684.2717052222686</v>
      </c>
      <c r="AC8" t="n">
        <v>618.9657740572246</v>
      </c>
      <c r="AD8" t="n">
        <v>500109.3714032662</v>
      </c>
      <c r="AE8" t="n">
        <v>684271.7052222686</v>
      </c>
      <c r="AF8" t="n">
        <v>1.374842109691651e-06</v>
      </c>
      <c r="AG8" t="n">
        <v>32</v>
      </c>
      <c r="AH8" t="n">
        <v>618965.7740572246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4.1097</v>
      </c>
      <c r="E9" t="n">
        <v>24.33</v>
      </c>
      <c r="F9" t="n">
        <v>21.74</v>
      </c>
      <c r="G9" t="n">
        <v>72.47</v>
      </c>
      <c r="H9" t="n">
        <v>1.06</v>
      </c>
      <c r="I9" t="n">
        <v>18</v>
      </c>
      <c r="J9" t="n">
        <v>133.92</v>
      </c>
      <c r="K9" t="n">
        <v>45</v>
      </c>
      <c r="L9" t="n">
        <v>8</v>
      </c>
      <c r="M9" t="n">
        <v>9</v>
      </c>
      <c r="N9" t="n">
        <v>20.93</v>
      </c>
      <c r="O9" t="n">
        <v>16751.02</v>
      </c>
      <c r="P9" t="n">
        <v>181.86</v>
      </c>
      <c r="Q9" t="n">
        <v>935.89</v>
      </c>
      <c r="R9" t="n">
        <v>49.31</v>
      </c>
      <c r="S9" t="n">
        <v>36.49</v>
      </c>
      <c r="T9" t="n">
        <v>5312.49</v>
      </c>
      <c r="U9" t="n">
        <v>0.74</v>
      </c>
      <c r="V9" t="n">
        <v>0.9</v>
      </c>
      <c r="W9" t="n">
        <v>3</v>
      </c>
      <c r="X9" t="n">
        <v>0.35</v>
      </c>
      <c r="Y9" t="n">
        <v>0.5</v>
      </c>
      <c r="Z9" t="n">
        <v>10</v>
      </c>
      <c r="AA9" t="n">
        <v>491.1182199035542</v>
      </c>
      <c r="AB9" t="n">
        <v>671.9696150787536</v>
      </c>
      <c r="AC9" t="n">
        <v>607.8377781309147</v>
      </c>
      <c r="AD9" t="n">
        <v>491118.2199035542</v>
      </c>
      <c r="AE9" t="n">
        <v>671969.6150787536</v>
      </c>
      <c r="AF9" t="n">
        <v>1.381903445642815e-06</v>
      </c>
      <c r="AG9" t="n">
        <v>32</v>
      </c>
      <c r="AH9" t="n">
        <v>607837.7781309147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4.117</v>
      </c>
      <c r="E10" t="n">
        <v>24.29</v>
      </c>
      <c r="F10" t="n">
        <v>21.72</v>
      </c>
      <c r="G10" t="n">
        <v>76.67</v>
      </c>
      <c r="H10" t="n">
        <v>1.18</v>
      </c>
      <c r="I10" t="n">
        <v>17</v>
      </c>
      <c r="J10" t="n">
        <v>135.27</v>
      </c>
      <c r="K10" t="n">
        <v>45</v>
      </c>
      <c r="L10" t="n">
        <v>9</v>
      </c>
      <c r="M10" t="n">
        <v>1</v>
      </c>
      <c r="N10" t="n">
        <v>21.27</v>
      </c>
      <c r="O10" t="n">
        <v>16916.71</v>
      </c>
      <c r="P10" t="n">
        <v>178.99</v>
      </c>
      <c r="Q10" t="n">
        <v>935.88</v>
      </c>
      <c r="R10" t="n">
        <v>48.53</v>
      </c>
      <c r="S10" t="n">
        <v>36.49</v>
      </c>
      <c r="T10" t="n">
        <v>4931.05</v>
      </c>
      <c r="U10" t="n">
        <v>0.75</v>
      </c>
      <c r="V10" t="n">
        <v>0.9</v>
      </c>
      <c r="W10" t="n">
        <v>3.01</v>
      </c>
      <c r="X10" t="n">
        <v>0.33</v>
      </c>
      <c r="Y10" t="n">
        <v>0.5</v>
      </c>
      <c r="Z10" t="n">
        <v>10</v>
      </c>
      <c r="AA10" t="n">
        <v>486.80810433915</v>
      </c>
      <c r="AB10" t="n">
        <v>666.0723248146571</v>
      </c>
      <c r="AC10" t="n">
        <v>602.5033169727246</v>
      </c>
      <c r="AD10" t="n">
        <v>486808.10433915</v>
      </c>
      <c r="AE10" t="n">
        <v>666072.3248146571</v>
      </c>
      <c r="AF10" t="n">
        <v>1.384358100521077e-06</v>
      </c>
      <c r="AG10" t="n">
        <v>32</v>
      </c>
      <c r="AH10" t="n">
        <v>602503.3169727246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4.1168</v>
      </c>
      <c r="E11" t="n">
        <v>24.29</v>
      </c>
      <c r="F11" t="n">
        <v>21.72</v>
      </c>
      <c r="G11" t="n">
        <v>76.67</v>
      </c>
      <c r="H11" t="n">
        <v>1.29</v>
      </c>
      <c r="I11" t="n">
        <v>17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180.47</v>
      </c>
      <c r="Q11" t="n">
        <v>935.88</v>
      </c>
      <c r="R11" t="n">
        <v>48.49</v>
      </c>
      <c r="S11" t="n">
        <v>36.49</v>
      </c>
      <c r="T11" t="n">
        <v>4907.79</v>
      </c>
      <c r="U11" t="n">
        <v>0.75</v>
      </c>
      <c r="V11" t="n">
        <v>0.9</v>
      </c>
      <c r="W11" t="n">
        <v>3.01</v>
      </c>
      <c r="X11" t="n">
        <v>0.33</v>
      </c>
      <c r="Y11" t="n">
        <v>0.5</v>
      </c>
      <c r="Z11" t="n">
        <v>10</v>
      </c>
      <c r="AA11" t="n">
        <v>488.7776069909949</v>
      </c>
      <c r="AB11" t="n">
        <v>668.7670852312359</v>
      </c>
      <c r="AC11" t="n">
        <v>604.9408932372652</v>
      </c>
      <c r="AD11" t="n">
        <v>488777.6069909948</v>
      </c>
      <c r="AE11" t="n">
        <v>668767.0852312359</v>
      </c>
      <c r="AF11" t="n">
        <v>1.384290849702494e-06</v>
      </c>
      <c r="AG11" t="n">
        <v>32</v>
      </c>
      <c r="AH11" t="n">
        <v>604940.8932372652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2024-09-25T21:09:07Z</dcterms:created>
  <dcterms:modified xmlns:dcterms="http://purl.org/dc/terms/" xmlns:xsi="http://www.w3.org/2001/XMLSchema-instance" xsi:type="dcterms:W3CDTF">2024-09-25T21:09:07Z</dcterms:modified>
</cp:coreProperties>
</file>