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gráficos!$A$7:$A$198</f>
              <numCache>
                <formatCode>General</formatCode>
                <ptCount val="19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</numCache>
            </numRef>
          </xVal>
          <yVal>
            <numRef>
              <f>gráficos!$B$7:$B$198</f>
              <numCache>
                <formatCode>General</formatCode>
                <ptCount val="19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3.3604</v>
      </c>
      <c r="E2" t="n">
        <v>29.76</v>
      </c>
      <c r="F2" t="n">
        <v>19.62</v>
      </c>
      <c r="G2" t="n">
        <v>6.01</v>
      </c>
      <c r="H2" t="n">
        <v>0.09</v>
      </c>
      <c r="I2" t="n">
        <v>196</v>
      </c>
      <c r="J2" t="n">
        <v>194.77</v>
      </c>
      <c r="K2" t="n">
        <v>54.38</v>
      </c>
      <c r="L2" t="n">
        <v>1</v>
      </c>
      <c r="M2" t="n">
        <v>194</v>
      </c>
      <c r="N2" t="n">
        <v>39.4</v>
      </c>
      <c r="O2" t="n">
        <v>24256.19</v>
      </c>
      <c r="P2" t="n">
        <v>271.58</v>
      </c>
      <c r="Q2" t="n">
        <v>596.6900000000001</v>
      </c>
      <c r="R2" t="n">
        <v>152.97</v>
      </c>
      <c r="S2" t="n">
        <v>26.8</v>
      </c>
      <c r="T2" t="n">
        <v>62192.4</v>
      </c>
      <c r="U2" t="n">
        <v>0.18</v>
      </c>
      <c r="V2" t="n">
        <v>0.78</v>
      </c>
      <c r="W2" t="n">
        <v>0.42</v>
      </c>
      <c r="X2" t="n">
        <v>4.02</v>
      </c>
      <c r="Y2" t="n">
        <v>0.5</v>
      </c>
      <c r="Z2" t="n">
        <v>10</v>
      </c>
      <c r="AA2" t="n">
        <v>753.826037997263</v>
      </c>
      <c r="AB2" t="n">
        <v>1031.418041645529</v>
      </c>
      <c r="AC2" t="n">
        <v>932.9809513551926</v>
      </c>
      <c r="AD2" t="n">
        <v>753826.037997263</v>
      </c>
      <c r="AE2" t="n">
        <v>1031418.041645529</v>
      </c>
      <c r="AF2" t="n">
        <v>1.100402481119046e-06</v>
      </c>
      <c r="AG2" t="n">
        <v>39</v>
      </c>
      <c r="AH2" t="n">
        <v>932980.9513551926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4.3147</v>
      </c>
      <c r="E3" t="n">
        <v>23.18</v>
      </c>
      <c r="F3" t="n">
        <v>17.32</v>
      </c>
      <c r="G3" t="n">
        <v>12.08</v>
      </c>
      <c r="H3" t="n">
        <v>0.18</v>
      </c>
      <c r="I3" t="n">
        <v>86</v>
      </c>
      <c r="J3" t="n">
        <v>196.32</v>
      </c>
      <c r="K3" t="n">
        <v>54.38</v>
      </c>
      <c r="L3" t="n">
        <v>2</v>
      </c>
      <c r="M3" t="n">
        <v>84</v>
      </c>
      <c r="N3" t="n">
        <v>39.95</v>
      </c>
      <c r="O3" t="n">
        <v>24447.22</v>
      </c>
      <c r="P3" t="n">
        <v>237.35</v>
      </c>
      <c r="Q3" t="n">
        <v>596.65</v>
      </c>
      <c r="R3" t="n">
        <v>80.78</v>
      </c>
      <c r="S3" t="n">
        <v>26.8</v>
      </c>
      <c r="T3" t="n">
        <v>26649.25</v>
      </c>
      <c r="U3" t="n">
        <v>0.33</v>
      </c>
      <c r="V3" t="n">
        <v>0.88</v>
      </c>
      <c r="W3" t="n">
        <v>0.25</v>
      </c>
      <c r="X3" t="n">
        <v>1.72</v>
      </c>
      <c r="Y3" t="n">
        <v>0.5</v>
      </c>
      <c r="Z3" t="n">
        <v>10</v>
      </c>
      <c r="AA3" t="n">
        <v>544.4247667442003</v>
      </c>
      <c r="AB3" t="n">
        <v>744.905984184996</v>
      </c>
      <c r="AC3" t="n">
        <v>673.8132025364943</v>
      </c>
      <c r="AD3" t="n">
        <v>544424.7667442003</v>
      </c>
      <c r="AE3" t="n">
        <v>744905.984184996</v>
      </c>
      <c r="AF3" t="n">
        <v>1.412899233806793e-06</v>
      </c>
      <c r="AG3" t="n">
        <v>31</v>
      </c>
      <c r="AH3" t="n">
        <v>673813.2025364942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4.6717</v>
      </c>
      <c r="E4" t="n">
        <v>21.41</v>
      </c>
      <c r="F4" t="n">
        <v>16.71</v>
      </c>
      <c r="G4" t="n">
        <v>17.9</v>
      </c>
      <c r="H4" t="n">
        <v>0.27</v>
      </c>
      <c r="I4" t="n">
        <v>56</v>
      </c>
      <c r="J4" t="n">
        <v>197.88</v>
      </c>
      <c r="K4" t="n">
        <v>54.38</v>
      </c>
      <c r="L4" t="n">
        <v>3</v>
      </c>
      <c r="M4" t="n">
        <v>54</v>
      </c>
      <c r="N4" t="n">
        <v>40.5</v>
      </c>
      <c r="O4" t="n">
        <v>24639</v>
      </c>
      <c r="P4" t="n">
        <v>226.97</v>
      </c>
      <c r="Q4" t="n">
        <v>596.62</v>
      </c>
      <c r="R4" t="n">
        <v>62.06</v>
      </c>
      <c r="S4" t="n">
        <v>26.8</v>
      </c>
      <c r="T4" t="n">
        <v>17436.48</v>
      </c>
      <c r="U4" t="n">
        <v>0.43</v>
      </c>
      <c r="V4" t="n">
        <v>0.92</v>
      </c>
      <c r="W4" t="n">
        <v>0.2</v>
      </c>
      <c r="X4" t="n">
        <v>1.12</v>
      </c>
      <c r="Y4" t="n">
        <v>0.5</v>
      </c>
      <c r="Z4" t="n">
        <v>10</v>
      </c>
      <c r="AA4" t="n">
        <v>485.5052136182007</v>
      </c>
      <c r="AB4" t="n">
        <v>664.2896522507723</v>
      </c>
      <c r="AC4" t="n">
        <v>600.8907801763405</v>
      </c>
      <c r="AD4" t="n">
        <v>485505.2136182007</v>
      </c>
      <c r="AE4" t="n">
        <v>664289.6522507723</v>
      </c>
      <c r="AF4" t="n">
        <v>1.52980308030111e-06</v>
      </c>
      <c r="AG4" t="n">
        <v>28</v>
      </c>
      <c r="AH4" t="n">
        <v>600890.7801763405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4.8777</v>
      </c>
      <c r="E5" t="n">
        <v>20.5</v>
      </c>
      <c r="F5" t="n">
        <v>16.39</v>
      </c>
      <c r="G5" t="n">
        <v>23.99</v>
      </c>
      <c r="H5" t="n">
        <v>0.36</v>
      </c>
      <c r="I5" t="n">
        <v>41</v>
      </c>
      <c r="J5" t="n">
        <v>199.44</v>
      </c>
      <c r="K5" t="n">
        <v>54.38</v>
      </c>
      <c r="L5" t="n">
        <v>4</v>
      </c>
      <c r="M5" t="n">
        <v>39</v>
      </c>
      <c r="N5" t="n">
        <v>41.06</v>
      </c>
      <c r="O5" t="n">
        <v>24831.54</v>
      </c>
      <c r="P5" t="n">
        <v>220.67</v>
      </c>
      <c r="Q5" t="n">
        <v>596.61</v>
      </c>
      <c r="R5" t="n">
        <v>52.2</v>
      </c>
      <c r="S5" t="n">
        <v>26.8</v>
      </c>
      <c r="T5" t="n">
        <v>12582.53</v>
      </c>
      <c r="U5" t="n">
        <v>0.51</v>
      </c>
      <c r="V5" t="n">
        <v>0.93</v>
      </c>
      <c r="W5" t="n">
        <v>0.17</v>
      </c>
      <c r="X5" t="n">
        <v>0.8</v>
      </c>
      <c r="Y5" t="n">
        <v>0.5</v>
      </c>
      <c r="Z5" t="n">
        <v>10</v>
      </c>
      <c r="AA5" t="n">
        <v>458.7789544085795</v>
      </c>
      <c r="AB5" t="n">
        <v>627.7216053208276</v>
      </c>
      <c r="AC5" t="n">
        <v>567.8127363218134</v>
      </c>
      <c r="AD5" t="n">
        <v>458778.9544085795</v>
      </c>
      <c r="AE5" t="n">
        <v>627721.6053208276</v>
      </c>
      <c r="AF5" t="n">
        <v>1.597260201807633e-06</v>
      </c>
      <c r="AG5" t="n">
        <v>27</v>
      </c>
      <c r="AH5" t="n">
        <v>567812.7363218134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5.001</v>
      </c>
      <c r="E6" t="n">
        <v>20</v>
      </c>
      <c r="F6" t="n">
        <v>16.23</v>
      </c>
      <c r="G6" t="n">
        <v>30.44</v>
      </c>
      <c r="H6" t="n">
        <v>0.44</v>
      </c>
      <c r="I6" t="n">
        <v>32</v>
      </c>
      <c r="J6" t="n">
        <v>201.01</v>
      </c>
      <c r="K6" t="n">
        <v>54.38</v>
      </c>
      <c r="L6" t="n">
        <v>5</v>
      </c>
      <c r="M6" t="n">
        <v>30</v>
      </c>
      <c r="N6" t="n">
        <v>41.63</v>
      </c>
      <c r="O6" t="n">
        <v>25024.84</v>
      </c>
      <c r="P6" t="n">
        <v>216.55</v>
      </c>
      <c r="Q6" t="n">
        <v>596.61</v>
      </c>
      <c r="R6" t="n">
        <v>47.41</v>
      </c>
      <c r="S6" t="n">
        <v>26.8</v>
      </c>
      <c r="T6" t="n">
        <v>10231.99</v>
      </c>
      <c r="U6" t="n">
        <v>0.57</v>
      </c>
      <c r="V6" t="n">
        <v>0.9399999999999999</v>
      </c>
      <c r="W6" t="n">
        <v>0.16</v>
      </c>
      <c r="X6" t="n">
        <v>0.64</v>
      </c>
      <c r="Y6" t="n">
        <v>0.5</v>
      </c>
      <c r="Z6" t="n">
        <v>10</v>
      </c>
      <c r="AA6" t="n">
        <v>447.3387910577373</v>
      </c>
      <c r="AB6" t="n">
        <v>612.0686691198185</v>
      </c>
      <c r="AC6" t="n">
        <v>553.6536943827947</v>
      </c>
      <c r="AD6" t="n">
        <v>447338.7910577373</v>
      </c>
      <c r="AE6" t="n">
        <v>612068.6691198185</v>
      </c>
      <c r="AF6" t="n">
        <v>1.637636236185082e-06</v>
      </c>
      <c r="AG6" t="n">
        <v>27</v>
      </c>
      <c r="AH6" t="n">
        <v>553653.6943827947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5.0804</v>
      </c>
      <c r="E7" t="n">
        <v>19.68</v>
      </c>
      <c r="F7" t="n">
        <v>16.12</v>
      </c>
      <c r="G7" t="n">
        <v>35.82</v>
      </c>
      <c r="H7" t="n">
        <v>0.53</v>
      </c>
      <c r="I7" t="n">
        <v>27</v>
      </c>
      <c r="J7" t="n">
        <v>202.58</v>
      </c>
      <c r="K7" t="n">
        <v>54.38</v>
      </c>
      <c r="L7" t="n">
        <v>6</v>
      </c>
      <c r="M7" t="n">
        <v>25</v>
      </c>
      <c r="N7" t="n">
        <v>42.2</v>
      </c>
      <c r="O7" t="n">
        <v>25218.93</v>
      </c>
      <c r="P7" t="n">
        <v>213.09</v>
      </c>
      <c r="Q7" t="n">
        <v>596.61</v>
      </c>
      <c r="R7" t="n">
        <v>43.55</v>
      </c>
      <c r="S7" t="n">
        <v>26.8</v>
      </c>
      <c r="T7" t="n">
        <v>8330.030000000001</v>
      </c>
      <c r="U7" t="n">
        <v>0.62</v>
      </c>
      <c r="V7" t="n">
        <v>0.95</v>
      </c>
      <c r="W7" t="n">
        <v>0.15</v>
      </c>
      <c r="X7" t="n">
        <v>0.52</v>
      </c>
      <c r="Y7" t="n">
        <v>0.5</v>
      </c>
      <c r="Z7" t="n">
        <v>10</v>
      </c>
      <c r="AA7" t="n">
        <v>432.532700583769</v>
      </c>
      <c r="AB7" t="n">
        <v>591.8103229347238</v>
      </c>
      <c r="AC7" t="n">
        <v>535.328776324838</v>
      </c>
      <c r="AD7" t="n">
        <v>432532.7005837691</v>
      </c>
      <c r="AE7" t="n">
        <v>591810.3229347238</v>
      </c>
      <c r="AF7" t="n">
        <v>1.663636699523033e-06</v>
      </c>
      <c r="AG7" t="n">
        <v>26</v>
      </c>
      <c r="AH7" t="n">
        <v>535328.7763248381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5.1424</v>
      </c>
      <c r="E8" t="n">
        <v>19.45</v>
      </c>
      <c r="F8" t="n">
        <v>16.04</v>
      </c>
      <c r="G8" t="n">
        <v>41.83</v>
      </c>
      <c r="H8" t="n">
        <v>0.61</v>
      </c>
      <c r="I8" t="n">
        <v>23</v>
      </c>
      <c r="J8" t="n">
        <v>204.16</v>
      </c>
      <c r="K8" t="n">
        <v>54.38</v>
      </c>
      <c r="L8" t="n">
        <v>7</v>
      </c>
      <c r="M8" t="n">
        <v>21</v>
      </c>
      <c r="N8" t="n">
        <v>42.78</v>
      </c>
      <c r="O8" t="n">
        <v>25413.94</v>
      </c>
      <c r="P8" t="n">
        <v>209.8</v>
      </c>
      <c r="Q8" t="n">
        <v>596.61</v>
      </c>
      <c r="R8" t="n">
        <v>41.02</v>
      </c>
      <c r="S8" t="n">
        <v>26.8</v>
      </c>
      <c r="T8" t="n">
        <v>7081.34</v>
      </c>
      <c r="U8" t="n">
        <v>0.65</v>
      </c>
      <c r="V8" t="n">
        <v>0.95</v>
      </c>
      <c r="W8" t="n">
        <v>0.14</v>
      </c>
      <c r="X8" t="n">
        <v>0.44</v>
      </c>
      <c r="Y8" t="n">
        <v>0.5</v>
      </c>
      <c r="Z8" t="n">
        <v>10</v>
      </c>
      <c r="AA8" t="n">
        <v>425.8834851649879</v>
      </c>
      <c r="AB8" t="n">
        <v>582.7125730560663</v>
      </c>
      <c r="AC8" t="n">
        <v>527.0993029258274</v>
      </c>
      <c r="AD8" t="n">
        <v>425883.4851649879</v>
      </c>
      <c r="AE8" t="n">
        <v>582712.5730560663</v>
      </c>
      <c r="AF8" t="n">
        <v>1.683939328325968e-06</v>
      </c>
      <c r="AG8" t="n">
        <v>26</v>
      </c>
      <c r="AH8" t="n">
        <v>527099.3029258273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5.1895</v>
      </c>
      <c r="E9" t="n">
        <v>19.27</v>
      </c>
      <c r="F9" t="n">
        <v>15.98</v>
      </c>
      <c r="G9" t="n">
        <v>47.93</v>
      </c>
      <c r="H9" t="n">
        <v>0.6899999999999999</v>
      </c>
      <c r="I9" t="n">
        <v>20</v>
      </c>
      <c r="J9" t="n">
        <v>205.75</v>
      </c>
      <c r="K9" t="n">
        <v>54.38</v>
      </c>
      <c r="L9" t="n">
        <v>8</v>
      </c>
      <c r="M9" t="n">
        <v>18</v>
      </c>
      <c r="N9" t="n">
        <v>43.37</v>
      </c>
      <c r="O9" t="n">
        <v>25609.61</v>
      </c>
      <c r="P9" t="n">
        <v>206.88</v>
      </c>
      <c r="Q9" t="n">
        <v>596.62</v>
      </c>
      <c r="R9" t="n">
        <v>38.99</v>
      </c>
      <c r="S9" t="n">
        <v>26.8</v>
      </c>
      <c r="T9" t="n">
        <v>6085.21</v>
      </c>
      <c r="U9" t="n">
        <v>0.6899999999999999</v>
      </c>
      <c r="V9" t="n">
        <v>0.96</v>
      </c>
      <c r="W9" t="n">
        <v>0.14</v>
      </c>
      <c r="X9" t="n">
        <v>0.38</v>
      </c>
      <c r="Y9" t="n">
        <v>0.5</v>
      </c>
      <c r="Z9" t="n">
        <v>10</v>
      </c>
      <c r="AA9" t="n">
        <v>420.498446589576</v>
      </c>
      <c r="AB9" t="n">
        <v>575.3445257060525</v>
      </c>
      <c r="AC9" t="n">
        <v>520.4344516737797</v>
      </c>
      <c r="AD9" t="n">
        <v>420498.446589576</v>
      </c>
      <c r="AE9" t="n">
        <v>575344.5257060525</v>
      </c>
      <c r="AF9" t="n">
        <v>1.6993627769811e-06</v>
      </c>
      <c r="AG9" t="n">
        <v>26</v>
      </c>
      <c r="AH9" t="n">
        <v>520434.4516737796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5.2175</v>
      </c>
      <c r="E10" t="n">
        <v>19.17</v>
      </c>
      <c r="F10" t="n">
        <v>15.95</v>
      </c>
      <c r="G10" t="n">
        <v>53.16</v>
      </c>
      <c r="H10" t="n">
        <v>0.77</v>
      </c>
      <c r="I10" t="n">
        <v>18</v>
      </c>
      <c r="J10" t="n">
        <v>207.34</v>
      </c>
      <c r="K10" t="n">
        <v>54.38</v>
      </c>
      <c r="L10" t="n">
        <v>9</v>
      </c>
      <c r="M10" t="n">
        <v>16</v>
      </c>
      <c r="N10" t="n">
        <v>43.96</v>
      </c>
      <c r="O10" t="n">
        <v>25806.1</v>
      </c>
      <c r="P10" t="n">
        <v>204.13</v>
      </c>
      <c r="Q10" t="n">
        <v>596.61</v>
      </c>
      <c r="R10" t="n">
        <v>38.38</v>
      </c>
      <c r="S10" t="n">
        <v>26.8</v>
      </c>
      <c r="T10" t="n">
        <v>5789.94</v>
      </c>
      <c r="U10" t="n">
        <v>0.7</v>
      </c>
      <c r="V10" t="n">
        <v>0.96</v>
      </c>
      <c r="W10" t="n">
        <v>0.14</v>
      </c>
      <c r="X10" t="n">
        <v>0.35</v>
      </c>
      <c r="Y10" t="n">
        <v>0.5</v>
      </c>
      <c r="Z10" t="n">
        <v>10</v>
      </c>
      <c r="AA10" t="n">
        <v>409.4357424821203</v>
      </c>
      <c r="AB10" t="n">
        <v>560.2080458941716</v>
      </c>
      <c r="AC10" t="n">
        <v>506.7425762509616</v>
      </c>
      <c r="AD10" t="n">
        <v>409435.7424821203</v>
      </c>
      <c r="AE10" t="n">
        <v>560208.0458941716</v>
      </c>
      <c r="AF10" t="n">
        <v>1.70853170611791e-06</v>
      </c>
      <c r="AG10" t="n">
        <v>25</v>
      </c>
      <c r="AH10" t="n">
        <v>506742.5762509616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5.252</v>
      </c>
      <c r="E11" t="n">
        <v>19.04</v>
      </c>
      <c r="F11" t="n">
        <v>15.9</v>
      </c>
      <c r="G11" t="n">
        <v>59.63</v>
      </c>
      <c r="H11" t="n">
        <v>0.85</v>
      </c>
      <c r="I11" t="n">
        <v>16</v>
      </c>
      <c r="J11" t="n">
        <v>208.94</v>
      </c>
      <c r="K11" t="n">
        <v>54.38</v>
      </c>
      <c r="L11" t="n">
        <v>10</v>
      </c>
      <c r="M11" t="n">
        <v>14</v>
      </c>
      <c r="N11" t="n">
        <v>44.56</v>
      </c>
      <c r="O11" t="n">
        <v>26003.41</v>
      </c>
      <c r="P11" t="n">
        <v>201.82</v>
      </c>
      <c r="Q11" t="n">
        <v>596.61</v>
      </c>
      <c r="R11" t="n">
        <v>36.89</v>
      </c>
      <c r="S11" t="n">
        <v>26.8</v>
      </c>
      <c r="T11" t="n">
        <v>5054.79</v>
      </c>
      <c r="U11" t="n">
        <v>0.73</v>
      </c>
      <c r="V11" t="n">
        <v>0.96</v>
      </c>
      <c r="W11" t="n">
        <v>0.13</v>
      </c>
      <c r="X11" t="n">
        <v>0.31</v>
      </c>
      <c r="Y11" t="n">
        <v>0.5</v>
      </c>
      <c r="Z11" t="n">
        <v>10</v>
      </c>
      <c r="AA11" t="n">
        <v>405.4149866462295</v>
      </c>
      <c r="AB11" t="n">
        <v>554.7066703762774</v>
      </c>
      <c r="AC11" t="n">
        <v>501.7662442912663</v>
      </c>
      <c r="AD11" t="n">
        <v>405414.9866462295</v>
      </c>
      <c r="AE11" t="n">
        <v>554706.6703762774</v>
      </c>
      <c r="AF11" t="n">
        <v>1.719829136661478e-06</v>
      </c>
      <c r="AG11" t="n">
        <v>25</v>
      </c>
      <c r="AH11" t="n">
        <v>501766.2442912663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5.2867</v>
      </c>
      <c r="E12" t="n">
        <v>18.92</v>
      </c>
      <c r="F12" t="n">
        <v>15.85</v>
      </c>
      <c r="G12" t="n">
        <v>67.95</v>
      </c>
      <c r="H12" t="n">
        <v>0.93</v>
      </c>
      <c r="I12" t="n">
        <v>14</v>
      </c>
      <c r="J12" t="n">
        <v>210.55</v>
      </c>
      <c r="K12" t="n">
        <v>54.38</v>
      </c>
      <c r="L12" t="n">
        <v>11</v>
      </c>
      <c r="M12" t="n">
        <v>12</v>
      </c>
      <c r="N12" t="n">
        <v>45.17</v>
      </c>
      <c r="O12" t="n">
        <v>26201.54</v>
      </c>
      <c r="P12" t="n">
        <v>198.53</v>
      </c>
      <c r="Q12" t="n">
        <v>596.62</v>
      </c>
      <c r="R12" t="n">
        <v>35.4</v>
      </c>
      <c r="S12" t="n">
        <v>26.8</v>
      </c>
      <c r="T12" t="n">
        <v>4317.65</v>
      </c>
      <c r="U12" t="n">
        <v>0.76</v>
      </c>
      <c r="V12" t="n">
        <v>0.97</v>
      </c>
      <c r="W12" t="n">
        <v>0.13</v>
      </c>
      <c r="X12" t="n">
        <v>0.26</v>
      </c>
      <c r="Y12" t="n">
        <v>0.5</v>
      </c>
      <c r="Z12" t="n">
        <v>10</v>
      </c>
      <c r="AA12" t="n">
        <v>400.4292842475913</v>
      </c>
      <c r="AB12" t="n">
        <v>547.8850124007943</v>
      </c>
      <c r="AC12" t="n">
        <v>495.5956357787061</v>
      </c>
      <c r="AD12" t="n">
        <v>400429.2842475913</v>
      </c>
      <c r="AE12" t="n">
        <v>547885.0124007943</v>
      </c>
      <c r="AF12" t="n">
        <v>1.731192059556023e-06</v>
      </c>
      <c r="AG12" t="n">
        <v>25</v>
      </c>
      <c r="AH12" t="n">
        <v>495595.6357787061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5.3058</v>
      </c>
      <c r="E13" t="n">
        <v>18.85</v>
      </c>
      <c r="F13" t="n">
        <v>15.82</v>
      </c>
      <c r="G13" t="n">
        <v>73.04000000000001</v>
      </c>
      <c r="H13" t="n">
        <v>1</v>
      </c>
      <c r="I13" t="n">
        <v>13</v>
      </c>
      <c r="J13" t="n">
        <v>212.16</v>
      </c>
      <c r="K13" t="n">
        <v>54.38</v>
      </c>
      <c r="L13" t="n">
        <v>12</v>
      </c>
      <c r="M13" t="n">
        <v>11</v>
      </c>
      <c r="N13" t="n">
        <v>45.78</v>
      </c>
      <c r="O13" t="n">
        <v>26400.51</v>
      </c>
      <c r="P13" t="n">
        <v>196.41</v>
      </c>
      <c r="Q13" t="n">
        <v>596.61</v>
      </c>
      <c r="R13" t="n">
        <v>34.32</v>
      </c>
      <c r="S13" t="n">
        <v>26.8</v>
      </c>
      <c r="T13" t="n">
        <v>3781.11</v>
      </c>
      <c r="U13" t="n">
        <v>0.78</v>
      </c>
      <c r="V13" t="n">
        <v>0.97</v>
      </c>
      <c r="W13" t="n">
        <v>0.13</v>
      </c>
      <c r="X13" t="n">
        <v>0.23</v>
      </c>
      <c r="Y13" t="n">
        <v>0.5</v>
      </c>
      <c r="Z13" t="n">
        <v>10</v>
      </c>
      <c r="AA13" t="n">
        <v>397.3922026379234</v>
      </c>
      <c r="AB13" t="n">
        <v>543.7295433558625</v>
      </c>
      <c r="AC13" t="n">
        <v>491.8367588671853</v>
      </c>
      <c r="AD13" t="n">
        <v>397392.2026379235</v>
      </c>
      <c r="AE13" t="n">
        <v>543729.5433558625</v>
      </c>
      <c r="AF13" t="n">
        <v>1.737446579074346e-06</v>
      </c>
      <c r="AG13" t="n">
        <v>25</v>
      </c>
      <c r="AH13" t="n">
        <v>491836.7588671853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5.315</v>
      </c>
      <c r="E14" t="n">
        <v>18.81</v>
      </c>
      <c r="F14" t="n">
        <v>15.83</v>
      </c>
      <c r="G14" t="n">
        <v>79.16</v>
      </c>
      <c r="H14" t="n">
        <v>1.08</v>
      </c>
      <c r="I14" t="n">
        <v>12</v>
      </c>
      <c r="J14" t="n">
        <v>213.78</v>
      </c>
      <c r="K14" t="n">
        <v>54.38</v>
      </c>
      <c r="L14" t="n">
        <v>13</v>
      </c>
      <c r="M14" t="n">
        <v>10</v>
      </c>
      <c r="N14" t="n">
        <v>46.4</v>
      </c>
      <c r="O14" t="n">
        <v>26600.32</v>
      </c>
      <c r="P14" t="n">
        <v>194.31</v>
      </c>
      <c r="Q14" t="n">
        <v>596.61</v>
      </c>
      <c r="R14" t="n">
        <v>34.7</v>
      </c>
      <c r="S14" t="n">
        <v>26.8</v>
      </c>
      <c r="T14" t="n">
        <v>3980</v>
      </c>
      <c r="U14" t="n">
        <v>0.77</v>
      </c>
      <c r="V14" t="n">
        <v>0.97</v>
      </c>
      <c r="W14" t="n">
        <v>0.13</v>
      </c>
      <c r="X14" t="n">
        <v>0.24</v>
      </c>
      <c r="Y14" t="n">
        <v>0.5</v>
      </c>
      <c r="Z14" t="n">
        <v>10</v>
      </c>
      <c r="AA14" t="n">
        <v>394.868012310206</v>
      </c>
      <c r="AB14" t="n">
        <v>540.2758347900615</v>
      </c>
      <c r="AC14" t="n">
        <v>488.7126673995937</v>
      </c>
      <c r="AD14" t="n">
        <v>394868.012310206</v>
      </c>
      <c r="AE14" t="n">
        <v>540275.8347900615</v>
      </c>
      <c r="AF14" t="n">
        <v>1.740459227219298e-06</v>
      </c>
      <c r="AG14" t="n">
        <v>25</v>
      </c>
      <c r="AH14" t="n">
        <v>488712.6673995937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5.336</v>
      </c>
      <c r="E15" t="n">
        <v>18.74</v>
      </c>
      <c r="F15" t="n">
        <v>15.8</v>
      </c>
      <c r="G15" t="n">
        <v>86.16</v>
      </c>
      <c r="H15" t="n">
        <v>1.15</v>
      </c>
      <c r="I15" t="n">
        <v>11</v>
      </c>
      <c r="J15" t="n">
        <v>215.41</v>
      </c>
      <c r="K15" t="n">
        <v>54.38</v>
      </c>
      <c r="L15" t="n">
        <v>14</v>
      </c>
      <c r="M15" t="n">
        <v>9</v>
      </c>
      <c r="N15" t="n">
        <v>47.03</v>
      </c>
      <c r="O15" t="n">
        <v>26801</v>
      </c>
      <c r="P15" t="n">
        <v>191.27</v>
      </c>
      <c r="Q15" t="n">
        <v>596.61</v>
      </c>
      <c r="R15" t="n">
        <v>33.54</v>
      </c>
      <c r="S15" t="n">
        <v>26.8</v>
      </c>
      <c r="T15" t="n">
        <v>3404.39</v>
      </c>
      <c r="U15" t="n">
        <v>0.8</v>
      </c>
      <c r="V15" t="n">
        <v>0.97</v>
      </c>
      <c r="W15" t="n">
        <v>0.13</v>
      </c>
      <c r="X15" t="n">
        <v>0.2</v>
      </c>
      <c r="Y15" t="n">
        <v>0.5</v>
      </c>
      <c r="Z15" t="n">
        <v>10</v>
      </c>
      <c r="AA15" t="n">
        <v>390.8507261398159</v>
      </c>
      <c r="AB15" t="n">
        <v>534.7792066215762</v>
      </c>
      <c r="AC15" t="n">
        <v>483.7406297089427</v>
      </c>
      <c r="AD15" t="n">
        <v>390850.7261398159</v>
      </c>
      <c r="AE15" t="n">
        <v>534779.2066215762</v>
      </c>
      <c r="AF15" t="n">
        <v>1.747335924071905e-06</v>
      </c>
      <c r="AG15" t="n">
        <v>25</v>
      </c>
      <c r="AH15" t="n">
        <v>483740.6297089427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5.3526</v>
      </c>
      <c r="E16" t="n">
        <v>18.68</v>
      </c>
      <c r="F16" t="n">
        <v>15.78</v>
      </c>
      <c r="G16" t="n">
        <v>94.66</v>
      </c>
      <c r="H16" t="n">
        <v>1.23</v>
      </c>
      <c r="I16" t="n">
        <v>10</v>
      </c>
      <c r="J16" t="n">
        <v>217.04</v>
      </c>
      <c r="K16" t="n">
        <v>54.38</v>
      </c>
      <c r="L16" t="n">
        <v>15</v>
      </c>
      <c r="M16" t="n">
        <v>8</v>
      </c>
      <c r="N16" t="n">
        <v>47.66</v>
      </c>
      <c r="O16" t="n">
        <v>27002.55</v>
      </c>
      <c r="P16" t="n">
        <v>187.89</v>
      </c>
      <c r="Q16" t="n">
        <v>596.62</v>
      </c>
      <c r="R16" t="n">
        <v>32.91</v>
      </c>
      <c r="S16" t="n">
        <v>26.8</v>
      </c>
      <c r="T16" t="n">
        <v>3091.35</v>
      </c>
      <c r="U16" t="n">
        <v>0.8100000000000001</v>
      </c>
      <c r="V16" t="n">
        <v>0.97</v>
      </c>
      <c r="W16" t="n">
        <v>0.12</v>
      </c>
      <c r="X16" t="n">
        <v>0.18</v>
      </c>
      <c r="Y16" t="n">
        <v>0.5</v>
      </c>
      <c r="Z16" t="n">
        <v>10</v>
      </c>
      <c r="AA16" t="n">
        <v>386.7095611795023</v>
      </c>
      <c r="AB16" t="n">
        <v>529.1130820275712</v>
      </c>
      <c r="AC16" t="n">
        <v>478.6152720937337</v>
      </c>
      <c r="AD16" t="n">
        <v>386709.5611795023</v>
      </c>
      <c r="AE16" t="n">
        <v>529113.0820275712</v>
      </c>
      <c r="AF16" t="n">
        <v>1.752771789203013e-06</v>
      </c>
      <c r="AG16" t="n">
        <v>25</v>
      </c>
      <c r="AH16" t="n">
        <v>478615.2720937337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5.3492</v>
      </c>
      <c r="E17" t="n">
        <v>18.69</v>
      </c>
      <c r="F17" t="n">
        <v>15.79</v>
      </c>
      <c r="G17" t="n">
        <v>94.73</v>
      </c>
      <c r="H17" t="n">
        <v>1.3</v>
      </c>
      <c r="I17" t="n">
        <v>10</v>
      </c>
      <c r="J17" t="n">
        <v>218.68</v>
      </c>
      <c r="K17" t="n">
        <v>54.38</v>
      </c>
      <c r="L17" t="n">
        <v>16</v>
      </c>
      <c r="M17" t="n">
        <v>8</v>
      </c>
      <c r="N17" t="n">
        <v>48.31</v>
      </c>
      <c r="O17" t="n">
        <v>27204.98</v>
      </c>
      <c r="P17" t="n">
        <v>185.62</v>
      </c>
      <c r="Q17" t="n">
        <v>596.61</v>
      </c>
      <c r="R17" t="n">
        <v>33.42</v>
      </c>
      <c r="S17" t="n">
        <v>26.8</v>
      </c>
      <c r="T17" t="n">
        <v>3348.89</v>
      </c>
      <c r="U17" t="n">
        <v>0.8</v>
      </c>
      <c r="V17" t="n">
        <v>0.97</v>
      </c>
      <c r="W17" t="n">
        <v>0.12</v>
      </c>
      <c r="X17" t="n">
        <v>0.19</v>
      </c>
      <c r="Y17" t="n">
        <v>0.5</v>
      </c>
      <c r="Z17" t="n">
        <v>10</v>
      </c>
      <c r="AA17" t="n">
        <v>384.55052453607</v>
      </c>
      <c r="AB17" t="n">
        <v>526.1589928420528</v>
      </c>
      <c r="AC17" t="n">
        <v>475.943117033991</v>
      </c>
      <c r="AD17" t="n">
        <v>384550.5245360701</v>
      </c>
      <c r="AE17" t="n">
        <v>526158.9928420528</v>
      </c>
      <c r="AF17" t="n">
        <v>1.751658419236401e-06</v>
      </c>
      <c r="AG17" t="n">
        <v>25</v>
      </c>
      <c r="AH17" t="n">
        <v>475943.117033991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5.3686</v>
      </c>
      <c r="E18" t="n">
        <v>18.63</v>
      </c>
      <c r="F18" t="n">
        <v>15.76</v>
      </c>
      <c r="G18" t="n">
        <v>105.07</v>
      </c>
      <c r="H18" t="n">
        <v>1.37</v>
      </c>
      <c r="I18" t="n">
        <v>9</v>
      </c>
      <c r="J18" t="n">
        <v>220.33</v>
      </c>
      <c r="K18" t="n">
        <v>54.38</v>
      </c>
      <c r="L18" t="n">
        <v>17</v>
      </c>
      <c r="M18" t="n">
        <v>7</v>
      </c>
      <c r="N18" t="n">
        <v>48.95</v>
      </c>
      <c r="O18" t="n">
        <v>27408.3</v>
      </c>
      <c r="P18" t="n">
        <v>183.87</v>
      </c>
      <c r="Q18" t="n">
        <v>596.63</v>
      </c>
      <c r="R18" t="n">
        <v>32.48</v>
      </c>
      <c r="S18" t="n">
        <v>26.8</v>
      </c>
      <c r="T18" t="n">
        <v>2882.95</v>
      </c>
      <c r="U18" t="n">
        <v>0.83</v>
      </c>
      <c r="V18" t="n">
        <v>0.97</v>
      </c>
      <c r="W18" t="n">
        <v>0.12</v>
      </c>
      <c r="X18" t="n">
        <v>0.17</v>
      </c>
      <c r="Y18" t="n">
        <v>0.5</v>
      </c>
      <c r="Z18" t="n">
        <v>10</v>
      </c>
      <c r="AA18" t="n">
        <v>381.9686914440293</v>
      </c>
      <c r="AB18" t="n">
        <v>522.6264149030856</v>
      </c>
      <c r="AC18" t="n">
        <v>472.7476833755145</v>
      </c>
      <c r="AD18" t="n">
        <v>381968.6914440293</v>
      </c>
      <c r="AE18" t="n">
        <v>522626.4149030856</v>
      </c>
      <c r="AF18" t="n">
        <v>1.75801117728119e-06</v>
      </c>
      <c r="AG18" t="n">
        <v>25</v>
      </c>
      <c r="AH18" t="n">
        <v>472747.6833755145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5.3687</v>
      </c>
      <c r="E19" t="n">
        <v>18.63</v>
      </c>
      <c r="F19" t="n">
        <v>15.76</v>
      </c>
      <c r="G19" t="n">
        <v>105.06</v>
      </c>
      <c r="H19" t="n">
        <v>1.44</v>
      </c>
      <c r="I19" t="n">
        <v>9</v>
      </c>
      <c r="J19" t="n">
        <v>221.99</v>
      </c>
      <c r="K19" t="n">
        <v>54.38</v>
      </c>
      <c r="L19" t="n">
        <v>18</v>
      </c>
      <c r="M19" t="n">
        <v>7</v>
      </c>
      <c r="N19" t="n">
        <v>49.61</v>
      </c>
      <c r="O19" t="n">
        <v>27612.53</v>
      </c>
      <c r="P19" t="n">
        <v>179.92</v>
      </c>
      <c r="Q19" t="n">
        <v>596.61</v>
      </c>
      <c r="R19" t="n">
        <v>32.47</v>
      </c>
      <c r="S19" t="n">
        <v>26.8</v>
      </c>
      <c r="T19" t="n">
        <v>2876.09</v>
      </c>
      <c r="U19" t="n">
        <v>0.83</v>
      </c>
      <c r="V19" t="n">
        <v>0.97</v>
      </c>
      <c r="W19" t="n">
        <v>0.12</v>
      </c>
      <c r="X19" t="n">
        <v>0.17</v>
      </c>
      <c r="Y19" t="n">
        <v>0.5</v>
      </c>
      <c r="Z19" t="n">
        <v>10</v>
      </c>
      <c r="AA19" t="n">
        <v>377.960897814153</v>
      </c>
      <c r="AB19" t="n">
        <v>517.1427748473124</v>
      </c>
      <c r="AC19" t="n">
        <v>467.7873942303272</v>
      </c>
      <c r="AD19" t="n">
        <v>377960.897814153</v>
      </c>
      <c r="AE19" t="n">
        <v>517142.7748473124</v>
      </c>
      <c r="AF19" t="n">
        <v>1.758043923456679e-06</v>
      </c>
      <c r="AG19" t="n">
        <v>25</v>
      </c>
      <c r="AH19" t="n">
        <v>467787.3942303272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5.3884</v>
      </c>
      <c r="E20" t="n">
        <v>18.56</v>
      </c>
      <c r="F20" t="n">
        <v>15.73</v>
      </c>
      <c r="G20" t="n">
        <v>117.98</v>
      </c>
      <c r="H20" t="n">
        <v>1.51</v>
      </c>
      <c r="I20" t="n">
        <v>8</v>
      </c>
      <c r="J20" t="n">
        <v>223.65</v>
      </c>
      <c r="K20" t="n">
        <v>54.38</v>
      </c>
      <c r="L20" t="n">
        <v>19</v>
      </c>
      <c r="M20" t="n">
        <v>6</v>
      </c>
      <c r="N20" t="n">
        <v>50.27</v>
      </c>
      <c r="O20" t="n">
        <v>27817.81</v>
      </c>
      <c r="P20" t="n">
        <v>177.73</v>
      </c>
      <c r="Q20" t="n">
        <v>596.62</v>
      </c>
      <c r="R20" t="n">
        <v>31.54</v>
      </c>
      <c r="S20" t="n">
        <v>26.8</v>
      </c>
      <c r="T20" t="n">
        <v>2416.42</v>
      </c>
      <c r="U20" t="n">
        <v>0.85</v>
      </c>
      <c r="V20" t="n">
        <v>0.97</v>
      </c>
      <c r="W20" t="n">
        <v>0.12</v>
      </c>
      <c r="X20" t="n">
        <v>0.14</v>
      </c>
      <c r="Y20" t="n">
        <v>0.5</v>
      </c>
      <c r="Z20" t="n">
        <v>10</v>
      </c>
      <c r="AA20" t="n">
        <v>374.9564872702829</v>
      </c>
      <c r="AB20" t="n">
        <v>513.0320077959508</v>
      </c>
      <c r="AC20" t="n">
        <v>464.0689530168497</v>
      </c>
      <c r="AD20" t="n">
        <v>374956.4872702829</v>
      </c>
      <c r="AE20" t="n">
        <v>513032.0077959507</v>
      </c>
      <c r="AF20" t="n">
        <v>1.764494920027933e-06</v>
      </c>
      <c r="AG20" t="n">
        <v>25</v>
      </c>
      <c r="AH20" t="n">
        <v>464068.9530168497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5.3839</v>
      </c>
      <c r="E21" t="n">
        <v>18.57</v>
      </c>
      <c r="F21" t="n">
        <v>15.75</v>
      </c>
      <c r="G21" t="n">
        <v>118.1</v>
      </c>
      <c r="H21" t="n">
        <v>1.58</v>
      </c>
      <c r="I21" t="n">
        <v>8</v>
      </c>
      <c r="J21" t="n">
        <v>225.32</v>
      </c>
      <c r="K21" t="n">
        <v>54.38</v>
      </c>
      <c r="L21" t="n">
        <v>20</v>
      </c>
      <c r="M21" t="n">
        <v>5</v>
      </c>
      <c r="N21" t="n">
        <v>50.95</v>
      </c>
      <c r="O21" t="n">
        <v>28023.89</v>
      </c>
      <c r="P21" t="n">
        <v>175.21</v>
      </c>
      <c r="Q21" t="n">
        <v>596.61</v>
      </c>
      <c r="R21" t="n">
        <v>32.01</v>
      </c>
      <c r="S21" t="n">
        <v>26.8</v>
      </c>
      <c r="T21" t="n">
        <v>2650.65</v>
      </c>
      <c r="U21" t="n">
        <v>0.84</v>
      </c>
      <c r="V21" t="n">
        <v>0.97</v>
      </c>
      <c r="W21" t="n">
        <v>0.12</v>
      </c>
      <c r="X21" t="n">
        <v>0.15</v>
      </c>
      <c r="Y21" t="n">
        <v>0.5</v>
      </c>
      <c r="Z21" t="n">
        <v>10</v>
      </c>
      <c r="AA21" t="n">
        <v>372.6068714635017</v>
      </c>
      <c r="AB21" t="n">
        <v>509.8171597913791</v>
      </c>
      <c r="AC21" t="n">
        <v>461.1609255937669</v>
      </c>
      <c r="AD21" t="n">
        <v>372606.8714635017</v>
      </c>
      <c r="AE21" t="n">
        <v>509817.1597913791</v>
      </c>
      <c r="AF21" t="n">
        <v>1.763021342130946e-06</v>
      </c>
      <c r="AG21" t="n">
        <v>25</v>
      </c>
      <c r="AH21" t="n">
        <v>461160.9255937669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5.3851</v>
      </c>
      <c r="E22" t="n">
        <v>18.57</v>
      </c>
      <c r="F22" t="n">
        <v>15.74</v>
      </c>
      <c r="G22" t="n">
        <v>118.06</v>
      </c>
      <c r="H22" t="n">
        <v>1.64</v>
      </c>
      <c r="I22" t="n">
        <v>8</v>
      </c>
      <c r="J22" t="n">
        <v>227</v>
      </c>
      <c r="K22" t="n">
        <v>54.38</v>
      </c>
      <c r="L22" t="n">
        <v>21</v>
      </c>
      <c r="M22" t="n">
        <v>2</v>
      </c>
      <c r="N22" t="n">
        <v>51.62</v>
      </c>
      <c r="O22" t="n">
        <v>28230.92</v>
      </c>
      <c r="P22" t="n">
        <v>174.24</v>
      </c>
      <c r="Q22" t="n">
        <v>596.61</v>
      </c>
      <c r="R22" t="n">
        <v>31.68</v>
      </c>
      <c r="S22" t="n">
        <v>26.8</v>
      </c>
      <c r="T22" t="n">
        <v>2485.9</v>
      </c>
      <c r="U22" t="n">
        <v>0.85</v>
      </c>
      <c r="V22" t="n">
        <v>0.97</v>
      </c>
      <c r="W22" t="n">
        <v>0.13</v>
      </c>
      <c r="X22" t="n">
        <v>0.15</v>
      </c>
      <c r="Y22" t="n">
        <v>0.5</v>
      </c>
      <c r="Z22" t="n">
        <v>10</v>
      </c>
      <c r="AA22" t="n">
        <v>371.5677901584666</v>
      </c>
      <c r="AB22" t="n">
        <v>508.3954429087981</v>
      </c>
      <c r="AC22" t="n">
        <v>459.8748953750672</v>
      </c>
      <c r="AD22" t="n">
        <v>371567.7901584666</v>
      </c>
      <c r="AE22" t="n">
        <v>508395.4429087981</v>
      </c>
      <c r="AF22" t="n">
        <v>1.76341429623681e-06</v>
      </c>
      <c r="AG22" t="n">
        <v>25</v>
      </c>
      <c r="AH22" t="n">
        <v>459874.8953750673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5.4049</v>
      </c>
      <c r="E23" t="n">
        <v>18.5</v>
      </c>
      <c r="F23" t="n">
        <v>15.71</v>
      </c>
      <c r="G23" t="n">
        <v>134.68</v>
      </c>
      <c r="H23" t="n">
        <v>1.71</v>
      </c>
      <c r="I23" t="n">
        <v>7</v>
      </c>
      <c r="J23" t="n">
        <v>228.69</v>
      </c>
      <c r="K23" t="n">
        <v>54.38</v>
      </c>
      <c r="L23" t="n">
        <v>22</v>
      </c>
      <c r="M23" t="n">
        <v>0</v>
      </c>
      <c r="N23" t="n">
        <v>52.31</v>
      </c>
      <c r="O23" t="n">
        <v>28438.91</v>
      </c>
      <c r="P23" t="n">
        <v>173.73</v>
      </c>
      <c r="Q23" t="n">
        <v>596.61</v>
      </c>
      <c r="R23" t="n">
        <v>30.7</v>
      </c>
      <c r="S23" t="n">
        <v>26.8</v>
      </c>
      <c r="T23" t="n">
        <v>2004.21</v>
      </c>
      <c r="U23" t="n">
        <v>0.87</v>
      </c>
      <c r="V23" t="n">
        <v>0.97</v>
      </c>
      <c r="W23" t="n">
        <v>0.13</v>
      </c>
      <c r="X23" t="n">
        <v>0.12</v>
      </c>
      <c r="Y23" t="n">
        <v>0.5</v>
      </c>
      <c r="Z23" t="n">
        <v>10</v>
      </c>
      <c r="AA23" t="n">
        <v>370.283696763143</v>
      </c>
      <c r="AB23" t="n">
        <v>506.6384896751142</v>
      </c>
      <c r="AC23" t="n">
        <v>458.2856232921067</v>
      </c>
      <c r="AD23" t="n">
        <v>370283.6967631431</v>
      </c>
      <c r="AE23" t="n">
        <v>506638.4896751142</v>
      </c>
      <c r="AF23" t="n">
        <v>1.769898038983553e-06</v>
      </c>
      <c r="AG23" t="n">
        <v>25</v>
      </c>
      <c r="AH23" t="n">
        <v>458285.6232921067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3.7536</v>
      </c>
      <c r="E2" t="n">
        <v>26.64</v>
      </c>
      <c r="F2" t="n">
        <v>18.97</v>
      </c>
      <c r="G2" t="n">
        <v>6.86</v>
      </c>
      <c r="H2" t="n">
        <v>0.11</v>
      </c>
      <c r="I2" t="n">
        <v>166</v>
      </c>
      <c r="J2" t="n">
        <v>159.12</v>
      </c>
      <c r="K2" t="n">
        <v>50.28</v>
      </c>
      <c r="L2" t="n">
        <v>1</v>
      </c>
      <c r="M2" t="n">
        <v>164</v>
      </c>
      <c r="N2" t="n">
        <v>27.84</v>
      </c>
      <c r="O2" t="n">
        <v>19859.16</v>
      </c>
      <c r="P2" t="n">
        <v>229.82</v>
      </c>
      <c r="Q2" t="n">
        <v>596.6900000000001</v>
      </c>
      <c r="R2" t="n">
        <v>133.03</v>
      </c>
      <c r="S2" t="n">
        <v>26.8</v>
      </c>
      <c r="T2" t="n">
        <v>52374.51</v>
      </c>
      <c r="U2" t="n">
        <v>0.2</v>
      </c>
      <c r="V2" t="n">
        <v>0.8100000000000001</v>
      </c>
      <c r="W2" t="n">
        <v>0.36</v>
      </c>
      <c r="X2" t="n">
        <v>3.37</v>
      </c>
      <c r="Y2" t="n">
        <v>0.5</v>
      </c>
      <c r="Z2" t="n">
        <v>10</v>
      </c>
      <c r="AA2" t="n">
        <v>608.4052353460257</v>
      </c>
      <c r="AB2" t="n">
        <v>832.4468839450778</v>
      </c>
      <c r="AC2" t="n">
        <v>752.9993216878985</v>
      </c>
      <c r="AD2" t="n">
        <v>608405.2353460258</v>
      </c>
      <c r="AE2" t="n">
        <v>832446.8839450779</v>
      </c>
      <c r="AF2" t="n">
        <v>1.244199377726738e-06</v>
      </c>
      <c r="AG2" t="n">
        <v>35</v>
      </c>
      <c r="AH2" t="n">
        <v>752999.3216878985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4.5938</v>
      </c>
      <c r="E3" t="n">
        <v>21.77</v>
      </c>
      <c r="F3" t="n">
        <v>17.06</v>
      </c>
      <c r="G3" t="n">
        <v>13.83</v>
      </c>
      <c r="H3" t="n">
        <v>0.22</v>
      </c>
      <c r="I3" t="n">
        <v>74</v>
      </c>
      <c r="J3" t="n">
        <v>160.54</v>
      </c>
      <c r="K3" t="n">
        <v>50.28</v>
      </c>
      <c r="L3" t="n">
        <v>2</v>
      </c>
      <c r="M3" t="n">
        <v>72</v>
      </c>
      <c r="N3" t="n">
        <v>28.26</v>
      </c>
      <c r="O3" t="n">
        <v>20034.4</v>
      </c>
      <c r="P3" t="n">
        <v>203.85</v>
      </c>
      <c r="Q3" t="n">
        <v>596.62</v>
      </c>
      <c r="R3" t="n">
        <v>73.04000000000001</v>
      </c>
      <c r="S3" t="n">
        <v>26.8</v>
      </c>
      <c r="T3" t="n">
        <v>22835.51</v>
      </c>
      <c r="U3" t="n">
        <v>0.37</v>
      </c>
      <c r="V3" t="n">
        <v>0.9</v>
      </c>
      <c r="W3" t="n">
        <v>0.22</v>
      </c>
      <c r="X3" t="n">
        <v>1.46</v>
      </c>
      <c r="Y3" t="n">
        <v>0.5</v>
      </c>
      <c r="Z3" t="n">
        <v>10</v>
      </c>
      <c r="AA3" t="n">
        <v>466.4275725537069</v>
      </c>
      <c r="AB3" t="n">
        <v>638.1867821002085</v>
      </c>
      <c r="AC3" t="n">
        <v>577.2791313173379</v>
      </c>
      <c r="AD3" t="n">
        <v>466427.5725537069</v>
      </c>
      <c r="AE3" t="n">
        <v>638186.7821002085</v>
      </c>
      <c r="AF3" t="n">
        <v>1.522699035965764e-06</v>
      </c>
      <c r="AG3" t="n">
        <v>29</v>
      </c>
      <c r="AH3" t="n">
        <v>577279.131317338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4.8986</v>
      </c>
      <c r="E4" t="n">
        <v>20.41</v>
      </c>
      <c r="F4" t="n">
        <v>16.54</v>
      </c>
      <c r="G4" t="n">
        <v>20.68</v>
      </c>
      <c r="H4" t="n">
        <v>0.33</v>
      </c>
      <c r="I4" t="n">
        <v>48</v>
      </c>
      <c r="J4" t="n">
        <v>161.97</v>
      </c>
      <c r="K4" t="n">
        <v>50.28</v>
      </c>
      <c r="L4" t="n">
        <v>3</v>
      </c>
      <c r="M4" t="n">
        <v>46</v>
      </c>
      <c r="N4" t="n">
        <v>28.69</v>
      </c>
      <c r="O4" t="n">
        <v>20210.21</v>
      </c>
      <c r="P4" t="n">
        <v>194.88</v>
      </c>
      <c r="Q4" t="n">
        <v>596.67</v>
      </c>
      <c r="R4" t="n">
        <v>56.73</v>
      </c>
      <c r="S4" t="n">
        <v>26.8</v>
      </c>
      <c r="T4" t="n">
        <v>14811.04</v>
      </c>
      <c r="U4" t="n">
        <v>0.47</v>
      </c>
      <c r="V4" t="n">
        <v>0.93</v>
      </c>
      <c r="W4" t="n">
        <v>0.19</v>
      </c>
      <c r="X4" t="n">
        <v>0.95</v>
      </c>
      <c r="Y4" t="n">
        <v>0.5</v>
      </c>
      <c r="Z4" t="n">
        <v>10</v>
      </c>
      <c r="AA4" t="n">
        <v>425.4520791911062</v>
      </c>
      <c r="AB4" t="n">
        <v>582.1223043703129</v>
      </c>
      <c r="AC4" t="n">
        <v>526.5653686549953</v>
      </c>
      <c r="AD4" t="n">
        <v>425452.0791911063</v>
      </c>
      <c r="AE4" t="n">
        <v>582122.304370313</v>
      </c>
      <c r="AF4" t="n">
        <v>1.623730571113651e-06</v>
      </c>
      <c r="AG4" t="n">
        <v>27</v>
      </c>
      <c r="AH4" t="n">
        <v>526565.3686549952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5.1002</v>
      </c>
      <c r="E5" t="n">
        <v>19.61</v>
      </c>
      <c r="F5" t="n">
        <v>16.15</v>
      </c>
      <c r="G5" t="n">
        <v>27.69</v>
      </c>
      <c r="H5" t="n">
        <v>0.43</v>
      </c>
      <c r="I5" t="n">
        <v>35</v>
      </c>
      <c r="J5" t="n">
        <v>163.4</v>
      </c>
      <c r="K5" t="n">
        <v>50.28</v>
      </c>
      <c r="L5" t="n">
        <v>4</v>
      </c>
      <c r="M5" t="n">
        <v>33</v>
      </c>
      <c r="N5" t="n">
        <v>29.12</v>
      </c>
      <c r="O5" t="n">
        <v>20386.62</v>
      </c>
      <c r="P5" t="n">
        <v>187.47</v>
      </c>
      <c r="Q5" t="n">
        <v>596.61</v>
      </c>
      <c r="R5" t="n">
        <v>44.9</v>
      </c>
      <c r="S5" t="n">
        <v>26.8</v>
      </c>
      <c r="T5" t="n">
        <v>8965.35</v>
      </c>
      <c r="U5" t="n">
        <v>0.6</v>
      </c>
      <c r="V5" t="n">
        <v>0.95</v>
      </c>
      <c r="W5" t="n">
        <v>0.14</v>
      </c>
      <c r="X5" t="n">
        <v>0.5600000000000001</v>
      </c>
      <c r="Y5" t="n">
        <v>0.5</v>
      </c>
      <c r="Z5" t="n">
        <v>10</v>
      </c>
      <c r="AA5" t="n">
        <v>400.7038998356368</v>
      </c>
      <c r="AB5" t="n">
        <v>548.2607535635428</v>
      </c>
      <c r="AC5" t="n">
        <v>495.9355167322381</v>
      </c>
      <c r="AD5" t="n">
        <v>400703.8998356368</v>
      </c>
      <c r="AE5" t="n">
        <v>548260.7535635429</v>
      </c>
      <c r="AF5" t="n">
        <v>1.690554578613041e-06</v>
      </c>
      <c r="AG5" t="n">
        <v>26</v>
      </c>
      <c r="AH5" t="n">
        <v>495935.5167322381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5.1614</v>
      </c>
      <c r="E6" t="n">
        <v>19.37</v>
      </c>
      <c r="F6" t="n">
        <v>16.15</v>
      </c>
      <c r="G6" t="n">
        <v>34.6</v>
      </c>
      <c r="H6" t="n">
        <v>0.54</v>
      </c>
      <c r="I6" t="n">
        <v>28</v>
      </c>
      <c r="J6" t="n">
        <v>164.83</v>
      </c>
      <c r="K6" t="n">
        <v>50.28</v>
      </c>
      <c r="L6" t="n">
        <v>5</v>
      </c>
      <c r="M6" t="n">
        <v>26</v>
      </c>
      <c r="N6" t="n">
        <v>29.55</v>
      </c>
      <c r="O6" t="n">
        <v>20563.61</v>
      </c>
      <c r="P6" t="n">
        <v>184.98</v>
      </c>
      <c r="Q6" t="n">
        <v>596.63</v>
      </c>
      <c r="R6" t="n">
        <v>44.51</v>
      </c>
      <c r="S6" t="n">
        <v>26.8</v>
      </c>
      <c r="T6" t="n">
        <v>8801.91</v>
      </c>
      <c r="U6" t="n">
        <v>0.6</v>
      </c>
      <c r="V6" t="n">
        <v>0.95</v>
      </c>
      <c r="W6" t="n">
        <v>0.15</v>
      </c>
      <c r="X6" t="n">
        <v>0.55</v>
      </c>
      <c r="Y6" t="n">
        <v>0.5</v>
      </c>
      <c r="Z6" t="n">
        <v>10</v>
      </c>
      <c r="AA6" t="n">
        <v>395.4417196439994</v>
      </c>
      <c r="AB6" t="n">
        <v>541.0608064743388</v>
      </c>
      <c r="AC6" t="n">
        <v>489.4227224880385</v>
      </c>
      <c r="AD6" t="n">
        <v>395441.7196439994</v>
      </c>
      <c r="AE6" t="n">
        <v>541060.8064743389</v>
      </c>
      <c r="AF6" t="n">
        <v>1.710840438032499e-06</v>
      </c>
      <c r="AG6" t="n">
        <v>26</v>
      </c>
      <c r="AH6" t="n">
        <v>489422.7224880385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5.234</v>
      </c>
      <c r="E7" t="n">
        <v>19.11</v>
      </c>
      <c r="F7" t="n">
        <v>16.04</v>
      </c>
      <c r="G7" t="n">
        <v>41.84</v>
      </c>
      <c r="H7" t="n">
        <v>0.64</v>
      </c>
      <c r="I7" t="n">
        <v>23</v>
      </c>
      <c r="J7" t="n">
        <v>166.27</v>
      </c>
      <c r="K7" t="n">
        <v>50.28</v>
      </c>
      <c r="L7" t="n">
        <v>6</v>
      </c>
      <c r="M7" t="n">
        <v>21</v>
      </c>
      <c r="N7" t="n">
        <v>29.99</v>
      </c>
      <c r="O7" t="n">
        <v>20741.2</v>
      </c>
      <c r="P7" t="n">
        <v>180.89</v>
      </c>
      <c r="Q7" t="n">
        <v>596.62</v>
      </c>
      <c r="R7" t="n">
        <v>41.13</v>
      </c>
      <c r="S7" t="n">
        <v>26.8</v>
      </c>
      <c r="T7" t="n">
        <v>7137.04</v>
      </c>
      <c r="U7" t="n">
        <v>0.65</v>
      </c>
      <c r="V7" t="n">
        <v>0.95</v>
      </c>
      <c r="W7" t="n">
        <v>0.15</v>
      </c>
      <c r="X7" t="n">
        <v>0.45</v>
      </c>
      <c r="Y7" t="n">
        <v>0.5</v>
      </c>
      <c r="Z7" t="n">
        <v>10</v>
      </c>
      <c r="AA7" t="n">
        <v>381.2269362486346</v>
      </c>
      <c r="AB7" t="n">
        <v>521.6115127208168</v>
      </c>
      <c r="AC7" t="n">
        <v>471.8296420330973</v>
      </c>
      <c r="AD7" t="n">
        <v>381226.9362486346</v>
      </c>
      <c r="AE7" t="n">
        <v>521611.5127208168</v>
      </c>
      <c r="AF7" t="n">
        <v>1.734905035971267e-06</v>
      </c>
      <c r="AG7" t="n">
        <v>25</v>
      </c>
      <c r="AH7" t="n">
        <v>471829.6420330973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5.2767</v>
      </c>
      <c r="E8" t="n">
        <v>18.95</v>
      </c>
      <c r="F8" t="n">
        <v>15.98</v>
      </c>
      <c r="G8" t="n">
        <v>47.95</v>
      </c>
      <c r="H8" t="n">
        <v>0.74</v>
      </c>
      <c r="I8" t="n">
        <v>20</v>
      </c>
      <c r="J8" t="n">
        <v>167.72</v>
      </c>
      <c r="K8" t="n">
        <v>50.28</v>
      </c>
      <c r="L8" t="n">
        <v>7</v>
      </c>
      <c r="M8" t="n">
        <v>18</v>
      </c>
      <c r="N8" t="n">
        <v>30.44</v>
      </c>
      <c r="O8" t="n">
        <v>20919.39</v>
      </c>
      <c r="P8" t="n">
        <v>176.94</v>
      </c>
      <c r="Q8" t="n">
        <v>596.61</v>
      </c>
      <c r="R8" t="n">
        <v>39.36</v>
      </c>
      <c r="S8" t="n">
        <v>26.8</v>
      </c>
      <c r="T8" t="n">
        <v>6269.22</v>
      </c>
      <c r="U8" t="n">
        <v>0.68</v>
      </c>
      <c r="V8" t="n">
        <v>0.96</v>
      </c>
      <c r="W8" t="n">
        <v>0.14</v>
      </c>
      <c r="X8" t="n">
        <v>0.39</v>
      </c>
      <c r="Y8" t="n">
        <v>0.5</v>
      </c>
      <c r="Z8" t="n">
        <v>10</v>
      </c>
      <c r="AA8" t="n">
        <v>375.3759897836087</v>
      </c>
      <c r="AB8" t="n">
        <v>513.6059896418279</v>
      </c>
      <c r="AC8" t="n">
        <v>464.5881548409449</v>
      </c>
      <c r="AD8" t="n">
        <v>375375.9897836087</v>
      </c>
      <c r="AE8" t="n">
        <v>513605.9896418279</v>
      </c>
      <c r="AF8" t="n">
        <v>1.749058732004124e-06</v>
      </c>
      <c r="AG8" t="n">
        <v>25</v>
      </c>
      <c r="AH8" t="n">
        <v>464588.1548409449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5.3184</v>
      </c>
      <c r="E9" t="n">
        <v>18.8</v>
      </c>
      <c r="F9" t="n">
        <v>15.93</v>
      </c>
      <c r="G9" t="n">
        <v>56.23</v>
      </c>
      <c r="H9" t="n">
        <v>0.84</v>
      </c>
      <c r="I9" t="n">
        <v>17</v>
      </c>
      <c r="J9" t="n">
        <v>169.17</v>
      </c>
      <c r="K9" t="n">
        <v>50.28</v>
      </c>
      <c r="L9" t="n">
        <v>8</v>
      </c>
      <c r="M9" t="n">
        <v>15</v>
      </c>
      <c r="N9" t="n">
        <v>30.89</v>
      </c>
      <c r="O9" t="n">
        <v>21098.19</v>
      </c>
      <c r="P9" t="n">
        <v>173.67</v>
      </c>
      <c r="Q9" t="n">
        <v>596.61</v>
      </c>
      <c r="R9" t="n">
        <v>37.83</v>
      </c>
      <c r="S9" t="n">
        <v>26.8</v>
      </c>
      <c r="T9" t="n">
        <v>5518.05</v>
      </c>
      <c r="U9" t="n">
        <v>0.71</v>
      </c>
      <c r="V9" t="n">
        <v>0.96</v>
      </c>
      <c r="W9" t="n">
        <v>0.13</v>
      </c>
      <c r="X9" t="n">
        <v>0.34</v>
      </c>
      <c r="Y9" t="n">
        <v>0.5</v>
      </c>
      <c r="Z9" t="n">
        <v>10</v>
      </c>
      <c r="AA9" t="n">
        <v>370.3652935346511</v>
      </c>
      <c r="AB9" t="n">
        <v>506.750133977687</v>
      </c>
      <c r="AC9" t="n">
        <v>458.3866124191358</v>
      </c>
      <c r="AD9" t="n">
        <v>370365.2935346511</v>
      </c>
      <c r="AE9" t="n">
        <v>506750.133977687</v>
      </c>
      <c r="AF9" t="n">
        <v>1.762880959745813e-06</v>
      </c>
      <c r="AG9" t="n">
        <v>25</v>
      </c>
      <c r="AH9" t="n">
        <v>458386.6124191358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5.3494</v>
      </c>
      <c r="E10" t="n">
        <v>18.69</v>
      </c>
      <c r="F10" t="n">
        <v>15.89</v>
      </c>
      <c r="G10" t="n">
        <v>63.54</v>
      </c>
      <c r="H10" t="n">
        <v>0.9399999999999999</v>
      </c>
      <c r="I10" t="n">
        <v>15</v>
      </c>
      <c r="J10" t="n">
        <v>170.62</v>
      </c>
      <c r="K10" t="n">
        <v>50.28</v>
      </c>
      <c r="L10" t="n">
        <v>9</v>
      </c>
      <c r="M10" t="n">
        <v>13</v>
      </c>
      <c r="N10" t="n">
        <v>31.34</v>
      </c>
      <c r="O10" t="n">
        <v>21277.6</v>
      </c>
      <c r="P10" t="n">
        <v>170.38</v>
      </c>
      <c r="Q10" t="n">
        <v>596.61</v>
      </c>
      <c r="R10" t="n">
        <v>36.43</v>
      </c>
      <c r="S10" t="n">
        <v>26.8</v>
      </c>
      <c r="T10" t="n">
        <v>4828.17</v>
      </c>
      <c r="U10" t="n">
        <v>0.74</v>
      </c>
      <c r="V10" t="n">
        <v>0.96</v>
      </c>
      <c r="W10" t="n">
        <v>0.13</v>
      </c>
      <c r="X10" t="n">
        <v>0.29</v>
      </c>
      <c r="Y10" t="n">
        <v>0.5</v>
      </c>
      <c r="Z10" t="n">
        <v>10</v>
      </c>
      <c r="AA10" t="n">
        <v>365.8132767872053</v>
      </c>
      <c r="AB10" t="n">
        <v>500.5218638430259</v>
      </c>
      <c r="AC10" t="n">
        <v>452.7527596446946</v>
      </c>
      <c r="AD10" t="n">
        <v>365813.2767872053</v>
      </c>
      <c r="AE10" t="n">
        <v>500521.8638430259</v>
      </c>
      <c r="AF10" t="n">
        <v>1.773156476772009e-06</v>
      </c>
      <c r="AG10" t="n">
        <v>25</v>
      </c>
      <c r="AH10" t="n">
        <v>452752.7596446946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5.3827</v>
      </c>
      <c r="E11" t="n">
        <v>18.58</v>
      </c>
      <c r="F11" t="n">
        <v>15.83</v>
      </c>
      <c r="G11" t="n">
        <v>73.08</v>
      </c>
      <c r="H11" t="n">
        <v>1.03</v>
      </c>
      <c r="I11" t="n">
        <v>13</v>
      </c>
      <c r="J11" t="n">
        <v>172.08</v>
      </c>
      <c r="K11" t="n">
        <v>50.28</v>
      </c>
      <c r="L11" t="n">
        <v>10</v>
      </c>
      <c r="M11" t="n">
        <v>11</v>
      </c>
      <c r="N11" t="n">
        <v>31.8</v>
      </c>
      <c r="O11" t="n">
        <v>21457.64</v>
      </c>
      <c r="P11" t="n">
        <v>165.69</v>
      </c>
      <c r="Q11" t="n">
        <v>596.61</v>
      </c>
      <c r="R11" t="n">
        <v>34.75</v>
      </c>
      <c r="S11" t="n">
        <v>26.8</v>
      </c>
      <c r="T11" t="n">
        <v>3998.12</v>
      </c>
      <c r="U11" t="n">
        <v>0.77</v>
      </c>
      <c r="V11" t="n">
        <v>0.97</v>
      </c>
      <c r="W11" t="n">
        <v>0.13</v>
      </c>
      <c r="X11" t="n">
        <v>0.24</v>
      </c>
      <c r="Y11" t="n">
        <v>0.5</v>
      </c>
      <c r="Z11" t="n">
        <v>10</v>
      </c>
      <c r="AA11" t="n">
        <v>359.7909793450217</v>
      </c>
      <c r="AB11" t="n">
        <v>492.2818907976183</v>
      </c>
      <c r="AC11" t="n">
        <v>445.299198061866</v>
      </c>
      <c r="AD11" t="n">
        <v>359790.9793450217</v>
      </c>
      <c r="AE11" t="n">
        <v>492281.8907976183</v>
      </c>
      <c r="AF11" t="n">
        <v>1.78419437086789e-06</v>
      </c>
      <c r="AG11" t="n">
        <v>25</v>
      </c>
      <c r="AH11" t="n">
        <v>445299.198061866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5.3959</v>
      </c>
      <c r="E12" t="n">
        <v>18.53</v>
      </c>
      <c r="F12" t="n">
        <v>15.82</v>
      </c>
      <c r="G12" t="n">
        <v>79.11</v>
      </c>
      <c r="H12" t="n">
        <v>1.12</v>
      </c>
      <c r="I12" t="n">
        <v>12</v>
      </c>
      <c r="J12" t="n">
        <v>173.55</v>
      </c>
      <c r="K12" t="n">
        <v>50.28</v>
      </c>
      <c r="L12" t="n">
        <v>11</v>
      </c>
      <c r="M12" t="n">
        <v>10</v>
      </c>
      <c r="N12" t="n">
        <v>32.27</v>
      </c>
      <c r="O12" t="n">
        <v>21638.31</v>
      </c>
      <c r="P12" t="n">
        <v>162.95</v>
      </c>
      <c r="Q12" t="n">
        <v>596.63</v>
      </c>
      <c r="R12" t="n">
        <v>34.3</v>
      </c>
      <c r="S12" t="n">
        <v>26.8</v>
      </c>
      <c r="T12" t="n">
        <v>3778.61</v>
      </c>
      <c r="U12" t="n">
        <v>0.78</v>
      </c>
      <c r="V12" t="n">
        <v>0.97</v>
      </c>
      <c r="W12" t="n">
        <v>0.13</v>
      </c>
      <c r="X12" t="n">
        <v>0.23</v>
      </c>
      <c r="Y12" t="n">
        <v>0.5</v>
      </c>
      <c r="Z12" t="n">
        <v>10</v>
      </c>
      <c r="AA12" t="n">
        <v>356.5539438327872</v>
      </c>
      <c r="AB12" t="n">
        <v>487.8528360018512</v>
      </c>
      <c r="AC12" t="n">
        <v>441.2928460395895</v>
      </c>
      <c r="AD12" t="n">
        <v>356553.9438327872</v>
      </c>
      <c r="AE12" t="n">
        <v>487852.8360018512</v>
      </c>
      <c r="AF12" t="n">
        <v>1.788569752311303e-06</v>
      </c>
      <c r="AG12" t="n">
        <v>25</v>
      </c>
      <c r="AH12" t="n">
        <v>441292.8460395895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5.4126</v>
      </c>
      <c r="E13" t="n">
        <v>18.48</v>
      </c>
      <c r="F13" t="n">
        <v>15.8</v>
      </c>
      <c r="G13" t="n">
        <v>86.16</v>
      </c>
      <c r="H13" t="n">
        <v>1.22</v>
      </c>
      <c r="I13" t="n">
        <v>11</v>
      </c>
      <c r="J13" t="n">
        <v>175.02</v>
      </c>
      <c r="K13" t="n">
        <v>50.28</v>
      </c>
      <c r="L13" t="n">
        <v>12</v>
      </c>
      <c r="M13" t="n">
        <v>9</v>
      </c>
      <c r="N13" t="n">
        <v>32.74</v>
      </c>
      <c r="O13" t="n">
        <v>21819.6</v>
      </c>
      <c r="P13" t="n">
        <v>159.46</v>
      </c>
      <c r="Q13" t="n">
        <v>596.61</v>
      </c>
      <c r="R13" t="n">
        <v>33.61</v>
      </c>
      <c r="S13" t="n">
        <v>26.8</v>
      </c>
      <c r="T13" t="n">
        <v>3435.91</v>
      </c>
      <c r="U13" t="n">
        <v>0.8</v>
      </c>
      <c r="V13" t="n">
        <v>0.97</v>
      </c>
      <c r="W13" t="n">
        <v>0.12</v>
      </c>
      <c r="X13" t="n">
        <v>0.2</v>
      </c>
      <c r="Y13" t="n">
        <v>0.5</v>
      </c>
      <c r="Z13" t="n">
        <v>10</v>
      </c>
      <c r="AA13" t="n">
        <v>352.448032198166</v>
      </c>
      <c r="AB13" t="n">
        <v>482.2349465633253</v>
      </c>
      <c r="AC13" t="n">
        <v>436.2111200843191</v>
      </c>
      <c r="AD13" t="n">
        <v>352448.032198166</v>
      </c>
      <c r="AE13" t="n">
        <v>482234.9465633252</v>
      </c>
      <c r="AF13" t="n">
        <v>1.794105272773802e-06</v>
      </c>
      <c r="AG13" t="n">
        <v>25</v>
      </c>
      <c r="AH13" t="n">
        <v>436211.1200843191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5.4398</v>
      </c>
      <c r="E14" t="n">
        <v>18.38</v>
      </c>
      <c r="F14" t="n">
        <v>15.74</v>
      </c>
      <c r="G14" t="n">
        <v>94.42</v>
      </c>
      <c r="H14" t="n">
        <v>1.31</v>
      </c>
      <c r="I14" t="n">
        <v>10</v>
      </c>
      <c r="J14" t="n">
        <v>176.49</v>
      </c>
      <c r="K14" t="n">
        <v>50.28</v>
      </c>
      <c r="L14" t="n">
        <v>13</v>
      </c>
      <c r="M14" t="n">
        <v>7</v>
      </c>
      <c r="N14" t="n">
        <v>33.21</v>
      </c>
      <c r="O14" t="n">
        <v>22001.54</v>
      </c>
      <c r="P14" t="n">
        <v>153.79</v>
      </c>
      <c r="Q14" t="n">
        <v>596.61</v>
      </c>
      <c r="R14" t="n">
        <v>31.57</v>
      </c>
      <c r="S14" t="n">
        <v>26.8</v>
      </c>
      <c r="T14" t="n">
        <v>2422.66</v>
      </c>
      <c r="U14" t="n">
        <v>0.85</v>
      </c>
      <c r="V14" t="n">
        <v>0.97</v>
      </c>
      <c r="W14" t="n">
        <v>0.12</v>
      </c>
      <c r="X14" t="n">
        <v>0.14</v>
      </c>
      <c r="Y14" t="n">
        <v>0.5</v>
      </c>
      <c r="Z14" t="n">
        <v>10</v>
      </c>
      <c r="AA14" t="n">
        <v>338.9909427197447</v>
      </c>
      <c r="AB14" t="n">
        <v>463.8223630540617</v>
      </c>
      <c r="AC14" t="n">
        <v>419.5558077029564</v>
      </c>
      <c r="AD14" t="n">
        <v>338990.9427197447</v>
      </c>
      <c r="AE14" t="n">
        <v>463822.3630540617</v>
      </c>
      <c r="AF14" t="n">
        <v>1.803121210293561e-06</v>
      </c>
      <c r="AG14" t="n">
        <v>24</v>
      </c>
      <c r="AH14" t="n">
        <v>419555.8077029564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5.4399</v>
      </c>
      <c r="E15" t="n">
        <v>18.38</v>
      </c>
      <c r="F15" t="n">
        <v>15.77</v>
      </c>
      <c r="G15" t="n">
        <v>105.12</v>
      </c>
      <c r="H15" t="n">
        <v>1.4</v>
      </c>
      <c r="I15" t="n">
        <v>9</v>
      </c>
      <c r="J15" t="n">
        <v>177.97</v>
      </c>
      <c r="K15" t="n">
        <v>50.28</v>
      </c>
      <c r="L15" t="n">
        <v>14</v>
      </c>
      <c r="M15" t="n">
        <v>6</v>
      </c>
      <c r="N15" t="n">
        <v>33.69</v>
      </c>
      <c r="O15" t="n">
        <v>22184.13</v>
      </c>
      <c r="P15" t="n">
        <v>151.75</v>
      </c>
      <c r="Q15" t="n">
        <v>596.61</v>
      </c>
      <c r="R15" t="n">
        <v>32.77</v>
      </c>
      <c r="S15" t="n">
        <v>26.8</v>
      </c>
      <c r="T15" t="n">
        <v>3029.86</v>
      </c>
      <c r="U15" t="n">
        <v>0.82</v>
      </c>
      <c r="V15" t="n">
        <v>0.97</v>
      </c>
      <c r="W15" t="n">
        <v>0.12</v>
      </c>
      <c r="X15" t="n">
        <v>0.17</v>
      </c>
      <c r="Y15" t="n">
        <v>0.5</v>
      </c>
      <c r="Z15" t="n">
        <v>10</v>
      </c>
      <c r="AA15" t="n">
        <v>336.9858902366495</v>
      </c>
      <c r="AB15" t="n">
        <v>461.0789617900182</v>
      </c>
      <c r="AC15" t="n">
        <v>417.0742328051654</v>
      </c>
      <c r="AD15" t="n">
        <v>336985.8902366495</v>
      </c>
      <c r="AE15" t="n">
        <v>461078.9617900182</v>
      </c>
      <c r="AF15" t="n">
        <v>1.803154357122678e-06</v>
      </c>
      <c r="AG15" t="n">
        <v>24</v>
      </c>
      <c r="AH15" t="n">
        <v>417074.2328051653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5.4384</v>
      </c>
      <c r="E16" t="n">
        <v>18.39</v>
      </c>
      <c r="F16" t="n">
        <v>15.77</v>
      </c>
      <c r="G16" t="n">
        <v>105.16</v>
      </c>
      <c r="H16" t="n">
        <v>1.48</v>
      </c>
      <c r="I16" t="n">
        <v>9</v>
      </c>
      <c r="J16" t="n">
        <v>179.46</v>
      </c>
      <c r="K16" t="n">
        <v>50.28</v>
      </c>
      <c r="L16" t="n">
        <v>15</v>
      </c>
      <c r="M16" t="n">
        <v>0</v>
      </c>
      <c r="N16" t="n">
        <v>34.18</v>
      </c>
      <c r="O16" t="n">
        <v>22367.38</v>
      </c>
      <c r="P16" t="n">
        <v>151.77</v>
      </c>
      <c r="Q16" t="n">
        <v>596.61</v>
      </c>
      <c r="R16" t="n">
        <v>32.58</v>
      </c>
      <c r="S16" t="n">
        <v>26.8</v>
      </c>
      <c r="T16" t="n">
        <v>2931.13</v>
      </c>
      <c r="U16" t="n">
        <v>0.82</v>
      </c>
      <c r="V16" t="n">
        <v>0.97</v>
      </c>
      <c r="W16" t="n">
        <v>0.13</v>
      </c>
      <c r="X16" t="n">
        <v>0.18</v>
      </c>
      <c r="Y16" t="n">
        <v>0.5</v>
      </c>
      <c r="Z16" t="n">
        <v>10</v>
      </c>
      <c r="AA16" t="n">
        <v>337.0534176665262</v>
      </c>
      <c r="AB16" t="n">
        <v>461.1713557986754</v>
      </c>
      <c r="AC16" t="n">
        <v>417.1578088593121</v>
      </c>
      <c r="AD16" t="n">
        <v>337053.4176665262</v>
      </c>
      <c r="AE16" t="n">
        <v>461171.3557986754</v>
      </c>
      <c r="AF16" t="n">
        <v>1.802657154685926e-06</v>
      </c>
      <c r="AG16" t="n">
        <v>24</v>
      </c>
      <c r="AH16" t="n">
        <v>417157.8088593121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4.747</v>
      </c>
      <c r="E2" t="n">
        <v>21.07</v>
      </c>
      <c r="F2" t="n">
        <v>17.52</v>
      </c>
      <c r="G2" t="n">
        <v>10.95</v>
      </c>
      <c r="H2" t="n">
        <v>0.22</v>
      </c>
      <c r="I2" t="n">
        <v>96</v>
      </c>
      <c r="J2" t="n">
        <v>80.84</v>
      </c>
      <c r="K2" t="n">
        <v>35.1</v>
      </c>
      <c r="L2" t="n">
        <v>1</v>
      </c>
      <c r="M2" t="n">
        <v>94</v>
      </c>
      <c r="N2" t="n">
        <v>9.74</v>
      </c>
      <c r="O2" t="n">
        <v>10204.21</v>
      </c>
      <c r="P2" t="n">
        <v>132.01</v>
      </c>
      <c r="Q2" t="n">
        <v>596.65</v>
      </c>
      <c r="R2" t="n">
        <v>87.40000000000001</v>
      </c>
      <c r="S2" t="n">
        <v>26.8</v>
      </c>
      <c r="T2" t="n">
        <v>29906.9</v>
      </c>
      <c r="U2" t="n">
        <v>0.31</v>
      </c>
      <c r="V2" t="n">
        <v>0.87</v>
      </c>
      <c r="W2" t="n">
        <v>0.26</v>
      </c>
      <c r="X2" t="n">
        <v>1.93</v>
      </c>
      <c r="Y2" t="n">
        <v>0.5</v>
      </c>
      <c r="Z2" t="n">
        <v>10</v>
      </c>
      <c r="AA2" t="n">
        <v>357.220858293835</v>
      </c>
      <c r="AB2" t="n">
        <v>488.7653377896463</v>
      </c>
      <c r="AC2" t="n">
        <v>442.1182599374616</v>
      </c>
      <c r="AD2" t="n">
        <v>357220.858293835</v>
      </c>
      <c r="AE2" t="n">
        <v>488765.3377896462</v>
      </c>
      <c r="AF2" t="n">
        <v>1.633656063035203e-06</v>
      </c>
      <c r="AG2" t="n">
        <v>28</v>
      </c>
      <c r="AH2" t="n">
        <v>442118.2599374616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5.2309</v>
      </c>
      <c r="E3" t="n">
        <v>19.12</v>
      </c>
      <c r="F3" t="n">
        <v>16.47</v>
      </c>
      <c r="G3" t="n">
        <v>22.46</v>
      </c>
      <c r="H3" t="n">
        <v>0.43</v>
      </c>
      <c r="I3" t="n">
        <v>44</v>
      </c>
      <c r="J3" t="n">
        <v>82.04000000000001</v>
      </c>
      <c r="K3" t="n">
        <v>35.1</v>
      </c>
      <c r="L3" t="n">
        <v>2</v>
      </c>
      <c r="M3" t="n">
        <v>42</v>
      </c>
      <c r="N3" t="n">
        <v>9.94</v>
      </c>
      <c r="O3" t="n">
        <v>10352.53</v>
      </c>
      <c r="P3" t="n">
        <v>117.86</v>
      </c>
      <c r="Q3" t="n">
        <v>596.62</v>
      </c>
      <c r="R3" t="n">
        <v>54.28</v>
      </c>
      <c r="S3" t="n">
        <v>26.8</v>
      </c>
      <c r="T3" t="n">
        <v>13609.54</v>
      </c>
      <c r="U3" t="n">
        <v>0.49</v>
      </c>
      <c r="V3" t="n">
        <v>0.93</v>
      </c>
      <c r="W3" t="n">
        <v>0.18</v>
      </c>
      <c r="X3" t="n">
        <v>0.87</v>
      </c>
      <c r="Y3" t="n">
        <v>0.5</v>
      </c>
      <c r="Z3" t="n">
        <v>10</v>
      </c>
      <c r="AA3" t="n">
        <v>305.8558491916093</v>
      </c>
      <c r="AB3" t="n">
        <v>418.4854662717103</v>
      </c>
      <c r="AC3" t="n">
        <v>378.5458007187783</v>
      </c>
      <c r="AD3" t="n">
        <v>305855.8491916093</v>
      </c>
      <c r="AE3" t="n">
        <v>418485.4662717103</v>
      </c>
      <c r="AF3" t="n">
        <v>1.800187802850399e-06</v>
      </c>
      <c r="AG3" t="n">
        <v>25</v>
      </c>
      <c r="AH3" t="n">
        <v>378545.8007187783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5.4113</v>
      </c>
      <c r="E4" t="n">
        <v>18.48</v>
      </c>
      <c r="F4" t="n">
        <v>16.12</v>
      </c>
      <c r="G4" t="n">
        <v>35.83</v>
      </c>
      <c r="H4" t="n">
        <v>0.63</v>
      </c>
      <c r="I4" t="n">
        <v>27</v>
      </c>
      <c r="J4" t="n">
        <v>83.25</v>
      </c>
      <c r="K4" t="n">
        <v>35.1</v>
      </c>
      <c r="L4" t="n">
        <v>3</v>
      </c>
      <c r="M4" t="n">
        <v>25</v>
      </c>
      <c r="N4" t="n">
        <v>10.15</v>
      </c>
      <c r="O4" t="n">
        <v>10501.19</v>
      </c>
      <c r="P4" t="n">
        <v>108.58</v>
      </c>
      <c r="Q4" t="n">
        <v>596.62</v>
      </c>
      <c r="R4" t="n">
        <v>43.85</v>
      </c>
      <c r="S4" t="n">
        <v>26.8</v>
      </c>
      <c r="T4" t="n">
        <v>8477.459999999999</v>
      </c>
      <c r="U4" t="n">
        <v>0.61</v>
      </c>
      <c r="V4" t="n">
        <v>0.95</v>
      </c>
      <c r="W4" t="n">
        <v>0.15</v>
      </c>
      <c r="X4" t="n">
        <v>0.53</v>
      </c>
      <c r="Y4" t="n">
        <v>0.5</v>
      </c>
      <c r="Z4" t="n">
        <v>10</v>
      </c>
      <c r="AA4" t="n">
        <v>291.5777491563608</v>
      </c>
      <c r="AB4" t="n">
        <v>398.9495398981661</v>
      </c>
      <c r="AC4" t="n">
        <v>360.8743557394802</v>
      </c>
      <c r="AD4" t="n">
        <v>291577.7491563607</v>
      </c>
      <c r="AE4" t="n">
        <v>398949.5398981661</v>
      </c>
      <c r="AF4" t="n">
        <v>1.862271551274993e-06</v>
      </c>
      <c r="AG4" t="n">
        <v>25</v>
      </c>
      <c r="AH4" t="n">
        <v>360874.3557394802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5.4866</v>
      </c>
      <c r="E5" t="n">
        <v>18.23</v>
      </c>
      <c r="F5" t="n">
        <v>15.99</v>
      </c>
      <c r="G5" t="n">
        <v>47.97</v>
      </c>
      <c r="H5" t="n">
        <v>0.83</v>
      </c>
      <c r="I5" t="n">
        <v>20</v>
      </c>
      <c r="J5" t="n">
        <v>84.45999999999999</v>
      </c>
      <c r="K5" t="n">
        <v>35.1</v>
      </c>
      <c r="L5" t="n">
        <v>4</v>
      </c>
      <c r="M5" t="n">
        <v>14</v>
      </c>
      <c r="N5" t="n">
        <v>10.36</v>
      </c>
      <c r="O5" t="n">
        <v>10650.22</v>
      </c>
      <c r="P5" t="n">
        <v>100.16</v>
      </c>
      <c r="Q5" t="n">
        <v>596.62</v>
      </c>
      <c r="R5" t="n">
        <v>39.42</v>
      </c>
      <c r="S5" t="n">
        <v>26.8</v>
      </c>
      <c r="T5" t="n">
        <v>6298.55</v>
      </c>
      <c r="U5" t="n">
        <v>0.68</v>
      </c>
      <c r="V5" t="n">
        <v>0.96</v>
      </c>
      <c r="W5" t="n">
        <v>0.15</v>
      </c>
      <c r="X5" t="n">
        <v>0.4</v>
      </c>
      <c r="Y5" t="n">
        <v>0.5</v>
      </c>
      <c r="Z5" t="n">
        <v>10</v>
      </c>
      <c r="AA5" t="n">
        <v>274.7667927381958</v>
      </c>
      <c r="AB5" t="n">
        <v>375.9480476797785</v>
      </c>
      <c r="AC5" t="n">
        <v>340.0680936556185</v>
      </c>
      <c r="AD5" t="n">
        <v>274766.7927381957</v>
      </c>
      <c r="AE5" t="n">
        <v>375948.0476797785</v>
      </c>
      <c r="AF5" t="n">
        <v>1.888185665778164e-06</v>
      </c>
      <c r="AG5" t="n">
        <v>24</v>
      </c>
      <c r="AH5" t="n">
        <v>340068.0936556185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5.5042</v>
      </c>
      <c r="E6" t="n">
        <v>18.17</v>
      </c>
      <c r="F6" t="n">
        <v>15.95</v>
      </c>
      <c r="G6" t="n">
        <v>50.36</v>
      </c>
      <c r="H6" t="n">
        <v>1.02</v>
      </c>
      <c r="I6" t="n">
        <v>19</v>
      </c>
      <c r="J6" t="n">
        <v>85.67</v>
      </c>
      <c r="K6" t="n">
        <v>35.1</v>
      </c>
      <c r="L6" t="n">
        <v>5</v>
      </c>
      <c r="M6" t="n">
        <v>0</v>
      </c>
      <c r="N6" t="n">
        <v>10.57</v>
      </c>
      <c r="O6" t="n">
        <v>10799.59</v>
      </c>
      <c r="P6" t="n">
        <v>99.55</v>
      </c>
      <c r="Q6" t="n">
        <v>596.61</v>
      </c>
      <c r="R6" t="n">
        <v>37.42</v>
      </c>
      <c r="S6" t="n">
        <v>26.8</v>
      </c>
      <c r="T6" t="n">
        <v>5302.27</v>
      </c>
      <c r="U6" t="n">
        <v>0.72</v>
      </c>
      <c r="V6" t="n">
        <v>0.96</v>
      </c>
      <c r="W6" t="n">
        <v>0.16</v>
      </c>
      <c r="X6" t="n">
        <v>0.35</v>
      </c>
      <c r="Y6" t="n">
        <v>0.5</v>
      </c>
      <c r="Z6" t="n">
        <v>10</v>
      </c>
      <c r="AA6" t="n">
        <v>273.7621620838948</v>
      </c>
      <c r="AB6" t="n">
        <v>374.5734676973875</v>
      </c>
      <c r="AC6" t="n">
        <v>338.8247016575118</v>
      </c>
      <c r="AD6" t="n">
        <v>273762.1620838948</v>
      </c>
      <c r="AE6" t="n">
        <v>374573.4676973874</v>
      </c>
      <c r="AF6" t="n">
        <v>1.894242616843978e-06</v>
      </c>
      <c r="AG6" t="n">
        <v>24</v>
      </c>
      <c r="AH6" t="n">
        <v>338824.7016575118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4.392</v>
      </c>
      <c r="E2" t="n">
        <v>22.77</v>
      </c>
      <c r="F2" t="n">
        <v>18.04</v>
      </c>
      <c r="G2" t="n">
        <v>8.949999999999999</v>
      </c>
      <c r="H2" t="n">
        <v>0.16</v>
      </c>
      <c r="I2" t="n">
        <v>121</v>
      </c>
      <c r="J2" t="n">
        <v>107.41</v>
      </c>
      <c r="K2" t="n">
        <v>41.65</v>
      </c>
      <c r="L2" t="n">
        <v>1</v>
      </c>
      <c r="M2" t="n">
        <v>119</v>
      </c>
      <c r="N2" t="n">
        <v>14.77</v>
      </c>
      <c r="O2" t="n">
        <v>13481.73</v>
      </c>
      <c r="P2" t="n">
        <v>167.17</v>
      </c>
      <c r="Q2" t="n">
        <v>596.72</v>
      </c>
      <c r="R2" t="n">
        <v>103.59</v>
      </c>
      <c r="S2" t="n">
        <v>26.8</v>
      </c>
      <c r="T2" t="n">
        <v>37879.65</v>
      </c>
      <c r="U2" t="n">
        <v>0.26</v>
      </c>
      <c r="V2" t="n">
        <v>0.85</v>
      </c>
      <c r="W2" t="n">
        <v>0.3</v>
      </c>
      <c r="X2" t="n">
        <v>2.45</v>
      </c>
      <c r="Y2" t="n">
        <v>0.5</v>
      </c>
      <c r="Z2" t="n">
        <v>10</v>
      </c>
      <c r="AA2" t="n">
        <v>433.5790223897599</v>
      </c>
      <c r="AB2" t="n">
        <v>593.2419465901407</v>
      </c>
      <c r="AC2" t="n">
        <v>536.6237678278785</v>
      </c>
      <c r="AD2" t="n">
        <v>433579.0223897599</v>
      </c>
      <c r="AE2" t="n">
        <v>593241.9465901407</v>
      </c>
      <c r="AF2" t="n">
        <v>1.489218209091429e-06</v>
      </c>
      <c r="AG2" t="n">
        <v>30</v>
      </c>
      <c r="AH2" t="n">
        <v>536623.7678278785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5.0151</v>
      </c>
      <c r="E3" t="n">
        <v>19.94</v>
      </c>
      <c r="F3" t="n">
        <v>16.68</v>
      </c>
      <c r="G3" t="n">
        <v>18.2</v>
      </c>
      <c r="H3" t="n">
        <v>0.32</v>
      </c>
      <c r="I3" t="n">
        <v>55</v>
      </c>
      <c r="J3" t="n">
        <v>108.68</v>
      </c>
      <c r="K3" t="n">
        <v>41.65</v>
      </c>
      <c r="L3" t="n">
        <v>2</v>
      </c>
      <c r="M3" t="n">
        <v>53</v>
      </c>
      <c r="N3" t="n">
        <v>15.03</v>
      </c>
      <c r="O3" t="n">
        <v>13638.32</v>
      </c>
      <c r="P3" t="n">
        <v>150.12</v>
      </c>
      <c r="Q3" t="n">
        <v>596.64</v>
      </c>
      <c r="R3" t="n">
        <v>61.18</v>
      </c>
      <c r="S3" t="n">
        <v>26.8</v>
      </c>
      <c r="T3" t="n">
        <v>17004.16</v>
      </c>
      <c r="U3" t="n">
        <v>0.44</v>
      </c>
      <c r="V3" t="n">
        <v>0.92</v>
      </c>
      <c r="W3" t="n">
        <v>0.2</v>
      </c>
      <c r="X3" t="n">
        <v>1.09</v>
      </c>
      <c r="Y3" t="n">
        <v>0.5</v>
      </c>
      <c r="Z3" t="n">
        <v>10</v>
      </c>
      <c r="AA3" t="n">
        <v>357.9793510329397</v>
      </c>
      <c r="AB3" t="n">
        <v>489.8031410176274</v>
      </c>
      <c r="AC3" t="n">
        <v>443.0570166819303</v>
      </c>
      <c r="AD3" t="n">
        <v>357979.3510329397</v>
      </c>
      <c r="AE3" t="n">
        <v>489803.1410176274</v>
      </c>
      <c r="AF3" t="n">
        <v>1.700495956378512e-06</v>
      </c>
      <c r="AG3" t="n">
        <v>26</v>
      </c>
      <c r="AH3" t="n">
        <v>443057.0166819303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5.2711</v>
      </c>
      <c r="E4" t="n">
        <v>18.97</v>
      </c>
      <c r="F4" t="n">
        <v>16.16</v>
      </c>
      <c r="G4" t="n">
        <v>27.7</v>
      </c>
      <c r="H4" t="n">
        <v>0.48</v>
      </c>
      <c r="I4" t="n">
        <v>35</v>
      </c>
      <c r="J4" t="n">
        <v>109.96</v>
      </c>
      <c r="K4" t="n">
        <v>41.65</v>
      </c>
      <c r="L4" t="n">
        <v>3</v>
      </c>
      <c r="M4" t="n">
        <v>33</v>
      </c>
      <c r="N4" t="n">
        <v>15.31</v>
      </c>
      <c r="O4" t="n">
        <v>13795.21</v>
      </c>
      <c r="P4" t="n">
        <v>140.7</v>
      </c>
      <c r="Q4" t="n">
        <v>596.65</v>
      </c>
      <c r="R4" t="n">
        <v>45</v>
      </c>
      <c r="S4" t="n">
        <v>26.8</v>
      </c>
      <c r="T4" t="n">
        <v>9010.67</v>
      </c>
      <c r="U4" t="n">
        <v>0.6</v>
      </c>
      <c r="V4" t="n">
        <v>0.95</v>
      </c>
      <c r="W4" t="n">
        <v>0.14</v>
      </c>
      <c r="X4" t="n">
        <v>0.5600000000000001</v>
      </c>
      <c r="Y4" t="n">
        <v>0.5</v>
      </c>
      <c r="Z4" t="n">
        <v>10</v>
      </c>
      <c r="AA4" t="n">
        <v>332.1234419326967</v>
      </c>
      <c r="AB4" t="n">
        <v>454.4259455044706</v>
      </c>
      <c r="AC4" t="n">
        <v>411.0561710563434</v>
      </c>
      <c r="AD4" t="n">
        <v>332123.4419326967</v>
      </c>
      <c r="AE4" t="n">
        <v>454425.9455044706</v>
      </c>
      <c r="AF4" t="n">
        <v>1.787299203538668e-06</v>
      </c>
      <c r="AG4" t="n">
        <v>25</v>
      </c>
      <c r="AH4" t="n">
        <v>411056.1710563434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5.3422</v>
      </c>
      <c r="E5" t="n">
        <v>18.72</v>
      </c>
      <c r="F5" t="n">
        <v>16.11</v>
      </c>
      <c r="G5" t="n">
        <v>37.17</v>
      </c>
      <c r="H5" t="n">
        <v>0.63</v>
      </c>
      <c r="I5" t="n">
        <v>26</v>
      </c>
      <c r="J5" t="n">
        <v>111.23</v>
      </c>
      <c r="K5" t="n">
        <v>41.65</v>
      </c>
      <c r="L5" t="n">
        <v>4</v>
      </c>
      <c r="M5" t="n">
        <v>24</v>
      </c>
      <c r="N5" t="n">
        <v>15.58</v>
      </c>
      <c r="O5" t="n">
        <v>13952.52</v>
      </c>
      <c r="P5" t="n">
        <v>135.65</v>
      </c>
      <c r="Q5" t="n">
        <v>596.63</v>
      </c>
      <c r="R5" t="n">
        <v>43.15</v>
      </c>
      <c r="S5" t="n">
        <v>26.8</v>
      </c>
      <c r="T5" t="n">
        <v>8133.67</v>
      </c>
      <c r="U5" t="n">
        <v>0.62</v>
      </c>
      <c r="V5" t="n">
        <v>0.95</v>
      </c>
      <c r="W5" t="n">
        <v>0.15</v>
      </c>
      <c r="X5" t="n">
        <v>0.51</v>
      </c>
      <c r="Y5" t="n">
        <v>0.5</v>
      </c>
      <c r="Z5" t="n">
        <v>10</v>
      </c>
      <c r="AA5" t="n">
        <v>324.7529526574797</v>
      </c>
      <c r="AB5" t="n">
        <v>444.3413169150808</v>
      </c>
      <c r="AC5" t="n">
        <v>401.9340052656598</v>
      </c>
      <c r="AD5" t="n">
        <v>324752.9526574797</v>
      </c>
      <c r="AE5" t="n">
        <v>444341.3169150808</v>
      </c>
      <c r="AF5" t="n">
        <v>1.811407449136665e-06</v>
      </c>
      <c r="AG5" t="n">
        <v>25</v>
      </c>
      <c r="AH5" t="n">
        <v>401934.0052656598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5.4199</v>
      </c>
      <c r="E6" t="n">
        <v>18.45</v>
      </c>
      <c r="F6" t="n">
        <v>15.97</v>
      </c>
      <c r="G6" t="n">
        <v>47.91</v>
      </c>
      <c r="H6" t="n">
        <v>0.78</v>
      </c>
      <c r="I6" t="n">
        <v>20</v>
      </c>
      <c r="J6" t="n">
        <v>112.51</v>
      </c>
      <c r="K6" t="n">
        <v>41.65</v>
      </c>
      <c r="L6" t="n">
        <v>5</v>
      </c>
      <c r="M6" t="n">
        <v>18</v>
      </c>
      <c r="N6" t="n">
        <v>15.86</v>
      </c>
      <c r="O6" t="n">
        <v>14110.24</v>
      </c>
      <c r="P6" t="n">
        <v>129.48</v>
      </c>
      <c r="Q6" t="n">
        <v>596.61</v>
      </c>
      <c r="R6" t="n">
        <v>38.84</v>
      </c>
      <c r="S6" t="n">
        <v>26.8</v>
      </c>
      <c r="T6" t="n">
        <v>6006.88</v>
      </c>
      <c r="U6" t="n">
        <v>0.6899999999999999</v>
      </c>
      <c r="V6" t="n">
        <v>0.96</v>
      </c>
      <c r="W6" t="n">
        <v>0.14</v>
      </c>
      <c r="X6" t="n">
        <v>0.38</v>
      </c>
      <c r="Y6" t="n">
        <v>0.5</v>
      </c>
      <c r="Z6" t="n">
        <v>10</v>
      </c>
      <c r="AA6" t="n">
        <v>316.1735864668713</v>
      </c>
      <c r="AB6" t="n">
        <v>432.6026495981668</v>
      </c>
      <c r="AC6" t="n">
        <v>391.3156598821491</v>
      </c>
      <c r="AD6" t="n">
        <v>316173.5864668713</v>
      </c>
      <c r="AE6" t="n">
        <v>432602.6495981668</v>
      </c>
      <c r="AF6" t="n">
        <v>1.837753590950509e-06</v>
      </c>
      <c r="AG6" t="n">
        <v>25</v>
      </c>
      <c r="AH6" t="n">
        <v>391315.6598821491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5.4664</v>
      </c>
      <c r="E7" t="n">
        <v>18.29</v>
      </c>
      <c r="F7" t="n">
        <v>15.9</v>
      </c>
      <c r="G7" t="n">
        <v>59.63</v>
      </c>
      <c r="H7" t="n">
        <v>0.93</v>
      </c>
      <c r="I7" t="n">
        <v>16</v>
      </c>
      <c r="J7" t="n">
        <v>113.79</v>
      </c>
      <c r="K7" t="n">
        <v>41.65</v>
      </c>
      <c r="L7" t="n">
        <v>6</v>
      </c>
      <c r="M7" t="n">
        <v>14</v>
      </c>
      <c r="N7" t="n">
        <v>16.14</v>
      </c>
      <c r="O7" t="n">
        <v>14268.39</v>
      </c>
      <c r="P7" t="n">
        <v>123.72</v>
      </c>
      <c r="Q7" t="n">
        <v>596.65</v>
      </c>
      <c r="R7" t="n">
        <v>36.86</v>
      </c>
      <c r="S7" t="n">
        <v>26.8</v>
      </c>
      <c r="T7" t="n">
        <v>5036.03</v>
      </c>
      <c r="U7" t="n">
        <v>0.73</v>
      </c>
      <c r="V7" t="n">
        <v>0.96</v>
      </c>
      <c r="W7" t="n">
        <v>0.13</v>
      </c>
      <c r="X7" t="n">
        <v>0.31</v>
      </c>
      <c r="Y7" t="n">
        <v>0.5</v>
      </c>
      <c r="Z7" t="n">
        <v>10</v>
      </c>
      <c r="AA7" t="n">
        <v>302.4123262312037</v>
      </c>
      <c r="AB7" t="n">
        <v>413.7738862397722</v>
      </c>
      <c r="AC7" t="n">
        <v>374.2838872723443</v>
      </c>
      <c r="AD7" t="n">
        <v>302412.3262312037</v>
      </c>
      <c r="AE7" t="n">
        <v>413773.8862397722</v>
      </c>
      <c r="AF7" t="n">
        <v>1.85352058701671e-06</v>
      </c>
      <c r="AG7" t="n">
        <v>24</v>
      </c>
      <c r="AH7" t="n">
        <v>374283.8872723443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5.4897</v>
      </c>
      <c r="E8" t="n">
        <v>18.22</v>
      </c>
      <c r="F8" t="n">
        <v>15.87</v>
      </c>
      <c r="G8" t="n">
        <v>68.01000000000001</v>
      </c>
      <c r="H8" t="n">
        <v>1.07</v>
      </c>
      <c r="I8" t="n">
        <v>14</v>
      </c>
      <c r="J8" t="n">
        <v>115.08</v>
      </c>
      <c r="K8" t="n">
        <v>41.65</v>
      </c>
      <c r="L8" t="n">
        <v>7</v>
      </c>
      <c r="M8" t="n">
        <v>7</v>
      </c>
      <c r="N8" t="n">
        <v>16.43</v>
      </c>
      <c r="O8" t="n">
        <v>14426.96</v>
      </c>
      <c r="P8" t="n">
        <v>117.49</v>
      </c>
      <c r="Q8" t="n">
        <v>596.61</v>
      </c>
      <c r="R8" t="n">
        <v>35.58</v>
      </c>
      <c r="S8" t="n">
        <v>26.8</v>
      </c>
      <c r="T8" t="n">
        <v>4405.51</v>
      </c>
      <c r="U8" t="n">
        <v>0.75</v>
      </c>
      <c r="V8" t="n">
        <v>0.96</v>
      </c>
      <c r="W8" t="n">
        <v>0.14</v>
      </c>
      <c r="X8" t="n">
        <v>0.27</v>
      </c>
      <c r="Y8" t="n">
        <v>0.5</v>
      </c>
      <c r="Z8" t="n">
        <v>10</v>
      </c>
      <c r="AA8" t="n">
        <v>295.609754815226</v>
      </c>
      <c r="AB8" t="n">
        <v>404.4663079201612</v>
      </c>
      <c r="AC8" t="n">
        <v>365.8646111642887</v>
      </c>
      <c r="AD8" t="n">
        <v>295609.754815226</v>
      </c>
      <c r="AE8" t="n">
        <v>404466.3079201612</v>
      </c>
      <c r="AF8" t="n">
        <v>1.861421038809021e-06</v>
      </c>
      <c r="AG8" t="n">
        <v>24</v>
      </c>
      <c r="AH8" t="n">
        <v>365864.6111642887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5.5058</v>
      </c>
      <c r="E9" t="n">
        <v>18.16</v>
      </c>
      <c r="F9" t="n">
        <v>15.84</v>
      </c>
      <c r="G9" t="n">
        <v>73.09999999999999</v>
      </c>
      <c r="H9" t="n">
        <v>1.21</v>
      </c>
      <c r="I9" t="n">
        <v>13</v>
      </c>
      <c r="J9" t="n">
        <v>116.37</v>
      </c>
      <c r="K9" t="n">
        <v>41.65</v>
      </c>
      <c r="L9" t="n">
        <v>8</v>
      </c>
      <c r="M9" t="n">
        <v>0</v>
      </c>
      <c r="N9" t="n">
        <v>16.72</v>
      </c>
      <c r="O9" t="n">
        <v>14585.96</v>
      </c>
      <c r="P9" t="n">
        <v>117.37</v>
      </c>
      <c r="Q9" t="n">
        <v>596.61</v>
      </c>
      <c r="R9" t="n">
        <v>34.31</v>
      </c>
      <c r="S9" t="n">
        <v>26.8</v>
      </c>
      <c r="T9" t="n">
        <v>3778.92</v>
      </c>
      <c r="U9" t="n">
        <v>0.78</v>
      </c>
      <c r="V9" t="n">
        <v>0.97</v>
      </c>
      <c r="W9" t="n">
        <v>0.14</v>
      </c>
      <c r="X9" t="n">
        <v>0.24</v>
      </c>
      <c r="Y9" t="n">
        <v>0.5</v>
      </c>
      <c r="Z9" t="n">
        <v>10</v>
      </c>
      <c r="AA9" t="n">
        <v>295.0693965160823</v>
      </c>
      <c r="AB9" t="n">
        <v>403.7269658563471</v>
      </c>
      <c r="AC9" t="n">
        <v>365.195830869372</v>
      </c>
      <c r="AD9" t="n">
        <v>295069.3965160823</v>
      </c>
      <c r="AE9" t="n">
        <v>403726.9658563471</v>
      </c>
      <c r="AF9" t="n">
        <v>1.866880149274952e-06</v>
      </c>
      <c r="AG9" t="n">
        <v>24</v>
      </c>
      <c r="AH9" t="n">
        <v>365195.830869372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5.0097</v>
      </c>
      <c r="E2" t="n">
        <v>19.96</v>
      </c>
      <c r="F2" t="n">
        <v>17.11</v>
      </c>
      <c r="G2" t="n">
        <v>13.51</v>
      </c>
      <c r="H2" t="n">
        <v>0.28</v>
      </c>
      <c r="I2" t="n">
        <v>76</v>
      </c>
      <c r="J2" t="n">
        <v>61.76</v>
      </c>
      <c r="K2" t="n">
        <v>28.92</v>
      </c>
      <c r="L2" t="n">
        <v>1</v>
      </c>
      <c r="M2" t="n">
        <v>74</v>
      </c>
      <c r="N2" t="n">
        <v>6.84</v>
      </c>
      <c r="O2" t="n">
        <v>7851.41</v>
      </c>
      <c r="P2" t="n">
        <v>104.25</v>
      </c>
      <c r="Q2" t="n">
        <v>596.63</v>
      </c>
      <c r="R2" t="n">
        <v>74.54000000000001</v>
      </c>
      <c r="S2" t="n">
        <v>26.8</v>
      </c>
      <c r="T2" t="n">
        <v>23578.92</v>
      </c>
      <c r="U2" t="n">
        <v>0.36</v>
      </c>
      <c r="V2" t="n">
        <v>0.89</v>
      </c>
      <c r="W2" t="n">
        <v>0.23</v>
      </c>
      <c r="X2" t="n">
        <v>1.51</v>
      </c>
      <c r="Y2" t="n">
        <v>0.5</v>
      </c>
      <c r="Z2" t="n">
        <v>10</v>
      </c>
      <c r="AA2" t="n">
        <v>300.8759623556525</v>
      </c>
      <c r="AB2" t="n">
        <v>411.6717654056524</v>
      </c>
      <c r="AC2" t="n">
        <v>372.3823899002877</v>
      </c>
      <c r="AD2" t="n">
        <v>300875.9623556525</v>
      </c>
      <c r="AE2" t="n">
        <v>411671.7654056524</v>
      </c>
      <c r="AF2" t="n">
        <v>1.745468236505676e-06</v>
      </c>
      <c r="AG2" t="n">
        <v>26</v>
      </c>
      <c r="AH2" t="n">
        <v>372382.3899002877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5.3898</v>
      </c>
      <c r="E3" t="n">
        <v>18.55</v>
      </c>
      <c r="F3" t="n">
        <v>16.29</v>
      </c>
      <c r="G3" t="n">
        <v>28.74</v>
      </c>
      <c r="H3" t="n">
        <v>0.55</v>
      </c>
      <c r="I3" t="n">
        <v>34</v>
      </c>
      <c r="J3" t="n">
        <v>62.92</v>
      </c>
      <c r="K3" t="n">
        <v>28.92</v>
      </c>
      <c r="L3" t="n">
        <v>2</v>
      </c>
      <c r="M3" t="n">
        <v>31</v>
      </c>
      <c r="N3" t="n">
        <v>7</v>
      </c>
      <c r="O3" t="n">
        <v>7994.37</v>
      </c>
      <c r="P3" t="n">
        <v>90.23999999999999</v>
      </c>
      <c r="Q3" t="n">
        <v>596.61</v>
      </c>
      <c r="R3" t="n">
        <v>49.14</v>
      </c>
      <c r="S3" t="n">
        <v>26.8</v>
      </c>
      <c r="T3" t="n">
        <v>11088.78</v>
      </c>
      <c r="U3" t="n">
        <v>0.55</v>
      </c>
      <c r="V3" t="n">
        <v>0.9399999999999999</v>
      </c>
      <c r="W3" t="n">
        <v>0.16</v>
      </c>
      <c r="X3" t="n">
        <v>0.6899999999999999</v>
      </c>
      <c r="Y3" t="n">
        <v>0.5</v>
      </c>
      <c r="Z3" t="n">
        <v>10</v>
      </c>
      <c r="AA3" t="n">
        <v>270.428718894175</v>
      </c>
      <c r="AB3" t="n">
        <v>370.0125036640785</v>
      </c>
      <c r="AC3" t="n">
        <v>334.6990296301885</v>
      </c>
      <c r="AD3" t="n">
        <v>270428.718894175</v>
      </c>
      <c r="AE3" t="n">
        <v>370012.5036640784</v>
      </c>
      <c r="AF3" t="n">
        <v>1.87790181071088e-06</v>
      </c>
      <c r="AG3" t="n">
        <v>25</v>
      </c>
      <c r="AH3" t="n">
        <v>334699.0296301885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5.483</v>
      </c>
      <c r="E4" t="n">
        <v>18.24</v>
      </c>
      <c r="F4" t="n">
        <v>16.1</v>
      </c>
      <c r="G4" t="n">
        <v>38.63</v>
      </c>
      <c r="H4" t="n">
        <v>0.8100000000000001</v>
      </c>
      <c r="I4" t="n">
        <v>25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84.7</v>
      </c>
      <c r="Q4" t="n">
        <v>596.62</v>
      </c>
      <c r="R4" t="n">
        <v>41.93</v>
      </c>
      <c r="S4" t="n">
        <v>26.8</v>
      </c>
      <c r="T4" t="n">
        <v>7525.51</v>
      </c>
      <c r="U4" t="n">
        <v>0.64</v>
      </c>
      <c r="V4" t="n">
        <v>0.95</v>
      </c>
      <c r="W4" t="n">
        <v>0.18</v>
      </c>
      <c r="X4" t="n">
        <v>0.5</v>
      </c>
      <c r="Y4" t="n">
        <v>0.5</v>
      </c>
      <c r="Z4" t="n">
        <v>10</v>
      </c>
      <c r="AA4" t="n">
        <v>256.4212469588455</v>
      </c>
      <c r="AB4" t="n">
        <v>350.8468625959469</v>
      </c>
      <c r="AC4" t="n">
        <v>317.3625304465587</v>
      </c>
      <c r="AD4" t="n">
        <v>256421.2469588455</v>
      </c>
      <c r="AE4" t="n">
        <v>350846.8625959469</v>
      </c>
      <c r="AF4" t="n">
        <v>1.910374341928783e-06</v>
      </c>
      <c r="AG4" t="n">
        <v>24</v>
      </c>
      <c r="AH4" t="n">
        <v>317362.5304465587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3.6456</v>
      </c>
      <c r="E2" t="n">
        <v>27.43</v>
      </c>
      <c r="F2" t="n">
        <v>19.16</v>
      </c>
      <c r="G2" t="n">
        <v>6.61</v>
      </c>
      <c r="H2" t="n">
        <v>0.11</v>
      </c>
      <c r="I2" t="n">
        <v>174</v>
      </c>
      <c r="J2" t="n">
        <v>167.88</v>
      </c>
      <c r="K2" t="n">
        <v>51.39</v>
      </c>
      <c r="L2" t="n">
        <v>1</v>
      </c>
      <c r="M2" t="n">
        <v>172</v>
      </c>
      <c r="N2" t="n">
        <v>30.49</v>
      </c>
      <c r="O2" t="n">
        <v>20939.59</v>
      </c>
      <c r="P2" t="n">
        <v>240.62</v>
      </c>
      <c r="Q2" t="n">
        <v>596.76</v>
      </c>
      <c r="R2" t="n">
        <v>138.46</v>
      </c>
      <c r="S2" t="n">
        <v>26.8</v>
      </c>
      <c r="T2" t="n">
        <v>55046.72</v>
      </c>
      <c r="U2" t="n">
        <v>0.19</v>
      </c>
      <c r="V2" t="n">
        <v>0.8</v>
      </c>
      <c r="W2" t="n">
        <v>0.39</v>
      </c>
      <c r="X2" t="n">
        <v>3.56</v>
      </c>
      <c r="Y2" t="n">
        <v>0.5</v>
      </c>
      <c r="Z2" t="n">
        <v>10</v>
      </c>
      <c r="AA2" t="n">
        <v>644.0709566405347</v>
      </c>
      <c r="AB2" t="n">
        <v>881.2462972807994</v>
      </c>
      <c r="AC2" t="n">
        <v>797.1413875052655</v>
      </c>
      <c r="AD2" t="n">
        <v>644070.9566405348</v>
      </c>
      <c r="AE2" t="n">
        <v>881246.2972807994</v>
      </c>
      <c r="AF2" t="n">
        <v>1.204527175250813e-06</v>
      </c>
      <c r="AG2" t="n">
        <v>36</v>
      </c>
      <c r="AH2" t="n">
        <v>797141.3875052654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4.5237</v>
      </c>
      <c r="E3" t="n">
        <v>22.11</v>
      </c>
      <c r="F3" t="n">
        <v>17.12</v>
      </c>
      <c r="G3" t="n">
        <v>13.34</v>
      </c>
      <c r="H3" t="n">
        <v>0.21</v>
      </c>
      <c r="I3" t="n">
        <v>77</v>
      </c>
      <c r="J3" t="n">
        <v>169.33</v>
      </c>
      <c r="K3" t="n">
        <v>51.39</v>
      </c>
      <c r="L3" t="n">
        <v>2</v>
      </c>
      <c r="M3" t="n">
        <v>75</v>
      </c>
      <c r="N3" t="n">
        <v>30.94</v>
      </c>
      <c r="O3" t="n">
        <v>21118.46</v>
      </c>
      <c r="P3" t="n">
        <v>212.24</v>
      </c>
      <c r="Q3" t="n">
        <v>596.67</v>
      </c>
      <c r="R3" t="n">
        <v>74.93000000000001</v>
      </c>
      <c r="S3" t="n">
        <v>26.8</v>
      </c>
      <c r="T3" t="n">
        <v>23770.43</v>
      </c>
      <c r="U3" t="n">
        <v>0.36</v>
      </c>
      <c r="V3" t="n">
        <v>0.89</v>
      </c>
      <c r="W3" t="n">
        <v>0.23</v>
      </c>
      <c r="X3" t="n">
        <v>1.53</v>
      </c>
      <c r="Y3" t="n">
        <v>0.5</v>
      </c>
      <c r="Z3" t="n">
        <v>10</v>
      </c>
      <c r="AA3" t="n">
        <v>481.8492552598539</v>
      </c>
      <c r="AB3" t="n">
        <v>659.2874087353827</v>
      </c>
      <c r="AC3" t="n">
        <v>596.3659437613667</v>
      </c>
      <c r="AD3" t="n">
        <v>481849.2552598539</v>
      </c>
      <c r="AE3" t="n">
        <v>659287.4087353826</v>
      </c>
      <c r="AF3" t="n">
        <v>1.494656457834679e-06</v>
      </c>
      <c r="AG3" t="n">
        <v>29</v>
      </c>
      <c r="AH3" t="n">
        <v>596365.9437613667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4.8422</v>
      </c>
      <c r="E4" t="n">
        <v>20.65</v>
      </c>
      <c r="F4" t="n">
        <v>16.59</v>
      </c>
      <c r="G4" t="n">
        <v>19.9</v>
      </c>
      <c r="H4" t="n">
        <v>0.31</v>
      </c>
      <c r="I4" t="n">
        <v>50</v>
      </c>
      <c r="J4" t="n">
        <v>170.79</v>
      </c>
      <c r="K4" t="n">
        <v>51.39</v>
      </c>
      <c r="L4" t="n">
        <v>3</v>
      </c>
      <c r="M4" t="n">
        <v>48</v>
      </c>
      <c r="N4" t="n">
        <v>31.4</v>
      </c>
      <c r="O4" t="n">
        <v>21297.94</v>
      </c>
      <c r="P4" t="n">
        <v>203.16</v>
      </c>
      <c r="Q4" t="n">
        <v>596.63</v>
      </c>
      <c r="R4" t="n">
        <v>58.08</v>
      </c>
      <c r="S4" t="n">
        <v>26.8</v>
      </c>
      <c r="T4" t="n">
        <v>15478.47</v>
      </c>
      <c r="U4" t="n">
        <v>0.46</v>
      </c>
      <c r="V4" t="n">
        <v>0.92</v>
      </c>
      <c r="W4" t="n">
        <v>0.19</v>
      </c>
      <c r="X4" t="n">
        <v>0.99</v>
      </c>
      <c r="Y4" t="n">
        <v>0.5</v>
      </c>
      <c r="Z4" t="n">
        <v>10</v>
      </c>
      <c r="AA4" t="n">
        <v>438.62450302312</v>
      </c>
      <c r="AB4" t="n">
        <v>600.1453957836</v>
      </c>
      <c r="AC4" t="n">
        <v>542.8683615193655</v>
      </c>
      <c r="AD4" t="n">
        <v>438624.5030231201</v>
      </c>
      <c r="AE4" t="n">
        <v>600145.3957835999</v>
      </c>
      <c r="AF4" t="n">
        <v>1.599890686855247e-06</v>
      </c>
      <c r="AG4" t="n">
        <v>27</v>
      </c>
      <c r="AH4" t="n">
        <v>542868.3615193656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5.0288</v>
      </c>
      <c r="E5" t="n">
        <v>19.89</v>
      </c>
      <c r="F5" t="n">
        <v>16.26</v>
      </c>
      <c r="G5" t="n">
        <v>26.37</v>
      </c>
      <c r="H5" t="n">
        <v>0.41</v>
      </c>
      <c r="I5" t="n">
        <v>37</v>
      </c>
      <c r="J5" t="n">
        <v>172.25</v>
      </c>
      <c r="K5" t="n">
        <v>51.39</v>
      </c>
      <c r="L5" t="n">
        <v>4</v>
      </c>
      <c r="M5" t="n">
        <v>35</v>
      </c>
      <c r="N5" t="n">
        <v>31.86</v>
      </c>
      <c r="O5" t="n">
        <v>21478.05</v>
      </c>
      <c r="P5" t="n">
        <v>196.35</v>
      </c>
      <c r="Q5" t="n">
        <v>596.63</v>
      </c>
      <c r="R5" t="n">
        <v>47.43</v>
      </c>
      <c r="S5" t="n">
        <v>26.8</v>
      </c>
      <c r="T5" t="n">
        <v>10218.87</v>
      </c>
      <c r="U5" t="n">
        <v>0.5600000000000001</v>
      </c>
      <c r="V5" t="n">
        <v>0.9399999999999999</v>
      </c>
      <c r="W5" t="n">
        <v>0.17</v>
      </c>
      <c r="X5" t="n">
        <v>0.66</v>
      </c>
      <c r="Y5" t="n">
        <v>0.5</v>
      </c>
      <c r="Z5" t="n">
        <v>10</v>
      </c>
      <c r="AA5" t="n">
        <v>414.5716635869871</v>
      </c>
      <c r="AB5" t="n">
        <v>567.2352397306981</v>
      </c>
      <c r="AC5" t="n">
        <v>513.0991045704587</v>
      </c>
      <c r="AD5" t="n">
        <v>414571.6635869871</v>
      </c>
      <c r="AE5" t="n">
        <v>567235.2397306982</v>
      </c>
      <c r="AF5" t="n">
        <v>1.661544398425853e-06</v>
      </c>
      <c r="AG5" t="n">
        <v>26</v>
      </c>
      <c r="AH5" t="n">
        <v>513099.1045704588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5.1218</v>
      </c>
      <c r="E6" t="n">
        <v>19.52</v>
      </c>
      <c r="F6" t="n">
        <v>16.17</v>
      </c>
      <c r="G6" t="n">
        <v>33.45</v>
      </c>
      <c r="H6" t="n">
        <v>0.51</v>
      </c>
      <c r="I6" t="n">
        <v>29</v>
      </c>
      <c r="J6" t="n">
        <v>173.71</v>
      </c>
      <c r="K6" t="n">
        <v>51.39</v>
      </c>
      <c r="L6" t="n">
        <v>5</v>
      </c>
      <c r="M6" t="n">
        <v>27</v>
      </c>
      <c r="N6" t="n">
        <v>32.32</v>
      </c>
      <c r="O6" t="n">
        <v>21658.78</v>
      </c>
      <c r="P6" t="n">
        <v>192.78</v>
      </c>
      <c r="Q6" t="n">
        <v>596.61</v>
      </c>
      <c r="R6" t="n">
        <v>45.25</v>
      </c>
      <c r="S6" t="n">
        <v>26.8</v>
      </c>
      <c r="T6" t="n">
        <v>9169.200000000001</v>
      </c>
      <c r="U6" t="n">
        <v>0.59</v>
      </c>
      <c r="V6" t="n">
        <v>0.95</v>
      </c>
      <c r="W6" t="n">
        <v>0.15</v>
      </c>
      <c r="X6" t="n">
        <v>0.57</v>
      </c>
      <c r="Y6" t="n">
        <v>0.5</v>
      </c>
      <c r="Z6" t="n">
        <v>10</v>
      </c>
      <c r="AA6" t="n">
        <v>406.3686039489002</v>
      </c>
      <c r="AB6" t="n">
        <v>556.0114516404177</v>
      </c>
      <c r="AC6" t="n">
        <v>502.946499062829</v>
      </c>
      <c r="AD6" t="n">
        <v>406368.6039489002</v>
      </c>
      <c r="AE6" t="n">
        <v>556011.4516404177</v>
      </c>
      <c r="AF6" t="n">
        <v>1.692272132488374e-06</v>
      </c>
      <c r="AG6" t="n">
        <v>26</v>
      </c>
      <c r="AH6" t="n">
        <v>502946.4990628291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5.1931</v>
      </c>
      <c r="E7" t="n">
        <v>19.26</v>
      </c>
      <c r="F7" t="n">
        <v>16.07</v>
      </c>
      <c r="G7" t="n">
        <v>40.18</v>
      </c>
      <c r="H7" t="n">
        <v>0.61</v>
      </c>
      <c r="I7" t="n">
        <v>24</v>
      </c>
      <c r="J7" t="n">
        <v>175.18</v>
      </c>
      <c r="K7" t="n">
        <v>51.39</v>
      </c>
      <c r="L7" t="n">
        <v>6</v>
      </c>
      <c r="M7" t="n">
        <v>22</v>
      </c>
      <c r="N7" t="n">
        <v>32.79</v>
      </c>
      <c r="O7" t="n">
        <v>21840.16</v>
      </c>
      <c r="P7" t="n">
        <v>189.25</v>
      </c>
      <c r="Q7" t="n">
        <v>596.64</v>
      </c>
      <c r="R7" t="n">
        <v>42.08</v>
      </c>
      <c r="S7" t="n">
        <v>26.8</v>
      </c>
      <c r="T7" t="n">
        <v>7608.22</v>
      </c>
      <c r="U7" t="n">
        <v>0.64</v>
      </c>
      <c r="V7" t="n">
        <v>0.95</v>
      </c>
      <c r="W7" t="n">
        <v>0.15</v>
      </c>
      <c r="X7" t="n">
        <v>0.48</v>
      </c>
      <c r="Y7" t="n">
        <v>0.5</v>
      </c>
      <c r="Z7" t="n">
        <v>10</v>
      </c>
      <c r="AA7" t="n">
        <v>399.4043877427186</v>
      </c>
      <c r="AB7" t="n">
        <v>546.4827037875848</v>
      </c>
      <c r="AC7" t="n">
        <v>494.3271615313889</v>
      </c>
      <c r="AD7" t="n">
        <v>399404.3877427186</v>
      </c>
      <c r="AE7" t="n">
        <v>546482.7037875848</v>
      </c>
      <c r="AF7" t="n">
        <v>1.715830061936306e-06</v>
      </c>
      <c r="AG7" t="n">
        <v>26</v>
      </c>
      <c r="AH7" t="n">
        <v>494327.1615313889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5.2575</v>
      </c>
      <c r="E8" t="n">
        <v>19.02</v>
      </c>
      <c r="F8" t="n">
        <v>15.97</v>
      </c>
      <c r="G8" t="n">
        <v>47.91</v>
      </c>
      <c r="H8" t="n">
        <v>0.7</v>
      </c>
      <c r="I8" t="n">
        <v>20</v>
      </c>
      <c r="J8" t="n">
        <v>176.66</v>
      </c>
      <c r="K8" t="n">
        <v>51.39</v>
      </c>
      <c r="L8" t="n">
        <v>7</v>
      </c>
      <c r="M8" t="n">
        <v>18</v>
      </c>
      <c r="N8" t="n">
        <v>33.27</v>
      </c>
      <c r="O8" t="n">
        <v>22022.17</v>
      </c>
      <c r="P8" t="n">
        <v>185.32</v>
      </c>
      <c r="Q8" t="n">
        <v>596.61</v>
      </c>
      <c r="R8" t="n">
        <v>38.95</v>
      </c>
      <c r="S8" t="n">
        <v>26.8</v>
      </c>
      <c r="T8" t="n">
        <v>6064.76</v>
      </c>
      <c r="U8" t="n">
        <v>0.6899999999999999</v>
      </c>
      <c r="V8" t="n">
        <v>0.96</v>
      </c>
      <c r="W8" t="n">
        <v>0.14</v>
      </c>
      <c r="X8" t="n">
        <v>0.38</v>
      </c>
      <c r="Y8" t="n">
        <v>0.5</v>
      </c>
      <c r="Z8" t="n">
        <v>10</v>
      </c>
      <c r="AA8" t="n">
        <v>385.6785499729577</v>
      </c>
      <c r="AB8" t="n">
        <v>527.7024070097726</v>
      </c>
      <c r="AC8" t="n">
        <v>477.3392299197391</v>
      </c>
      <c r="AD8" t="n">
        <v>385678.5499729578</v>
      </c>
      <c r="AE8" t="n">
        <v>527702.4070097726</v>
      </c>
      <c r="AF8" t="n">
        <v>1.737108191760246e-06</v>
      </c>
      <c r="AG8" t="n">
        <v>25</v>
      </c>
      <c r="AH8" t="n">
        <v>477339.2299197391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5.2791</v>
      </c>
      <c r="E9" t="n">
        <v>18.94</v>
      </c>
      <c r="F9" t="n">
        <v>15.96</v>
      </c>
      <c r="G9" t="n">
        <v>53.2</v>
      </c>
      <c r="H9" t="n">
        <v>0.8</v>
      </c>
      <c r="I9" t="n">
        <v>18</v>
      </c>
      <c r="J9" t="n">
        <v>178.14</v>
      </c>
      <c r="K9" t="n">
        <v>51.39</v>
      </c>
      <c r="L9" t="n">
        <v>8</v>
      </c>
      <c r="M9" t="n">
        <v>16</v>
      </c>
      <c r="N9" t="n">
        <v>33.75</v>
      </c>
      <c r="O9" t="n">
        <v>22204.83</v>
      </c>
      <c r="P9" t="n">
        <v>182.46</v>
      </c>
      <c r="Q9" t="n">
        <v>596.61</v>
      </c>
      <c r="R9" t="n">
        <v>38.74</v>
      </c>
      <c r="S9" t="n">
        <v>26.8</v>
      </c>
      <c r="T9" t="n">
        <v>5970.2</v>
      </c>
      <c r="U9" t="n">
        <v>0.6899999999999999</v>
      </c>
      <c r="V9" t="n">
        <v>0.96</v>
      </c>
      <c r="W9" t="n">
        <v>0.14</v>
      </c>
      <c r="X9" t="n">
        <v>0.37</v>
      </c>
      <c r="Y9" t="n">
        <v>0.5</v>
      </c>
      <c r="Z9" t="n">
        <v>10</v>
      </c>
      <c r="AA9" t="n">
        <v>381.8418681784046</v>
      </c>
      <c r="AB9" t="n">
        <v>522.4528897160102</v>
      </c>
      <c r="AC9" t="n">
        <v>472.5907191887495</v>
      </c>
      <c r="AD9" t="n">
        <v>381841.8681784046</v>
      </c>
      <c r="AE9" t="n">
        <v>522452.8897160102</v>
      </c>
      <c r="AF9" t="n">
        <v>1.744244955800573e-06</v>
      </c>
      <c r="AG9" t="n">
        <v>25</v>
      </c>
      <c r="AH9" t="n">
        <v>472590.7191887495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5.314</v>
      </c>
      <c r="E10" t="n">
        <v>18.82</v>
      </c>
      <c r="F10" t="n">
        <v>15.9</v>
      </c>
      <c r="G10" t="n">
        <v>59.64</v>
      </c>
      <c r="H10" t="n">
        <v>0.89</v>
      </c>
      <c r="I10" t="n">
        <v>16</v>
      </c>
      <c r="J10" t="n">
        <v>179.63</v>
      </c>
      <c r="K10" t="n">
        <v>51.39</v>
      </c>
      <c r="L10" t="n">
        <v>9</v>
      </c>
      <c r="M10" t="n">
        <v>14</v>
      </c>
      <c r="N10" t="n">
        <v>34.24</v>
      </c>
      <c r="O10" t="n">
        <v>22388.15</v>
      </c>
      <c r="P10" t="n">
        <v>178.85</v>
      </c>
      <c r="Q10" t="n">
        <v>596.64</v>
      </c>
      <c r="R10" t="n">
        <v>36.94</v>
      </c>
      <c r="S10" t="n">
        <v>26.8</v>
      </c>
      <c r="T10" t="n">
        <v>5076.51</v>
      </c>
      <c r="U10" t="n">
        <v>0.73</v>
      </c>
      <c r="V10" t="n">
        <v>0.96</v>
      </c>
      <c r="W10" t="n">
        <v>0.13</v>
      </c>
      <c r="X10" t="n">
        <v>0.31</v>
      </c>
      <c r="Y10" t="n">
        <v>0.5</v>
      </c>
      <c r="Z10" t="n">
        <v>10</v>
      </c>
      <c r="AA10" t="n">
        <v>376.6843866014426</v>
      </c>
      <c r="AB10" t="n">
        <v>515.3961958903819</v>
      </c>
      <c r="AC10" t="n">
        <v>466.2075063177073</v>
      </c>
      <c r="AD10" t="n">
        <v>376684.3866014426</v>
      </c>
      <c r="AE10" t="n">
        <v>515396.1958903819</v>
      </c>
      <c r="AF10" t="n">
        <v>1.755776116217583e-06</v>
      </c>
      <c r="AG10" t="n">
        <v>25</v>
      </c>
      <c r="AH10" t="n">
        <v>466207.5063177072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5.3478</v>
      </c>
      <c r="E11" t="n">
        <v>18.7</v>
      </c>
      <c r="F11" t="n">
        <v>15.85</v>
      </c>
      <c r="G11" t="n">
        <v>67.94</v>
      </c>
      <c r="H11" t="n">
        <v>0.98</v>
      </c>
      <c r="I11" t="n">
        <v>14</v>
      </c>
      <c r="J11" t="n">
        <v>181.12</v>
      </c>
      <c r="K11" t="n">
        <v>51.39</v>
      </c>
      <c r="L11" t="n">
        <v>10</v>
      </c>
      <c r="M11" t="n">
        <v>12</v>
      </c>
      <c r="N11" t="n">
        <v>34.73</v>
      </c>
      <c r="O11" t="n">
        <v>22572.13</v>
      </c>
      <c r="P11" t="n">
        <v>174.91</v>
      </c>
      <c r="Q11" t="n">
        <v>596.61</v>
      </c>
      <c r="R11" t="n">
        <v>35.32</v>
      </c>
      <c r="S11" t="n">
        <v>26.8</v>
      </c>
      <c r="T11" t="n">
        <v>4279.42</v>
      </c>
      <c r="U11" t="n">
        <v>0.76</v>
      </c>
      <c r="V11" t="n">
        <v>0.97</v>
      </c>
      <c r="W11" t="n">
        <v>0.13</v>
      </c>
      <c r="X11" t="n">
        <v>0.26</v>
      </c>
      <c r="Y11" t="n">
        <v>0.5</v>
      </c>
      <c r="Z11" t="n">
        <v>10</v>
      </c>
      <c r="AA11" t="n">
        <v>371.3129995811866</v>
      </c>
      <c r="AB11" t="n">
        <v>508.0468272003968</v>
      </c>
      <c r="AC11" t="n">
        <v>459.5595510605905</v>
      </c>
      <c r="AD11" t="n">
        <v>371312.9995811866</v>
      </c>
      <c r="AE11" t="n">
        <v>508046.8272003968</v>
      </c>
      <c r="AF11" t="n">
        <v>1.766943830317725e-06</v>
      </c>
      <c r="AG11" t="n">
        <v>25</v>
      </c>
      <c r="AH11" t="n">
        <v>459559.5510605905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5.3753</v>
      </c>
      <c r="E12" t="n">
        <v>18.6</v>
      </c>
      <c r="F12" t="n">
        <v>15.79</v>
      </c>
      <c r="G12" t="n">
        <v>72.88</v>
      </c>
      <c r="H12" t="n">
        <v>1.07</v>
      </c>
      <c r="I12" t="n">
        <v>13</v>
      </c>
      <c r="J12" t="n">
        <v>182.62</v>
      </c>
      <c r="K12" t="n">
        <v>51.39</v>
      </c>
      <c r="L12" t="n">
        <v>11</v>
      </c>
      <c r="M12" t="n">
        <v>11</v>
      </c>
      <c r="N12" t="n">
        <v>35.22</v>
      </c>
      <c r="O12" t="n">
        <v>22756.91</v>
      </c>
      <c r="P12" t="n">
        <v>171.5</v>
      </c>
      <c r="Q12" t="n">
        <v>596.62</v>
      </c>
      <c r="R12" t="n">
        <v>33.4</v>
      </c>
      <c r="S12" t="n">
        <v>26.8</v>
      </c>
      <c r="T12" t="n">
        <v>3320.61</v>
      </c>
      <c r="U12" t="n">
        <v>0.8</v>
      </c>
      <c r="V12" t="n">
        <v>0.97</v>
      </c>
      <c r="W12" t="n">
        <v>0.12</v>
      </c>
      <c r="X12" t="n">
        <v>0.2</v>
      </c>
      <c r="Y12" t="n">
        <v>0.5</v>
      </c>
      <c r="Z12" t="n">
        <v>10</v>
      </c>
      <c r="AA12" t="n">
        <v>366.7597178955042</v>
      </c>
      <c r="AB12" t="n">
        <v>501.8168263214354</v>
      </c>
      <c r="AC12" t="n">
        <v>453.9241327216561</v>
      </c>
      <c r="AD12" t="n">
        <v>366759.7178955042</v>
      </c>
      <c r="AE12" t="n">
        <v>501816.8263214354</v>
      </c>
      <c r="AF12" t="n">
        <v>1.776029988239439e-06</v>
      </c>
      <c r="AG12" t="n">
        <v>25</v>
      </c>
      <c r="AH12" t="n">
        <v>453924.1327216561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5.3735</v>
      </c>
      <c r="E13" t="n">
        <v>18.61</v>
      </c>
      <c r="F13" t="n">
        <v>15.83</v>
      </c>
      <c r="G13" t="n">
        <v>79.15000000000001</v>
      </c>
      <c r="H13" t="n">
        <v>1.16</v>
      </c>
      <c r="I13" t="n">
        <v>12</v>
      </c>
      <c r="J13" t="n">
        <v>184.12</v>
      </c>
      <c r="K13" t="n">
        <v>51.39</v>
      </c>
      <c r="L13" t="n">
        <v>12</v>
      </c>
      <c r="M13" t="n">
        <v>10</v>
      </c>
      <c r="N13" t="n">
        <v>35.73</v>
      </c>
      <c r="O13" t="n">
        <v>22942.24</v>
      </c>
      <c r="P13" t="n">
        <v>168.31</v>
      </c>
      <c r="Q13" t="n">
        <v>596.61</v>
      </c>
      <c r="R13" t="n">
        <v>34.72</v>
      </c>
      <c r="S13" t="n">
        <v>26.8</v>
      </c>
      <c r="T13" t="n">
        <v>3990.35</v>
      </c>
      <c r="U13" t="n">
        <v>0.77</v>
      </c>
      <c r="V13" t="n">
        <v>0.97</v>
      </c>
      <c r="W13" t="n">
        <v>0.13</v>
      </c>
      <c r="X13" t="n">
        <v>0.24</v>
      </c>
      <c r="Y13" t="n">
        <v>0.5</v>
      </c>
      <c r="Z13" t="n">
        <v>10</v>
      </c>
      <c r="AA13" t="n">
        <v>363.6481946171434</v>
      </c>
      <c r="AB13" t="n">
        <v>497.5595029012632</v>
      </c>
      <c r="AC13" t="n">
        <v>450.0731222735141</v>
      </c>
      <c r="AD13" t="n">
        <v>363648.1946171434</v>
      </c>
      <c r="AE13" t="n">
        <v>497559.5029012632</v>
      </c>
      <c r="AF13" t="n">
        <v>1.775435257902744e-06</v>
      </c>
      <c r="AG13" t="n">
        <v>25</v>
      </c>
      <c r="AH13" t="n">
        <v>450073.122273514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5.3908</v>
      </c>
      <c r="E14" t="n">
        <v>18.55</v>
      </c>
      <c r="F14" t="n">
        <v>15.8</v>
      </c>
      <c r="G14" t="n">
        <v>86.20999999999999</v>
      </c>
      <c r="H14" t="n">
        <v>1.24</v>
      </c>
      <c r="I14" t="n">
        <v>11</v>
      </c>
      <c r="J14" t="n">
        <v>185.63</v>
      </c>
      <c r="K14" t="n">
        <v>51.39</v>
      </c>
      <c r="L14" t="n">
        <v>13</v>
      </c>
      <c r="M14" t="n">
        <v>9</v>
      </c>
      <c r="N14" t="n">
        <v>36.24</v>
      </c>
      <c r="O14" t="n">
        <v>23128.27</v>
      </c>
      <c r="P14" t="n">
        <v>164.98</v>
      </c>
      <c r="Q14" t="n">
        <v>596.62</v>
      </c>
      <c r="R14" t="n">
        <v>33.9</v>
      </c>
      <c r="S14" t="n">
        <v>26.8</v>
      </c>
      <c r="T14" t="n">
        <v>3582.85</v>
      </c>
      <c r="U14" t="n">
        <v>0.79</v>
      </c>
      <c r="V14" t="n">
        <v>0.97</v>
      </c>
      <c r="W14" t="n">
        <v>0.12</v>
      </c>
      <c r="X14" t="n">
        <v>0.21</v>
      </c>
      <c r="Y14" t="n">
        <v>0.5</v>
      </c>
      <c r="Z14" t="n">
        <v>10</v>
      </c>
      <c r="AA14" t="n">
        <v>359.6309482765195</v>
      </c>
      <c r="AB14" t="n">
        <v>492.0629292296212</v>
      </c>
      <c r="AC14" t="n">
        <v>445.1011338786041</v>
      </c>
      <c r="AD14" t="n">
        <v>359630.9482765195</v>
      </c>
      <c r="AE14" t="n">
        <v>492062.9292296212</v>
      </c>
      <c r="AF14" t="n">
        <v>1.781151277249858e-06</v>
      </c>
      <c r="AG14" t="n">
        <v>25</v>
      </c>
      <c r="AH14" t="n">
        <v>445101.133878604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5.4049</v>
      </c>
      <c r="E15" t="n">
        <v>18.5</v>
      </c>
      <c r="F15" t="n">
        <v>15.79</v>
      </c>
      <c r="G15" t="n">
        <v>94.73999999999999</v>
      </c>
      <c r="H15" t="n">
        <v>1.33</v>
      </c>
      <c r="I15" t="n">
        <v>10</v>
      </c>
      <c r="J15" t="n">
        <v>187.14</v>
      </c>
      <c r="K15" t="n">
        <v>51.39</v>
      </c>
      <c r="L15" t="n">
        <v>14</v>
      </c>
      <c r="M15" t="n">
        <v>8</v>
      </c>
      <c r="N15" t="n">
        <v>36.75</v>
      </c>
      <c r="O15" t="n">
        <v>23314.98</v>
      </c>
      <c r="P15" t="n">
        <v>161.39</v>
      </c>
      <c r="Q15" t="n">
        <v>596.63</v>
      </c>
      <c r="R15" t="n">
        <v>33.51</v>
      </c>
      <c r="S15" t="n">
        <v>26.8</v>
      </c>
      <c r="T15" t="n">
        <v>3390.75</v>
      </c>
      <c r="U15" t="n">
        <v>0.8</v>
      </c>
      <c r="V15" t="n">
        <v>0.97</v>
      </c>
      <c r="W15" t="n">
        <v>0.12</v>
      </c>
      <c r="X15" t="n">
        <v>0.2</v>
      </c>
      <c r="Y15" t="n">
        <v>0.5</v>
      </c>
      <c r="Z15" t="n">
        <v>10</v>
      </c>
      <c r="AA15" t="n">
        <v>355.5131758162747</v>
      </c>
      <c r="AB15" t="n">
        <v>486.4288112862144</v>
      </c>
      <c r="AC15" t="n">
        <v>440.0047282441818</v>
      </c>
      <c r="AD15" t="n">
        <v>355513.1758162747</v>
      </c>
      <c r="AE15" t="n">
        <v>486428.8112862144</v>
      </c>
      <c r="AF15" t="n">
        <v>1.785809998220628e-06</v>
      </c>
      <c r="AG15" t="n">
        <v>25</v>
      </c>
      <c r="AH15" t="n">
        <v>440004.7282441818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5.4235</v>
      </c>
      <c r="E16" t="n">
        <v>18.44</v>
      </c>
      <c r="F16" t="n">
        <v>15.76</v>
      </c>
      <c r="G16" t="n">
        <v>105.07</v>
      </c>
      <c r="H16" t="n">
        <v>1.41</v>
      </c>
      <c r="I16" t="n">
        <v>9</v>
      </c>
      <c r="J16" t="n">
        <v>188.66</v>
      </c>
      <c r="K16" t="n">
        <v>51.39</v>
      </c>
      <c r="L16" t="n">
        <v>15</v>
      </c>
      <c r="M16" t="n">
        <v>6</v>
      </c>
      <c r="N16" t="n">
        <v>37.27</v>
      </c>
      <c r="O16" t="n">
        <v>23502.4</v>
      </c>
      <c r="P16" t="n">
        <v>158.72</v>
      </c>
      <c r="Q16" t="n">
        <v>596.62</v>
      </c>
      <c r="R16" t="n">
        <v>32.39</v>
      </c>
      <c r="S16" t="n">
        <v>26.8</v>
      </c>
      <c r="T16" t="n">
        <v>2836.56</v>
      </c>
      <c r="U16" t="n">
        <v>0.83</v>
      </c>
      <c r="V16" t="n">
        <v>0.97</v>
      </c>
      <c r="W16" t="n">
        <v>0.12</v>
      </c>
      <c r="X16" t="n">
        <v>0.17</v>
      </c>
      <c r="Y16" t="n">
        <v>0.5</v>
      </c>
      <c r="Z16" t="n">
        <v>10</v>
      </c>
      <c r="AA16" t="n">
        <v>352.1643314910616</v>
      </c>
      <c r="AB16" t="n">
        <v>481.8467747398732</v>
      </c>
      <c r="AC16" t="n">
        <v>435.8599948348948</v>
      </c>
      <c r="AD16" t="n">
        <v>352164.3314910616</v>
      </c>
      <c r="AE16" t="n">
        <v>481846.7747398732</v>
      </c>
      <c r="AF16" t="n">
        <v>1.791955545033132e-06</v>
      </c>
      <c r="AG16" t="n">
        <v>25</v>
      </c>
      <c r="AH16" t="n">
        <v>435859.9948348948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5.4201</v>
      </c>
      <c r="E17" t="n">
        <v>18.45</v>
      </c>
      <c r="F17" t="n">
        <v>15.77</v>
      </c>
      <c r="G17" t="n">
        <v>105.15</v>
      </c>
      <c r="H17" t="n">
        <v>1.49</v>
      </c>
      <c r="I17" t="n">
        <v>9</v>
      </c>
      <c r="J17" t="n">
        <v>190.19</v>
      </c>
      <c r="K17" t="n">
        <v>51.39</v>
      </c>
      <c r="L17" t="n">
        <v>16</v>
      </c>
      <c r="M17" t="n">
        <v>3</v>
      </c>
      <c r="N17" t="n">
        <v>37.79</v>
      </c>
      <c r="O17" t="n">
        <v>23690.52</v>
      </c>
      <c r="P17" t="n">
        <v>156.49</v>
      </c>
      <c r="Q17" t="n">
        <v>596.61</v>
      </c>
      <c r="R17" t="n">
        <v>32.73</v>
      </c>
      <c r="S17" t="n">
        <v>26.8</v>
      </c>
      <c r="T17" t="n">
        <v>3006.37</v>
      </c>
      <c r="U17" t="n">
        <v>0.82</v>
      </c>
      <c r="V17" t="n">
        <v>0.97</v>
      </c>
      <c r="W17" t="n">
        <v>0.13</v>
      </c>
      <c r="X17" t="n">
        <v>0.18</v>
      </c>
      <c r="Y17" t="n">
        <v>0.5</v>
      </c>
      <c r="Z17" t="n">
        <v>10</v>
      </c>
      <c r="AA17" t="n">
        <v>350.0517693878597</v>
      </c>
      <c r="AB17" t="n">
        <v>478.9562740706102</v>
      </c>
      <c r="AC17" t="n">
        <v>433.2453594926629</v>
      </c>
      <c r="AD17" t="n">
        <v>350051.7693878597</v>
      </c>
      <c r="AE17" t="n">
        <v>478956.2740706102</v>
      </c>
      <c r="AF17" t="n">
        <v>1.790832165508266e-06</v>
      </c>
      <c r="AG17" t="n">
        <v>25</v>
      </c>
      <c r="AH17" t="n">
        <v>433245.3594926629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5.4152</v>
      </c>
      <c r="E18" t="n">
        <v>18.47</v>
      </c>
      <c r="F18" t="n">
        <v>15.79</v>
      </c>
      <c r="G18" t="n">
        <v>105.26</v>
      </c>
      <c r="H18" t="n">
        <v>1.57</v>
      </c>
      <c r="I18" t="n">
        <v>9</v>
      </c>
      <c r="J18" t="n">
        <v>191.72</v>
      </c>
      <c r="K18" t="n">
        <v>51.39</v>
      </c>
      <c r="L18" t="n">
        <v>17</v>
      </c>
      <c r="M18" t="n">
        <v>1</v>
      </c>
      <c r="N18" t="n">
        <v>38.33</v>
      </c>
      <c r="O18" t="n">
        <v>23879.37</v>
      </c>
      <c r="P18" t="n">
        <v>156.14</v>
      </c>
      <c r="Q18" t="n">
        <v>596.61</v>
      </c>
      <c r="R18" t="n">
        <v>33.23</v>
      </c>
      <c r="S18" t="n">
        <v>26.8</v>
      </c>
      <c r="T18" t="n">
        <v>3257.01</v>
      </c>
      <c r="U18" t="n">
        <v>0.8100000000000001</v>
      </c>
      <c r="V18" t="n">
        <v>0.97</v>
      </c>
      <c r="W18" t="n">
        <v>0.13</v>
      </c>
      <c r="X18" t="n">
        <v>0.19</v>
      </c>
      <c r="Y18" t="n">
        <v>0.5</v>
      </c>
      <c r="Z18" t="n">
        <v>10</v>
      </c>
      <c r="AA18" t="n">
        <v>349.8879666482333</v>
      </c>
      <c r="AB18" t="n">
        <v>478.7321519357864</v>
      </c>
      <c r="AC18" t="n">
        <v>433.0426272598293</v>
      </c>
      <c r="AD18" t="n">
        <v>349887.9666482332</v>
      </c>
      <c r="AE18" t="n">
        <v>478732.1519357864</v>
      </c>
      <c r="AF18" t="n">
        <v>1.789213177369488e-06</v>
      </c>
      <c r="AG18" t="n">
        <v>25</v>
      </c>
      <c r="AH18" t="n">
        <v>433042.6272598293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5.4148</v>
      </c>
      <c r="E19" t="n">
        <v>18.47</v>
      </c>
      <c r="F19" t="n">
        <v>15.79</v>
      </c>
      <c r="G19" t="n">
        <v>105.27</v>
      </c>
      <c r="H19" t="n">
        <v>1.65</v>
      </c>
      <c r="I19" t="n">
        <v>9</v>
      </c>
      <c r="J19" t="n">
        <v>193.26</v>
      </c>
      <c r="K19" t="n">
        <v>51.39</v>
      </c>
      <c r="L19" t="n">
        <v>18</v>
      </c>
      <c r="M19" t="n">
        <v>0</v>
      </c>
      <c r="N19" t="n">
        <v>38.86</v>
      </c>
      <c r="O19" t="n">
        <v>24068.93</v>
      </c>
      <c r="P19" t="n">
        <v>157.34</v>
      </c>
      <c r="Q19" t="n">
        <v>596.61</v>
      </c>
      <c r="R19" t="n">
        <v>33.23</v>
      </c>
      <c r="S19" t="n">
        <v>26.8</v>
      </c>
      <c r="T19" t="n">
        <v>3260.43</v>
      </c>
      <c r="U19" t="n">
        <v>0.8100000000000001</v>
      </c>
      <c r="V19" t="n">
        <v>0.97</v>
      </c>
      <c r="W19" t="n">
        <v>0.13</v>
      </c>
      <c r="X19" t="n">
        <v>0.2</v>
      </c>
      <c r="Y19" t="n">
        <v>0.5</v>
      </c>
      <c r="Z19" t="n">
        <v>10</v>
      </c>
      <c r="AA19" t="n">
        <v>351.1071346120149</v>
      </c>
      <c r="AB19" t="n">
        <v>480.4002713297269</v>
      </c>
      <c r="AC19" t="n">
        <v>434.5515436800325</v>
      </c>
      <c r="AD19" t="n">
        <v>351107.1346120149</v>
      </c>
      <c r="AE19" t="n">
        <v>480400.2713297269</v>
      </c>
      <c r="AF19" t="n">
        <v>1.789081015072444e-06</v>
      </c>
      <c r="AG19" t="n">
        <v>25</v>
      </c>
      <c r="AH19" t="n">
        <v>434551.5436800325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5.1545</v>
      </c>
      <c r="E2" t="n">
        <v>19.4</v>
      </c>
      <c r="F2" t="n">
        <v>16.87</v>
      </c>
      <c r="G2" t="n">
        <v>15.82</v>
      </c>
      <c r="H2" t="n">
        <v>0.34</v>
      </c>
      <c r="I2" t="n">
        <v>64</v>
      </c>
      <c r="J2" t="n">
        <v>51.33</v>
      </c>
      <c r="K2" t="n">
        <v>24.83</v>
      </c>
      <c r="L2" t="n">
        <v>1</v>
      </c>
      <c r="M2" t="n">
        <v>62</v>
      </c>
      <c r="N2" t="n">
        <v>5.51</v>
      </c>
      <c r="O2" t="n">
        <v>6564.78</v>
      </c>
      <c r="P2" t="n">
        <v>87.61</v>
      </c>
      <c r="Q2" t="n">
        <v>596.63</v>
      </c>
      <c r="R2" t="n">
        <v>66.98</v>
      </c>
      <c r="S2" t="n">
        <v>26.8</v>
      </c>
      <c r="T2" t="n">
        <v>19857.29</v>
      </c>
      <c r="U2" t="n">
        <v>0.4</v>
      </c>
      <c r="V2" t="n">
        <v>0.91</v>
      </c>
      <c r="W2" t="n">
        <v>0.21</v>
      </c>
      <c r="X2" t="n">
        <v>1.28</v>
      </c>
      <c r="Y2" t="n">
        <v>0.5</v>
      </c>
      <c r="Z2" t="n">
        <v>10</v>
      </c>
      <c r="AA2" t="n">
        <v>277.4242768702454</v>
      </c>
      <c r="AB2" t="n">
        <v>379.5841347091743</v>
      </c>
      <c r="AC2" t="n">
        <v>343.357157642209</v>
      </c>
      <c r="AD2" t="n">
        <v>277424.2768702453</v>
      </c>
      <c r="AE2" t="n">
        <v>379584.1347091743</v>
      </c>
      <c r="AF2" t="n">
        <v>1.809220209898273e-06</v>
      </c>
      <c r="AG2" t="n">
        <v>26</v>
      </c>
      <c r="AH2" t="n">
        <v>343357.157642209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5.4506</v>
      </c>
      <c r="E3" t="n">
        <v>18.35</v>
      </c>
      <c r="F3" t="n">
        <v>16.22</v>
      </c>
      <c r="G3" t="n">
        <v>31.39</v>
      </c>
      <c r="H3" t="n">
        <v>0.66</v>
      </c>
      <c r="I3" t="n">
        <v>31</v>
      </c>
      <c r="J3" t="n">
        <v>52.47</v>
      </c>
      <c r="K3" t="n">
        <v>24.83</v>
      </c>
      <c r="L3" t="n">
        <v>2</v>
      </c>
      <c r="M3" t="n">
        <v>3</v>
      </c>
      <c r="N3" t="n">
        <v>5.64</v>
      </c>
      <c r="O3" t="n">
        <v>6705.1</v>
      </c>
      <c r="P3" t="n">
        <v>75.23</v>
      </c>
      <c r="Q3" t="n">
        <v>596.62</v>
      </c>
      <c r="R3" t="n">
        <v>45.61</v>
      </c>
      <c r="S3" t="n">
        <v>26.8</v>
      </c>
      <c r="T3" t="n">
        <v>9338.549999999999</v>
      </c>
      <c r="U3" t="n">
        <v>0.59</v>
      </c>
      <c r="V3" t="n">
        <v>0.9399999999999999</v>
      </c>
      <c r="W3" t="n">
        <v>0.19</v>
      </c>
      <c r="X3" t="n">
        <v>0.63</v>
      </c>
      <c r="Y3" t="n">
        <v>0.5</v>
      </c>
      <c r="Z3" t="n">
        <v>10</v>
      </c>
      <c r="AA3" t="n">
        <v>245.743618036857</v>
      </c>
      <c r="AB3" t="n">
        <v>336.2372596411474</v>
      </c>
      <c r="AC3" t="n">
        <v>304.1472474930542</v>
      </c>
      <c r="AD3" t="n">
        <v>245743.618036857</v>
      </c>
      <c r="AE3" t="n">
        <v>336237.2596411475</v>
      </c>
      <c r="AF3" t="n">
        <v>1.913150776228835e-06</v>
      </c>
      <c r="AG3" t="n">
        <v>24</v>
      </c>
      <c r="AH3" t="n">
        <v>304147.2474930543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5.45</v>
      </c>
      <c r="E4" t="n">
        <v>18.35</v>
      </c>
      <c r="F4" t="n">
        <v>16.22</v>
      </c>
      <c r="G4" t="n">
        <v>31.4</v>
      </c>
      <c r="H4" t="n">
        <v>0.97</v>
      </c>
      <c r="I4" t="n">
        <v>31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76.76000000000001</v>
      </c>
      <c r="Q4" t="n">
        <v>596.63</v>
      </c>
      <c r="R4" t="n">
        <v>45.48</v>
      </c>
      <c r="S4" t="n">
        <v>26.8</v>
      </c>
      <c r="T4" t="n">
        <v>9274.92</v>
      </c>
      <c r="U4" t="n">
        <v>0.59</v>
      </c>
      <c r="V4" t="n">
        <v>0.9399999999999999</v>
      </c>
      <c r="W4" t="n">
        <v>0.2</v>
      </c>
      <c r="X4" t="n">
        <v>0.63</v>
      </c>
      <c r="Y4" t="n">
        <v>0.5</v>
      </c>
      <c r="Z4" t="n">
        <v>10</v>
      </c>
      <c r="AA4" t="n">
        <v>247.2809514097724</v>
      </c>
      <c r="AB4" t="n">
        <v>338.340706984331</v>
      </c>
      <c r="AC4" t="n">
        <v>306.049944774012</v>
      </c>
      <c r="AD4" t="n">
        <v>247280.9514097724</v>
      </c>
      <c r="AE4" t="n">
        <v>338340.706984331</v>
      </c>
      <c r="AF4" t="n">
        <v>1.912940177310232e-06</v>
      </c>
      <c r="AG4" t="n">
        <v>24</v>
      </c>
      <c r="AH4" t="n">
        <v>306049.944774012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4.062</v>
      </c>
      <c r="E2" t="n">
        <v>24.62</v>
      </c>
      <c r="F2" t="n">
        <v>18.52</v>
      </c>
      <c r="G2" t="n">
        <v>7.72</v>
      </c>
      <c r="H2" t="n">
        <v>0.13</v>
      </c>
      <c r="I2" t="n">
        <v>144</v>
      </c>
      <c r="J2" t="n">
        <v>133.21</v>
      </c>
      <c r="K2" t="n">
        <v>46.47</v>
      </c>
      <c r="L2" t="n">
        <v>1</v>
      </c>
      <c r="M2" t="n">
        <v>142</v>
      </c>
      <c r="N2" t="n">
        <v>20.75</v>
      </c>
      <c r="O2" t="n">
        <v>16663.42</v>
      </c>
      <c r="P2" t="n">
        <v>199.19</v>
      </c>
      <c r="Q2" t="n">
        <v>596.67</v>
      </c>
      <c r="R2" t="n">
        <v>118.57</v>
      </c>
      <c r="S2" t="n">
        <v>26.8</v>
      </c>
      <c r="T2" t="n">
        <v>45253.73</v>
      </c>
      <c r="U2" t="n">
        <v>0.23</v>
      </c>
      <c r="V2" t="n">
        <v>0.83</v>
      </c>
      <c r="W2" t="n">
        <v>0.33</v>
      </c>
      <c r="X2" t="n">
        <v>2.92</v>
      </c>
      <c r="Y2" t="n">
        <v>0.5</v>
      </c>
      <c r="Z2" t="n">
        <v>10</v>
      </c>
      <c r="AA2" t="n">
        <v>520.8210868029921</v>
      </c>
      <c r="AB2" t="n">
        <v>712.6103879685688</v>
      </c>
      <c r="AC2" t="n">
        <v>644.599852695809</v>
      </c>
      <c r="AD2" t="n">
        <v>520821.0868029921</v>
      </c>
      <c r="AE2" t="n">
        <v>712610.3879685688</v>
      </c>
      <c r="AF2" t="n">
        <v>1.360625145432196e-06</v>
      </c>
      <c r="AG2" t="n">
        <v>33</v>
      </c>
      <c r="AH2" t="n">
        <v>644599.852695809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4.7983</v>
      </c>
      <c r="E3" t="n">
        <v>20.84</v>
      </c>
      <c r="F3" t="n">
        <v>16.89</v>
      </c>
      <c r="G3" t="n">
        <v>15.59</v>
      </c>
      <c r="H3" t="n">
        <v>0.26</v>
      </c>
      <c r="I3" t="n">
        <v>65</v>
      </c>
      <c r="J3" t="n">
        <v>134.55</v>
      </c>
      <c r="K3" t="n">
        <v>46.47</v>
      </c>
      <c r="L3" t="n">
        <v>2</v>
      </c>
      <c r="M3" t="n">
        <v>63</v>
      </c>
      <c r="N3" t="n">
        <v>21.09</v>
      </c>
      <c r="O3" t="n">
        <v>16828.84</v>
      </c>
      <c r="P3" t="n">
        <v>178.07</v>
      </c>
      <c r="Q3" t="n">
        <v>596.61</v>
      </c>
      <c r="R3" t="n">
        <v>67.75</v>
      </c>
      <c r="S3" t="n">
        <v>26.8</v>
      </c>
      <c r="T3" t="n">
        <v>20238.83</v>
      </c>
      <c r="U3" t="n">
        <v>0.4</v>
      </c>
      <c r="V3" t="n">
        <v>0.91</v>
      </c>
      <c r="W3" t="n">
        <v>0.21</v>
      </c>
      <c r="X3" t="n">
        <v>1.3</v>
      </c>
      <c r="Y3" t="n">
        <v>0.5</v>
      </c>
      <c r="Z3" t="n">
        <v>10</v>
      </c>
      <c r="AA3" t="n">
        <v>415.3986456204583</v>
      </c>
      <c r="AB3" t="n">
        <v>568.3667530327659</v>
      </c>
      <c r="AC3" t="n">
        <v>514.1226278310659</v>
      </c>
      <c r="AD3" t="n">
        <v>415398.6456204583</v>
      </c>
      <c r="AE3" t="n">
        <v>568366.7530327659</v>
      </c>
      <c r="AF3" t="n">
        <v>1.607259388312975e-06</v>
      </c>
      <c r="AG3" t="n">
        <v>28</v>
      </c>
      <c r="AH3" t="n">
        <v>514122.6278310659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5.0667</v>
      </c>
      <c r="E4" t="n">
        <v>19.74</v>
      </c>
      <c r="F4" t="n">
        <v>16.41</v>
      </c>
      <c r="G4" t="n">
        <v>23.45</v>
      </c>
      <c r="H4" t="n">
        <v>0.39</v>
      </c>
      <c r="I4" t="n">
        <v>42</v>
      </c>
      <c r="J4" t="n">
        <v>135.9</v>
      </c>
      <c r="K4" t="n">
        <v>46.47</v>
      </c>
      <c r="L4" t="n">
        <v>3</v>
      </c>
      <c r="M4" t="n">
        <v>40</v>
      </c>
      <c r="N4" t="n">
        <v>21.43</v>
      </c>
      <c r="O4" t="n">
        <v>16994.64</v>
      </c>
      <c r="P4" t="n">
        <v>169.7</v>
      </c>
      <c r="Q4" t="n">
        <v>596.64</v>
      </c>
      <c r="R4" t="n">
        <v>52.66</v>
      </c>
      <c r="S4" t="n">
        <v>26.8</v>
      </c>
      <c r="T4" t="n">
        <v>12807.6</v>
      </c>
      <c r="U4" t="n">
        <v>0.51</v>
      </c>
      <c r="V4" t="n">
        <v>0.93</v>
      </c>
      <c r="W4" t="n">
        <v>0.18</v>
      </c>
      <c r="X4" t="n">
        <v>0.82</v>
      </c>
      <c r="Y4" t="n">
        <v>0.5</v>
      </c>
      <c r="Z4" t="n">
        <v>10</v>
      </c>
      <c r="AA4" t="n">
        <v>380.3757492725442</v>
      </c>
      <c r="AB4" t="n">
        <v>520.4468811484107</v>
      </c>
      <c r="AC4" t="n">
        <v>470.776161263391</v>
      </c>
      <c r="AD4" t="n">
        <v>380375.7492725442</v>
      </c>
      <c r="AE4" t="n">
        <v>520446.8811484107</v>
      </c>
      <c r="AF4" t="n">
        <v>1.697163816927943e-06</v>
      </c>
      <c r="AG4" t="n">
        <v>26</v>
      </c>
      <c r="AH4" t="n">
        <v>470776.161263391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5.1993</v>
      </c>
      <c r="E5" t="n">
        <v>19.23</v>
      </c>
      <c r="F5" t="n">
        <v>16.21</v>
      </c>
      <c r="G5" t="n">
        <v>31.37</v>
      </c>
      <c r="H5" t="n">
        <v>0.52</v>
      </c>
      <c r="I5" t="n">
        <v>31</v>
      </c>
      <c r="J5" t="n">
        <v>137.25</v>
      </c>
      <c r="K5" t="n">
        <v>46.47</v>
      </c>
      <c r="L5" t="n">
        <v>4</v>
      </c>
      <c r="M5" t="n">
        <v>29</v>
      </c>
      <c r="N5" t="n">
        <v>21.78</v>
      </c>
      <c r="O5" t="n">
        <v>17160.92</v>
      </c>
      <c r="P5" t="n">
        <v>164.18</v>
      </c>
      <c r="Q5" t="n">
        <v>596.62</v>
      </c>
      <c r="R5" t="n">
        <v>46.51</v>
      </c>
      <c r="S5" t="n">
        <v>26.8</v>
      </c>
      <c r="T5" t="n">
        <v>9786.09</v>
      </c>
      <c r="U5" t="n">
        <v>0.58</v>
      </c>
      <c r="V5" t="n">
        <v>0.9399999999999999</v>
      </c>
      <c r="W5" t="n">
        <v>0.16</v>
      </c>
      <c r="X5" t="n">
        <v>0.61</v>
      </c>
      <c r="Y5" t="n">
        <v>0.5</v>
      </c>
      <c r="Z5" t="n">
        <v>10</v>
      </c>
      <c r="AA5" t="n">
        <v>369.1638226351182</v>
      </c>
      <c r="AB5" t="n">
        <v>505.1062284877909</v>
      </c>
      <c r="AC5" t="n">
        <v>456.8995989619595</v>
      </c>
      <c r="AD5" t="n">
        <v>369163.8226351182</v>
      </c>
      <c r="AE5" t="n">
        <v>505106.2284877909</v>
      </c>
      <c r="AF5" t="n">
        <v>1.741580088292864e-06</v>
      </c>
      <c r="AG5" t="n">
        <v>26</v>
      </c>
      <c r="AH5" t="n">
        <v>456899.5989619595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5.2923</v>
      </c>
      <c r="E6" t="n">
        <v>18.9</v>
      </c>
      <c r="F6" t="n">
        <v>16.06</v>
      </c>
      <c r="G6" t="n">
        <v>40.15</v>
      </c>
      <c r="H6" t="n">
        <v>0.64</v>
      </c>
      <c r="I6" t="n">
        <v>24</v>
      </c>
      <c r="J6" t="n">
        <v>138.6</v>
      </c>
      <c r="K6" t="n">
        <v>46.47</v>
      </c>
      <c r="L6" t="n">
        <v>5</v>
      </c>
      <c r="M6" t="n">
        <v>22</v>
      </c>
      <c r="N6" t="n">
        <v>22.13</v>
      </c>
      <c r="O6" t="n">
        <v>17327.69</v>
      </c>
      <c r="P6" t="n">
        <v>159.2</v>
      </c>
      <c r="Q6" t="n">
        <v>596.62</v>
      </c>
      <c r="R6" t="n">
        <v>41.76</v>
      </c>
      <c r="S6" t="n">
        <v>26.8</v>
      </c>
      <c r="T6" t="n">
        <v>7446.7</v>
      </c>
      <c r="U6" t="n">
        <v>0.64</v>
      </c>
      <c r="V6" t="n">
        <v>0.95</v>
      </c>
      <c r="W6" t="n">
        <v>0.15</v>
      </c>
      <c r="X6" t="n">
        <v>0.47</v>
      </c>
      <c r="Y6" t="n">
        <v>0.5</v>
      </c>
      <c r="Z6" t="n">
        <v>10</v>
      </c>
      <c r="AA6" t="n">
        <v>353.7289661492313</v>
      </c>
      <c r="AB6" t="n">
        <v>483.9875769059905</v>
      </c>
      <c r="AC6" t="n">
        <v>437.7964818469125</v>
      </c>
      <c r="AD6" t="n">
        <v>353728.9661492313</v>
      </c>
      <c r="AE6" t="n">
        <v>483987.5769059905</v>
      </c>
      <c r="AF6" t="n">
        <v>1.772731771829347e-06</v>
      </c>
      <c r="AG6" t="n">
        <v>25</v>
      </c>
      <c r="AH6" t="n">
        <v>437796.4818469125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5.3481</v>
      </c>
      <c r="E7" t="n">
        <v>18.7</v>
      </c>
      <c r="F7" t="n">
        <v>15.97</v>
      </c>
      <c r="G7" t="n">
        <v>47.92</v>
      </c>
      <c r="H7" t="n">
        <v>0.76</v>
      </c>
      <c r="I7" t="n">
        <v>20</v>
      </c>
      <c r="J7" t="n">
        <v>139.95</v>
      </c>
      <c r="K7" t="n">
        <v>46.47</v>
      </c>
      <c r="L7" t="n">
        <v>6</v>
      </c>
      <c r="M7" t="n">
        <v>18</v>
      </c>
      <c r="N7" t="n">
        <v>22.49</v>
      </c>
      <c r="O7" t="n">
        <v>17494.97</v>
      </c>
      <c r="P7" t="n">
        <v>154.38</v>
      </c>
      <c r="Q7" t="n">
        <v>596.61</v>
      </c>
      <c r="R7" t="n">
        <v>39.07</v>
      </c>
      <c r="S7" t="n">
        <v>26.8</v>
      </c>
      <c r="T7" t="n">
        <v>6123.75</v>
      </c>
      <c r="U7" t="n">
        <v>0.6899999999999999</v>
      </c>
      <c r="V7" t="n">
        <v>0.96</v>
      </c>
      <c r="W7" t="n">
        <v>0.14</v>
      </c>
      <c r="X7" t="n">
        <v>0.38</v>
      </c>
      <c r="Y7" t="n">
        <v>0.5</v>
      </c>
      <c r="Z7" t="n">
        <v>10</v>
      </c>
      <c r="AA7" t="n">
        <v>346.8016316284659</v>
      </c>
      <c r="AB7" t="n">
        <v>474.5092922022492</v>
      </c>
      <c r="AC7" t="n">
        <v>429.2227913324401</v>
      </c>
      <c r="AD7" t="n">
        <v>346801.6316284659</v>
      </c>
      <c r="AE7" t="n">
        <v>474509.2922022492</v>
      </c>
      <c r="AF7" t="n">
        <v>1.791422781951237e-06</v>
      </c>
      <c r="AG7" t="n">
        <v>25</v>
      </c>
      <c r="AH7" t="n">
        <v>429222.7913324401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5.3842</v>
      </c>
      <c r="E8" t="n">
        <v>18.57</v>
      </c>
      <c r="F8" t="n">
        <v>15.93</v>
      </c>
      <c r="G8" t="n">
        <v>56.22</v>
      </c>
      <c r="H8" t="n">
        <v>0.88</v>
      </c>
      <c r="I8" t="n">
        <v>17</v>
      </c>
      <c r="J8" t="n">
        <v>141.31</v>
      </c>
      <c r="K8" t="n">
        <v>46.47</v>
      </c>
      <c r="L8" t="n">
        <v>7</v>
      </c>
      <c r="M8" t="n">
        <v>15</v>
      </c>
      <c r="N8" t="n">
        <v>22.85</v>
      </c>
      <c r="O8" t="n">
        <v>17662.75</v>
      </c>
      <c r="P8" t="n">
        <v>149.87</v>
      </c>
      <c r="Q8" t="n">
        <v>596.63</v>
      </c>
      <c r="R8" t="n">
        <v>37.81</v>
      </c>
      <c r="S8" t="n">
        <v>26.8</v>
      </c>
      <c r="T8" t="n">
        <v>5508.46</v>
      </c>
      <c r="U8" t="n">
        <v>0.71</v>
      </c>
      <c r="V8" t="n">
        <v>0.96</v>
      </c>
      <c r="W8" t="n">
        <v>0.13</v>
      </c>
      <c r="X8" t="n">
        <v>0.34</v>
      </c>
      <c r="Y8" t="n">
        <v>0.5</v>
      </c>
      <c r="Z8" t="n">
        <v>10</v>
      </c>
      <c r="AA8" t="n">
        <v>341.0118220683638</v>
      </c>
      <c r="AB8" t="n">
        <v>466.587419333747</v>
      </c>
      <c r="AC8" t="n">
        <v>422.0569708920893</v>
      </c>
      <c r="AD8" t="n">
        <v>341011.8220683638</v>
      </c>
      <c r="AE8" t="n">
        <v>466587.419333747</v>
      </c>
      <c r="AF8" t="n">
        <v>1.803514994592818e-06</v>
      </c>
      <c r="AG8" t="n">
        <v>25</v>
      </c>
      <c r="AH8" t="n">
        <v>422056.9708920893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5.4302</v>
      </c>
      <c r="E9" t="n">
        <v>18.42</v>
      </c>
      <c r="F9" t="n">
        <v>15.85</v>
      </c>
      <c r="G9" t="n">
        <v>67.95</v>
      </c>
      <c r="H9" t="n">
        <v>0.99</v>
      </c>
      <c r="I9" t="n">
        <v>14</v>
      </c>
      <c r="J9" t="n">
        <v>142.68</v>
      </c>
      <c r="K9" t="n">
        <v>46.47</v>
      </c>
      <c r="L9" t="n">
        <v>8</v>
      </c>
      <c r="M9" t="n">
        <v>12</v>
      </c>
      <c r="N9" t="n">
        <v>23.21</v>
      </c>
      <c r="O9" t="n">
        <v>17831.04</v>
      </c>
      <c r="P9" t="n">
        <v>144.72</v>
      </c>
      <c r="Q9" t="n">
        <v>596.61</v>
      </c>
      <c r="R9" t="n">
        <v>35.39</v>
      </c>
      <c r="S9" t="n">
        <v>26.8</v>
      </c>
      <c r="T9" t="n">
        <v>4311.47</v>
      </c>
      <c r="U9" t="n">
        <v>0.76</v>
      </c>
      <c r="V9" t="n">
        <v>0.97</v>
      </c>
      <c r="W9" t="n">
        <v>0.13</v>
      </c>
      <c r="X9" t="n">
        <v>0.26</v>
      </c>
      <c r="Y9" t="n">
        <v>0.5</v>
      </c>
      <c r="Z9" t="n">
        <v>10</v>
      </c>
      <c r="AA9" t="n">
        <v>327.5544638857874</v>
      </c>
      <c r="AB9" t="n">
        <v>448.174468171604</v>
      </c>
      <c r="AC9" t="n">
        <v>405.4013259461221</v>
      </c>
      <c r="AD9" t="n">
        <v>327554.4638857874</v>
      </c>
      <c r="AE9" t="n">
        <v>448174.468171604</v>
      </c>
      <c r="AF9" t="n">
        <v>1.818923354191509e-06</v>
      </c>
      <c r="AG9" t="n">
        <v>24</v>
      </c>
      <c r="AH9" t="n">
        <v>405401.3259461221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5.4501</v>
      </c>
      <c r="E10" t="n">
        <v>18.35</v>
      </c>
      <c r="F10" t="n">
        <v>15.81</v>
      </c>
      <c r="G10" t="n">
        <v>72.98999999999999</v>
      </c>
      <c r="H10" t="n">
        <v>1.11</v>
      </c>
      <c r="I10" t="n">
        <v>13</v>
      </c>
      <c r="J10" t="n">
        <v>144.05</v>
      </c>
      <c r="K10" t="n">
        <v>46.47</v>
      </c>
      <c r="L10" t="n">
        <v>9</v>
      </c>
      <c r="M10" t="n">
        <v>11</v>
      </c>
      <c r="N10" t="n">
        <v>23.58</v>
      </c>
      <c r="O10" t="n">
        <v>17999.83</v>
      </c>
      <c r="P10" t="n">
        <v>139.95</v>
      </c>
      <c r="Q10" t="n">
        <v>596.61</v>
      </c>
      <c r="R10" t="n">
        <v>34.22</v>
      </c>
      <c r="S10" t="n">
        <v>26.8</v>
      </c>
      <c r="T10" t="n">
        <v>3733.44</v>
      </c>
      <c r="U10" t="n">
        <v>0.78</v>
      </c>
      <c r="V10" t="n">
        <v>0.97</v>
      </c>
      <c r="W10" t="n">
        <v>0.12</v>
      </c>
      <c r="X10" t="n">
        <v>0.22</v>
      </c>
      <c r="Y10" t="n">
        <v>0.5</v>
      </c>
      <c r="Z10" t="n">
        <v>10</v>
      </c>
      <c r="AA10" t="n">
        <v>322.1452124501991</v>
      </c>
      <c r="AB10" t="n">
        <v>440.7732917181011</v>
      </c>
      <c r="AC10" t="n">
        <v>398.706507385725</v>
      </c>
      <c r="AD10" t="n">
        <v>322145.2124501991</v>
      </c>
      <c r="AE10" t="n">
        <v>440773.2917181011</v>
      </c>
      <c r="AF10" t="n">
        <v>1.825589144539638e-06</v>
      </c>
      <c r="AG10" t="n">
        <v>24</v>
      </c>
      <c r="AH10" t="n">
        <v>398706.507385725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5.4695</v>
      </c>
      <c r="E11" t="n">
        <v>18.28</v>
      </c>
      <c r="F11" t="n">
        <v>15.8</v>
      </c>
      <c r="G11" t="n">
        <v>86.2</v>
      </c>
      <c r="H11" t="n">
        <v>1.22</v>
      </c>
      <c r="I11" t="n">
        <v>11</v>
      </c>
      <c r="J11" t="n">
        <v>145.42</v>
      </c>
      <c r="K11" t="n">
        <v>46.47</v>
      </c>
      <c r="L11" t="n">
        <v>10</v>
      </c>
      <c r="M11" t="n">
        <v>5</v>
      </c>
      <c r="N11" t="n">
        <v>23.95</v>
      </c>
      <c r="O11" t="n">
        <v>18169.15</v>
      </c>
      <c r="P11" t="n">
        <v>135.47</v>
      </c>
      <c r="Q11" t="n">
        <v>596.63</v>
      </c>
      <c r="R11" t="n">
        <v>33.56</v>
      </c>
      <c r="S11" t="n">
        <v>26.8</v>
      </c>
      <c r="T11" t="n">
        <v>3412.57</v>
      </c>
      <c r="U11" t="n">
        <v>0.8</v>
      </c>
      <c r="V11" t="n">
        <v>0.97</v>
      </c>
      <c r="W11" t="n">
        <v>0.13</v>
      </c>
      <c r="X11" t="n">
        <v>0.21</v>
      </c>
      <c r="Y11" t="n">
        <v>0.5</v>
      </c>
      <c r="Z11" t="n">
        <v>10</v>
      </c>
      <c r="AA11" t="n">
        <v>317.1134655875899</v>
      </c>
      <c r="AB11" t="n">
        <v>433.8886336756746</v>
      </c>
      <c r="AC11" t="n">
        <v>392.4789114441894</v>
      </c>
      <c r="AD11" t="n">
        <v>317113.4655875899</v>
      </c>
      <c r="AE11" t="n">
        <v>433888.6336756746</v>
      </c>
      <c r="AF11" t="n">
        <v>1.832087452718216e-06</v>
      </c>
      <c r="AG11" t="n">
        <v>24</v>
      </c>
      <c r="AH11" t="n">
        <v>392478.9114441894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5.4658</v>
      </c>
      <c r="E12" t="n">
        <v>18.3</v>
      </c>
      <c r="F12" t="n">
        <v>15.82</v>
      </c>
      <c r="G12" t="n">
        <v>86.27</v>
      </c>
      <c r="H12" t="n">
        <v>1.33</v>
      </c>
      <c r="I12" t="n">
        <v>11</v>
      </c>
      <c r="J12" t="n">
        <v>146.8</v>
      </c>
      <c r="K12" t="n">
        <v>46.47</v>
      </c>
      <c r="L12" t="n">
        <v>11</v>
      </c>
      <c r="M12" t="n">
        <v>1</v>
      </c>
      <c r="N12" t="n">
        <v>24.33</v>
      </c>
      <c r="O12" t="n">
        <v>18338.99</v>
      </c>
      <c r="P12" t="n">
        <v>135.15</v>
      </c>
      <c r="Q12" t="n">
        <v>596.62</v>
      </c>
      <c r="R12" t="n">
        <v>33.79</v>
      </c>
      <c r="S12" t="n">
        <v>26.8</v>
      </c>
      <c r="T12" t="n">
        <v>3527.11</v>
      </c>
      <c r="U12" t="n">
        <v>0.79</v>
      </c>
      <c r="V12" t="n">
        <v>0.97</v>
      </c>
      <c r="W12" t="n">
        <v>0.14</v>
      </c>
      <c r="X12" t="n">
        <v>0.22</v>
      </c>
      <c r="Y12" t="n">
        <v>0.5</v>
      </c>
      <c r="Z12" t="n">
        <v>10</v>
      </c>
      <c r="AA12" t="n">
        <v>316.9225477088646</v>
      </c>
      <c r="AB12" t="n">
        <v>433.6274114113</v>
      </c>
      <c r="AC12" t="n">
        <v>392.2426198660992</v>
      </c>
      <c r="AD12" t="n">
        <v>316922.5477088646</v>
      </c>
      <c r="AE12" t="n">
        <v>433627.4114113001</v>
      </c>
      <c r="AF12" t="n">
        <v>1.830848084663539e-06</v>
      </c>
      <c r="AG12" t="n">
        <v>24</v>
      </c>
      <c r="AH12" t="n">
        <v>392242.6198660992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5.4667</v>
      </c>
      <c r="E13" t="n">
        <v>18.29</v>
      </c>
      <c r="F13" t="n">
        <v>15.81</v>
      </c>
      <c r="G13" t="n">
        <v>86.25</v>
      </c>
      <c r="H13" t="n">
        <v>1.43</v>
      </c>
      <c r="I13" t="n">
        <v>11</v>
      </c>
      <c r="J13" t="n">
        <v>148.18</v>
      </c>
      <c r="K13" t="n">
        <v>46.47</v>
      </c>
      <c r="L13" t="n">
        <v>12</v>
      </c>
      <c r="M13" t="n">
        <v>0</v>
      </c>
      <c r="N13" t="n">
        <v>24.71</v>
      </c>
      <c r="O13" t="n">
        <v>18509.36</v>
      </c>
      <c r="P13" t="n">
        <v>135.85</v>
      </c>
      <c r="Q13" t="n">
        <v>596.62</v>
      </c>
      <c r="R13" t="n">
        <v>33.63</v>
      </c>
      <c r="S13" t="n">
        <v>26.8</v>
      </c>
      <c r="T13" t="n">
        <v>3445.84</v>
      </c>
      <c r="U13" t="n">
        <v>0.8</v>
      </c>
      <c r="V13" t="n">
        <v>0.97</v>
      </c>
      <c r="W13" t="n">
        <v>0.14</v>
      </c>
      <c r="X13" t="n">
        <v>0.22</v>
      </c>
      <c r="Y13" t="n">
        <v>0.5</v>
      </c>
      <c r="Z13" t="n">
        <v>10</v>
      </c>
      <c r="AA13" t="n">
        <v>317.5822601874797</v>
      </c>
      <c r="AB13" t="n">
        <v>434.5300591290018</v>
      </c>
      <c r="AC13" t="n">
        <v>393.0591201524974</v>
      </c>
      <c r="AD13" t="n">
        <v>317582.2601874797</v>
      </c>
      <c r="AE13" t="n">
        <v>434530.0591290017</v>
      </c>
      <c r="AF13" t="n">
        <v>1.831149552568731e-06</v>
      </c>
      <c r="AG13" t="n">
        <v>24</v>
      </c>
      <c r="AH13" t="n">
        <v>393059.1201524974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3.8504</v>
      </c>
      <c r="E2" t="n">
        <v>25.97</v>
      </c>
      <c r="F2" t="n">
        <v>18.84</v>
      </c>
      <c r="G2" t="n">
        <v>7.11</v>
      </c>
      <c r="H2" t="n">
        <v>0.12</v>
      </c>
      <c r="I2" t="n">
        <v>159</v>
      </c>
      <c r="J2" t="n">
        <v>150.44</v>
      </c>
      <c r="K2" t="n">
        <v>49.1</v>
      </c>
      <c r="L2" t="n">
        <v>1</v>
      </c>
      <c r="M2" t="n">
        <v>157</v>
      </c>
      <c r="N2" t="n">
        <v>25.34</v>
      </c>
      <c r="O2" t="n">
        <v>18787.76</v>
      </c>
      <c r="P2" t="n">
        <v>219.89</v>
      </c>
      <c r="Q2" t="n">
        <v>596.74</v>
      </c>
      <c r="R2" t="n">
        <v>128.61</v>
      </c>
      <c r="S2" t="n">
        <v>26.8</v>
      </c>
      <c r="T2" t="n">
        <v>50198.24</v>
      </c>
      <c r="U2" t="n">
        <v>0.21</v>
      </c>
      <c r="V2" t="n">
        <v>0.8100000000000001</v>
      </c>
      <c r="W2" t="n">
        <v>0.36</v>
      </c>
      <c r="X2" t="n">
        <v>3.24</v>
      </c>
      <c r="Y2" t="n">
        <v>0.5</v>
      </c>
      <c r="Z2" t="n">
        <v>10</v>
      </c>
      <c r="AA2" t="n">
        <v>576.6515711477973</v>
      </c>
      <c r="AB2" t="n">
        <v>789.000119716266</v>
      </c>
      <c r="AC2" t="n">
        <v>713.6990556591678</v>
      </c>
      <c r="AD2" t="n">
        <v>576651.5711477973</v>
      </c>
      <c r="AE2" t="n">
        <v>789000.1197162661</v>
      </c>
      <c r="AF2" t="n">
        <v>1.280560238241751e-06</v>
      </c>
      <c r="AG2" t="n">
        <v>34</v>
      </c>
      <c r="AH2" t="n">
        <v>713699.0556591678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4.6632</v>
      </c>
      <c r="E3" t="n">
        <v>21.44</v>
      </c>
      <c r="F3" t="n">
        <v>17</v>
      </c>
      <c r="G3" t="n">
        <v>14.37</v>
      </c>
      <c r="H3" t="n">
        <v>0.23</v>
      </c>
      <c r="I3" t="n">
        <v>71</v>
      </c>
      <c r="J3" t="n">
        <v>151.83</v>
      </c>
      <c r="K3" t="n">
        <v>49.1</v>
      </c>
      <c r="L3" t="n">
        <v>2</v>
      </c>
      <c r="M3" t="n">
        <v>69</v>
      </c>
      <c r="N3" t="n">
        <v>25.73</v>
      </c>
      <c r="O3" t="n">
        <v>18959.54</v>
      </c>
      <c r="P3" t="n">
        <v>195.37</v>
      </c>
      <c r="Q3" t="n">
        <v>596.62</v>
      </c>
      <c r="R3" t="n">
        <v>71.01000000000001</v>
      </c>
      <c r="S3" t="n">
        <v>26.8</v>
      </c>
      <c r="T3" t="n">
        <v>21835.56</v>
      </c>
      <c r="U3" t="n">
        <v>0.38</v>
      </c>
      <c r="V3" t="n">
        <v>0.9</v>
      </c>
      <c r="W3" t="n">
        <v>0.22</v>
      </c>
      <c r="X3" t="n">
        <v>1.4</v>
      </c>
      <c r="Y3" t="n">
        <v>0.5</v>
      </c>
      <c r="Z3" t="n">
        <v>10</v>
      </c>
      <c r="AA3" t="n">
        <v>444.5666653230452</v>
      </c>
      <c r="AB3" t="n">
        <v>608.2757243920565</v>
      </c>
      <c r="AC3" t="n">
        <v>550.222742976419</v>
      </c>
      <c r="AD3" t="n">
        <v>444566.6653230452</v>
      </c>
      <c r="AE3" t="n">
        <v>608275.7243920566</v>
      </c>
      <c r="AF3" t="n">
        <v>1.550880039208636e-06</v>
      </c>
      <c r="AG3" t="n">
        <v>28</v>
      </c>
      <c r="AH3" t="n">
        <v>550222.742976419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4.9548</v>
      </c>
      <c r="E4" t="n">
        <v>20.18</v>
      </c>
      <c r="F4" t="n">
        <v>16.5</v>
      </c>
      <c r="G4" t="n">
        <v>21.52</v>
      </c>
      <c r="H4" t="n">
        <v>0.35</v>
      </c>
      <c r="I4" t="n">
        <v>46</v>
      </c>
      <c r="J4" t="n">
        <v>153.23</v>
      </c>
      <c r="K4" t="n">
        <v>49.1</v>
      </c>
      <c r="L4" t="n">
        <v>3</v>
      </c>
      <c r="M4" t="n">
        <v>44</v>
      </c>
      <c r="N4" t="n">
        <v>26.13</v>
      </c>
      <c r="O4" t="n">
        <v>19131.85</v>
      </c>
      <c r="P4" t="n">
        <v>186.65</v>
      </c>
      <c r="Q4" t="n">
        <v>596.63</v>
      </c>
      <c r="R4" t="n">
        <v>55.5</v>
      </c>
      <c r="S4" t="n">
        <v>26.8</v>
      </c>
      <c r="T4" t="n">
        <v>14207.37</v>
      </c>
      <c r="U4" t="n">
        <v>0.48</v>
      </c>
      <c r="V4" t="n">
        <v>0.93</v>
      </c>
      <c r="W4" t="n">
        <v>0.18</v>
      </c>
      <c r="X4" t="n">
        <v>0.91</v>
      </c>
      <c r="Y4" t="n">
        <v>0.5</v>
      </c>
      <c r="Z4" t="n">
        <v>10</v>
      </c>
      <c r="AA4" t="n">
        <v>412.6148526560562</v>
      </c>
      <c r="AB4" t="n">
        <v>564.5578446865929</v>
      </c>
      <c r="AC4" t="n">
        <v>510.6772363516153</v>
      </c>
      <c r="AD4" t="n">
        <v>412614.8526560562</v>
      </c>
      <c r="AE4" t="n">
        <v>564557.8446865929</v>
      </c>
      <c r="AF4" t="n">
        <v>1.647859928433468e-06</v>
      </c>
      <c r="AG4" t="n">
        <v>27</v>
      </c>
      <c r="AH4" t="n">
        <v>510677.2363516153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5.1007</v>
      </c>
      <c r="E5" t="n">
        <v>19.6</v>
      </c>
      <c r="F5" t="n">
        <v>16.29</v>
      </c>
      <c r="G5" t="n">
        <v>28.75</v>
      </c>
      <c r="H5" t="n">
        <v>0.46</v>
      </c>
      <c r="I5" t="n">
        <v>34</v>
      </c>
      <c r="J5" t="n">
        <v>154.63</v>
      </c>
      <c r="K5" t="n">
        <v>49.1</v>
      </c>
      <c r="L5" t="n">
        <v>4</v>
      </c>
      <c r="M5" t="n">
        <v>32</v>
      </c>
      <c r="N5" t="n">
        <v>26.53</v>
      </c>
      <c r="O5" t="n">
        <v>19304.72</v>
      </c>
      <c r="P5" t="n">
        <v>181.31</v>
      </c>
      <c r="Q5" t="n">
        <v>596.62</v>
      </c>
      <c r="R5" t="n">
        <v>49.14</v>
      </c>
      <c r="S5" t="n">
        <v>26.8</v>
      </c>
      <c r="T5" t="n">
        <v>11085.67</v>
      </c>
      <c r="U5" t="n">
        <v>0.55</v>
      </c>
      <c r="V5" t="n">
        <v>0.9399999999999999</v>
      </c>
      <c r="W5" t="n">
        <v>0.16</v>
      </c>
      <c r="X5" t="n">
        <v>0.6899999999999999</v>
      </c>
      <c r="Y5" t="n">
        <v>0.5</v>
      </c>
      <c r="Z5" t="n">
        <v>10</v>
      </c>
      <c r="AA5" t="n">
        <v>393.3285132037929</v>
      </c>
      <c r="AB5" t="n">
        <v>538.1694241947599</v>
      </c>
      <c r="AC5" t="n">
        <v>486.807289675142</v>
      </c>
      <c r="AD5" t="n">
        <v>393328.5132037929</v>
      </c>
      <c r="AE5" t="n">
        <v>538169.4241947599</v>
      </c>
      <c r="AF5" t="n">
        <v>1.696383130895413e-06</v>
      </c>
      <c r="AG5" t="n">
        <v>26</v>
      </c>
      <c r="AH5" t="n">
        <v>486807.289675142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5.2034</v>
      </c>
      <c r="E6" t="n">
        <v>19.22</v>
      </c>
      <c r="F6" t="n">
        <v>16.12</v>
      </c>
      <c r="G6" t="n">
        <v>35.82</v>
      </c>
      <c r="H6" t="n">
        <v>0.57</v>
      </c>
      <c r="I6" t="n">
        <v>27</v>
      </c>
      <c r="J6" t="n">
        <v>156.03</v>
      </c>
      <c r="K6" t="n">
        <v>49.1</v>
      </c>
      <c r="L6" t="n">
        <v>5</v>
      </c>
      <c r="M6" t="n">
        <v>25</v>
      </c>
      <c r="N6" t="n">
        <v>26.94</v>
      </c>
      <c r="O6" t="n">
        <v>19478.15</v>
      </c>
      <c r="P6" t="n">
        <v>176.36</v>
      </c>
      <c r="Q6" t="n">
        <v>596.61</v>
      </c>
      <c r="R6" t="n">
        <v>43.67</v>
      </c>
      <c r="S6" t="n">
        <v>26.8</v>
      </c>
      <c r="T6" t="n">
        <v>8388.120000000001</v>
      </c>
      <c r="U6" t="n">
        <v>0.61</v>
      </c>
      <c r="V6" t="n">
        <v>0.95</v>
      </c>
      <c r="W6" t="n">
        <v>0.15</v>
      </c>
      <c r="X6" t="n">
        <v>0.52</v>
      </c>
      <c r="Y6" t="n">
        <v>0.5</v>
      </c>
      <c r="Z6" t="n">
        <v>10</v>
      </c>
      <c r="AA6" t="n">
        <v>383.6755013367409</v>
      </c>
      <c r="AB6" t="n">
        <v>524.9617474974315</v>
      </c>
      <c r="AC6" t="n">
        <v>474.8601351047161</v>
      </c>
      <c r="AD6" t="n">
        <v>383675.5013367409</v>
      </c>
      <c r="AE6" t="n">
        <v>524961.7474974315</v>
      </c>
      <c r="AF6" t="n">
        <v>1.730538942361086e-06</v>
      </c>
      <c r="AG6" t="n">
        <v>26</v>
      </c>
      <c r="AH6" t="n">
        <v>474860.1351047161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5.2727</v>
      </c>
      <c r="E7" t="n">
        <v>18.97</v>
      </c>
      <c r="F7" t="n">
        <v>16.02</v>
      </c>
      <c r="G7" t="n">
        <v>43.68</v>
      </c>
      <c r="H7" t="n">
        <v>0.67</v>
      </c>
      <c r="I7" t="n">
        <v>22</v>
      </c>
      <c r="J7" t="n">
        <v>157.44</v>
      </c>
      <c r="K7" t="n">
        <v>49.1</v>
      </c>
      <c r="L7" t="n">
        <v>6</v>
      </c>
      <c r="M7" t="n">
        <v>20</v>
      </c>
      <c r="N7" t="n">
        <v>27.35</v>
      </c>
      <c r="O7" t="n">
        <v>19652.13</v>
      </c>
      <c r="P7" t="n">
        <v>172.15</v>
      </c>
      <c r="Q7" t="n">
        <v>596.63</v>
      </c>
      <c r="R7" t="n">
        <v>40.38</v>
      </c>
      <c r="S7" t="n">
        <v>26.8</v>
      </c>
      <c r="T7" t="n">
        <v>6769.08</v>
      </c>
      <c r="U7" t="n">
        <v>0.66</v>
      </c>
      <c r="V7" t="n">
        <v>0.96</v>
      </c>
      <c r="W7" t="n">
        <v>0.14</v>
      </c>
      <c r="X7" t="n">
        <v>0.42</v>
      </c>
      <c r="Y7" t="n">
        <v>0.5</v>
      </c>
      <c r="Z7" t="n">
        <v>10</v>
      </c>
      <c r="AA7" t="n">
        <v>369.7086533174029</v>
      </c>
      <c r="AB7" t="n">
        <v>505.8516898635262</v>
      </c>
      <c r="AC7" t="n">
        <v>457.5739145502562</v>
      </c>
      <c r="AD7" t="n">
        <v>369708.6533174029</v>
      </c>
      <c r="AE7" t="n">
        <v>505851.6898635263</v>
      </c>
      <c r="AF7" t="n">
        <v>1.753586632084272e-06</v>
      </c>
      <c r="AG7" t="n">
        <v>25</v>
      </c>
      <c r="AH7" t="n">
        <v>457573.9145502562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5.3271</v>
      </c>
      <c r="E8" t="n">
        <v>18.77</v>
      </c>
      <c r="F8" t="n">
        <v>15.91</v>
      </c>
      <c r="G8" t="n">
        <v>50.26</v>
      </c>
      <c r="H8" t="n">
        <v>0.78</v>
      </c>
      <c r="I8" t="n">
        <v>19</v>
      </c>
      <c r="J8" t="n">
        <v>158.86</v>
      </c>
      <c r="K8" t="n">
        <v>49.1</v>
      </c>
      <c r="L8" t="n">
        <v>7</v>
      </c>
      <c r="M8" t="n">
        <v>17</v>
      </c>
      <c r="N8" t="n">
        <v>27.77</v>
      </c>
      <c r="O8" t="n">
        <v>19826.68</v>
      </c>
      <c r="P8" t="n">
        <v>167.51</v>
      </c>
      <c r="Q8" t="n">
        <v>596.61</v>
      </c>
      <c r="R8" t="n">
        <v>36.82</v>
      </c>
      <c r="S8" t="n">
        <v>26.8</v>
      </c>
      <c r="T8" t="n">
        <v>5003.78</v>
      </c>
      <c r="U8" t="n">
        <v>0.73</v>
      </c>
      <c r="V8" t="n">
        <v>0.96</v>
      </c>
      <c r="W8" t="n">
        <v>0.14</v>
      </c>
      <c r="X8" t="n">
        <v>0.32</v>
      </c>
      <c r="Y8" t="n">
        <v>0.5</v>
      </c>
      <c r="Z8" t="n">
        <v>10</v>
      </c>
      <c r="AA8" t="n">
        <v>362.7988396992272</v>
      </c>
      <c r="AB8" t="n">
        <v>496.3973780316758</v>
      </c>
      <c r="AC8" t="n">
        <v>449.0219089704276</v>
      </c>
      <c r="AD8" t="n">
        <v>362798.8396992272</v>
      </c>
      <c r="AE8" t="n">
        <v>496397.3780316758</v>
      </c>
      <c r="AF8" t="n">
        <v>1.771678902227725e-06</v>
      </c>
      <c r="AG8" t="n">
        <v>25</v>
      </c>
      <c r="AH8" t="n">
        <v>449021.9089704276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5.3575</v>
      </c>
      <c r="E9" t="n">
        <v>18.67</v>
      </c>
      <c r="F9" t="n">
        <v>15.9</v>
      </c>
      <c r="G9" t="n">
        <v>59.63</v>
      </c>
      <c r="H9" t="n">
        <v>0.88</v>
      </c>
      <c r="I9" t="n">
        <v>16</v>
      </c>
      <c r="J9" t="n">
        <v>160.28</v>
      </c>
      <c r="K9" t="n">
        <v>49.1</v>
      </c>
      <c r="L9" t="n">
        <v>8</v>
      </c>
      <c r="M9" t="n">
        <v>14</v>
      </c>
      <c r="N9" t="n">
        <v>28.19</v>
      </c>
      <c r="O9" t="n">
        <v>20001.93</v>
      </c>
      <c r="P9" t="n">
        <v>164.77</v>
      </c>
      <c r="Q9" t="n">
        <v>596.62</v>
      </c>
      <c r="R9" t="n">
        <v>36.77</v>
      </c>
      <c r="S9" t="n">
        <v>26.8</v>
      </c>
      <c r="T9" t="n">
        <v>4990.51</v>
      </c>
      <c r="U9" t="n">
        <v>0.73</v>
      </c>
      <c r="V9" t="n">
        <v>0.96</v>
      </c>
      <c r="W9" t="n">
        <v>0.13</v>
      </c>
      <c r="X9" t="n">
        <v>0.31</v>
      </c>
      <c r="Y9" t="n">
        <v>0.5</v>
      </c>
      <c r="Z9" t="n">
        <v>10</v>
      </c>
      <c r="AA9" t="n">
        <v>358.9152792727604</v>
      </c>
      <c r="AB9" t="n">
        <v>491.0837193255898</v>
      </c>
      <c r="AC9" t="n">
        <v>444.2153783934837</v>
      </c>
      <c r="AD9" t="n">
        <v>358915.2792727604</v>
      </c>
      <c r="AE9" t="n">
        <v>491083.7193255898</v>
      </c>
      <c r="AF9" t="n">
        <v>1.78178928848436e-06</v>
      </c>
      <c r="AG9" t="n">
        <v>25</v>
      </c>
      <c r="AH9" t="n">
        <v>444215.3783934837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5.3888</v>
      </c>
      <c r="E10" t="n">
        <v>18.56</v>
      </c>
      <c r="F10" t="n">
        <v>15.85</v>
      </c>
      <c r="G10" t="n">
        <v>67.94</v>
      </c>
      <c r="H10" t="n">
        <v>0.99</v>
      </c>
      <c r="I10" t="n">
        <v>14</v>
      </c>
      <c r="J10" t="n">
        <v>161.71</v>
      </c>
      <c r="K10" t="n">
        <v>49.1</v>
      </c>
      <c r="L10" t="n">
        <v>9</v>
      </c>
      <c r="M10" t="n">
        <v>12</v>
      </c>
      <c r="N10" t="n">
        <v>28.61</v>
      </c>
      <c r="O10" t="n">
        <v>20177.64</v>
      </c>
      <c r="P10" t="n">
        <v>160.92</v>
      </c>
      <c r="Q10" t="n">
        <v>596.61</v>
      </c>
      <c r="R10" t="n">
        <v>35.32</v>
      </c>
      <c r="S10" t="n">
        <v>26.8</v>
      </c>
      <c r="T10" t="n">
        <v>4279.81</v>
      </c>
      <c r="U10" t="n">
        <v>0.76</v>
      </c>
      <c r="V10" t="n">
        <v>0.97</v>
      </c>
      <c r="W10" t="n">
        <v>0.13</v>
      </c>
      <c r="X10" t="n">
        <v>0.26</v>
      </c>
      <c r="Y10" t="n">
        <v>0.5</v>
      </c>
      <c r="Z10" t="n">
        <v>10</v>
      </c>
      <c r="AA10" t="n">
        <v>353.8728303514549</v>
      </c>
      <c r="AB10" t="n">
        <v>484.1844182543134</v>
      </c>
      <c r="AC10" t="n">
        <v>437.9745369332201</v>
      </c>
      <c r="AD10" t="n">
        <v>353872.8303514549</v>
      </c>
      <c r="AE10" t="n">
        <v>484184.4182543134</v>
      </c>
      <c r="AF10" t="n">
        <v>1.792198995386751e-06</v>
      </c>
      <c r="AG10" t="n">
        <v>25</v>
      </c>
      <c r="AH10" t="n">
        <v>437974.53693322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5.4158</v>
      </c>
      <c r="E11" t="n">
        <v>18.46</v>
      </c>
      <c r="F11" t="n">
        <v>15.79</v>
      </c>
      <c r="G11" t="n">
        <v>72.88</v>
      </c>
      <c r="H11" t="n">
        <v>1.09</v>
      </c>
      <c r="I11" t="n">
        <v>13</v>
      </c>
      <c r="J11" t="n">
        <v>163.13</v>
      </c>
      <c r="K11" t="n">
        <v>49.1</v>
      </c>
      <c r="L11" t="n">
        <v>10</v>
      </c>
      <c r="M11" t="n">
        <v>11</v>
      </c>
      <c r="N11" t="n">
        <v>29.04</v>
      </c>
      <c r="O11" t="n">
        <v>20353.94</v>
      </c>
      <c r="P11" t="n">
        <v>155.96</v>
      </c>
      <c r="Q11" t="n">
        <v>596.61</v>
      </c>
      <c r="R11" t="n">
        <v>33.41</v>
      </c>
      <c r="S11" t="n">
        <v>26.8</v>
      </c>
      <c r="T11" t="n">
        <v>3325.57</v>
      </c>
      <c r="U11" t="n">
        <v>0.8</v>
      </c>
      <c r="V11" t="n">
        <v>0.97</v>
      </c>
      <c r="W11" t="n">
        <v>0.12</v>
      </c>
      <c r="X11" t="n">
        <v>0.2</v>
      </c>
      <c r="Y11" t="n">
        <v>0.5</v>
      </c>
      <c r="Z11" t="n">
        <v>10</v>
      </c>
      <c r="AA11" t="n">
        <v>347.9016891791015</v>
      </c>
      <c r="AB11" t="n">
        <v>476.0144394741428</v>
      </c>
      <c r="AC11" t="n">
        <v>430.5842894611917</v>
      </c>
      <c r="AD11" t="n">
        <v>347901.6891791015</v>
      </c>
      <c r="AE11" t="n">
        <v>476014.4394741427</v>
      </c>
      <c r="AF11" t="n">
        <v>1.801178614759421e-06</v>
      </c>
      <c r="AG11" t="n">
        <v>25</v>
      </c>
      <c r="AH11" t="n">
        <v>430584.2894611917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5.432</v>
      </c>
      <c r="E12" t="n">
        <v>18.41</v>
      </c>
      <c r="F12" t="n">
        <v>15.8</v>
      </c>
      <c r="G12" t="n">
        <v>86.17</v>
      </c>
      <c r="H12" t="n">
        <v>1.18</v>
      </c>
      <c r="I12" t="n">
        <v>11</v>
      </c>
      <c r="J12" t="n">
        <v>164.57</v>
      </c>
      <c r="K12" t="n">
        <v>49.1</v>
      </c>
      <c r="L12" t="n">
        <v>11</v>
      </c>
      <c r="M12" t="n">
        <v>9</v>
      </c>
      <c r="N12" t="n">
        <v>29.47</v>
      </c>
      <c r="O12" t="n">
        <v>20530.82</v>
      </c>
      <c r="P12" t="n">
        <v>152.14</v>
      </c>
      <c r="Q12" t="n">
        <v>596.62</v>
      </c>
      <c r="R12" t="n">
        <v>33.55</v>
      </c>
      <c r="S12" t="n">
        <v>26.8</v>
      </c>
      <c r="T12" t="n">
        <v>3409.55</v>
      </c>
      <c r="U12" t="n">
        <v>0.8</v>
      </c>
      <c r="V12" t="n">
        <v>0.97</v>
      </c>
      <c r="W12" t="n">
        <v>0.13</v>
      </c>
      <c r="X12" t="n">
        <v>0.2</v>
      </c>
      <c r="Y12" t="n">
        <v>0.5</v>
      </c>
      <c r="Z12" t="n">
        <v>10</v>
      </c>
      <c r="AA12" t="n">
        <v>336.773090296321</v>
      </c>
      <c r="AB12" t="n">
        <v>460.7877995235899</v>
      </c>
      <c r="AC12" t="n">
        <v>416.8108586567961</v>
      </c>
      <c r="AD12" t="n">
        <v>336773.090296321</v>
      </c>
      <c r="AE12" t="n">
        <v>460787.7995235899</v>
      </c>
      <c r="AF12" t="n">
        <v>1.806566386383023e-06</v>
      </c>
      <c r="AG12" t="n">
        <v>24</v>
      </c>
      <c r="AH12" t="n">
        <v>416810.8586567962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5.4489</v>
      </c>
      <c r="E13" t="n">
        <v>18.35</v>
      </c>
      <c r="F13" t="n">
        <v>15.77</v>
      </c>
      <c r="G13" t="n">
        <v>94.62</v>
      </c>
      <c r="H13" t="n">
        <v>1.28</v>
      </c>
      <c r="I13" t="n">
        <v>10</v>
      </c>
      <c r="J13" t="n">
        <v>166.01</v>
      </c>
      <c r="K13" t="n">
        <v>49.1</v>
      </c>
      <c r="L13" t="n">
        <v>12</v>
      </c>
      <c r="M13" t="n">
        <v>7</v>
      </c>
      <c r="N13" t="n">
        <v>29.91</v>
      </c>
      <c r="O13" t="n">
        <v>20708.3</v>
      </c>
      <c r="P13" t="n">
        <v>148.45</v>
      </c>
      <c r="Q13" t="n">
        <v>596.61</v>
      </c>
      <c r="R13" t="n">
        <v>32.69</v>
      </c>
      <c r="S13" t="n">
        <v>26.8</v>
      </c>
      <c r="T13" t="n">
        <v>2981.26</v>
      </c>
      <c r="U13" t="n">
        <v>0.82</v>
      </c>
      <c r="V13" t="n">
        <v>0.97</v>
      </c>
      <c r="W13" t="n">
        <v>0.13</v>
      </c>
      <c r="X13" t="n">
        <v>0.18</v>
      </c>
      <c r="Y13" t="n">
        <v>0.5</v>
      </c>
      <c r="Z13" t="n">
        <v>10</v>
      </c>
      <c r="AA13" t="n">
        <v>332.5151607092354</v>
      </c>
      <c r="AB13" t="n">
        <v>454.9619124159437</v>
      </c>
      <c r="AC13" t="n">
        <v>411.5409860380198</v>
      </c>
      <c r="AD13" t="n">
        <v>332515.1607092354</v>
      </c>
      <c r="AE13" t="n">
        <v>454961.9124159437</v>
      </c>
      <c r="AF13" t="n">
        <v>1.812186962953323e-06</v>
      </c>
      <c r="AG13" t="n">
        <v>24</v>
      </c>
      <c r="AH13" t="n">
        <v>411540.9860380198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5.442</v>
      </c>
      <c r="E14" t="n">
        <v>18.38</v>
      </c>
      <c r="F14" t="n">
        <v>15.79</v>
      </c>
      <c r="G14" t="n">
        <v>94.76000000000001</v>
      </c>
      <c r="H14" t="n">
        <v>1.38</v>
      </c>
      <c r="I14" t="n">
        <v>10</v>
      </c>
      <c r="J14" t="n">
        <v>167.45</v>
      </c>
      <c r="K14" t="n">
        <v>49.1</v>
      </c>
      <c r="L14" t="n">
        <v>13</v>
      </c>
      <c r="M14" t="n">
        <v>2</v>
      </c>
      <c r="N14" t="n">
        <v>30.36</v>
      </c>
      <c r="O14" t="n">
        <v>20886.38</v>
      </c>
      <c r="P14" t="n">
        <v>145.77</v>
      </c>
      <c r="Q14" t="n">
        <v>596.63</v>
      </c>
      <c r="R14" t="n">
        <v>33.21</v>
      </c>
      <c r="S14" t="n">
        <v>26.8</v>
      </c>
      <c r="T14" t="n">
        <v>3243.24</v>
      </c>
      <c r="U14" t="n">
        <v>0.8100000000000001</v>
      </c>
      <c r="V14" t="n">
        <v>0.97</v>
      </c>
      <c r="W14" t="n">
        <v>0.13</v>
      </c>
      <c r="X14" t="n">
        <v>0.2</v>
      </c>
      <c r="Y14" t="n">
        <v>0.5</v>
      </c>
      <c r="Z14" t="n">
        <v>10</v>
      </c>
      <c r="AA14" t="n">
        <v>330.073669483003</v>
      </c>
      <c r="AB14" t="n">
        <v>451.6213564092214</v>
      </c>
      <c r="AC14" t="n">
        <v>408.5192480080792</v>
      </c>
      <c r="AD14" t="n">
        <v>330073.669483003</v>
      </c>
      <c r="AE14" t="n">
        <v>451621.3564092214</v>
      </c>
      <c r="AF14" t="n">
        <v>1.809892171335863e-06</v>
      </c>
      <c r="AG14" t="n">
        <v>24</v>
      </c>
      <c r="AH14" t="n">
        <v>408519.2480080792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5.4632</v>
      </c>
      <c r="E15" t="n">
        <v>18.3</v>
      </c>
      <c r="F15" t="n">
        <v>15.75</v>
      </c>
      <c r="G15" t="n">
        <v>105.02</v>
      </c>
      <c r="H15" t="n">
        <v>1.47</v>
      </c>
      <c r="I15" t="n">
        <v>9</v>
      </c>
      <c r="J15" t="n">
        <v>168.9</v>
      </c>
      <c r="K15" t="n">
        <v>49.1</v>
      </c>
      <c r="L15" t="n">
        <v>14</v>
      </c>
      <c r="M15" t="n">
        <v>0</v>
      </c>
      <c r="N15" t="n">
        <v>30.81</v>
      </c>
      <c r="O15" t="n">
        <v>21065.06</v>
      </c>
      <c r="P15" t="n">
        <v>145.03</v>
      </c>
      <c r="Q15" t="n">
        <v>596.61</v>
      </c>
      <c r="R15" t="n">
        <v>31.96</v>
      </c>
      <c r="S15" t="n">
        <v>26.8</v>
      </c>
      <c r="T15" t="n">
        <v>2623.77</v>
      </c>
      <c r="U15" t="n">
        <v>0.84</v>
      </c>
      <c r="V15" t="n">
        <v>0.97</v>
      </c>
      <c r="W15" t="n">
        <v>0.13</v>
      </c>
      <c r="X15" t="n">
        <v>0.16</v>
      </c>
      <c r="Y15" t="n">
        <v>0.5</v>
      </c>
      <c r="Z15" t="n">
        <v>10</v>
      </c>
      <c r="AA15" t="n">
        <v>328.6431157233926</v>
      </c>
      <c r="AB15" t="n">
        <v>449.6640096437449</v>
      </c>
      <c r="AC15" t="n">
        <v>406.7487076707464</v>
      </c>
      <c r="AD15" t="n">
        <v>328643.1157233926</v>
      </c>
      <c r="AE15" t="n">
        <v>449664.0096437449</v>
      </c>
      <c r="AF15" t="n">
        <v>1.816942835435885e-06</v>
      </c>
      <c r="AG15" t="n">
        <v>24</v>
      </c>
      <c r="AH15" t="n">
        <v>406748.7076707464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3.4598</v>
      </c>
      <c r="E2" t="n">
        <v>28.9</v>
      </c>
      <c r="F2" t="n">
        <v>19.44</v>
      </c>
      <c r="G2" t="n">
        <v>6.2</v>
      </c>
      <c r="H2" t="n">
        <v>0.1</v>
      </c>
      <c r="I2" t="n">
        <v>188</v>
      </c>
      <c r="J2" t="n">
        <v>185.69</v>
      </c>
      <c r="K2" t="n">
        <v>53.44</v>
      </c>
      <c r="L2" t="n">
        <v>1</v>
      </c>
      <c r="M2" t="n">
        <v>186</v>
      </c>
      <c r="N2" t="n">
        <v>36.26</v>
      </c>
      <c r="O2" t="n">
        <v>23136.14</v>
      </c>
      <c r="P2" t="n">
        <v>260.8</v>
      </c>
      <c r="Q2" t="n">
        <v>596.75</v>
      </c>
      <c r="R2" t="n">
        <v>147.24</v>
      </c>
      <c r="S2" t="n">
        <v>26.8</v>
      </c>
      <c r="T2" t="n">
        <v>59367.63</v>
      </c>
      <c r="U2" t="n">
        <v>0.18</v>
      </c>
      <c r="V2" t="n">
        <v>0.79</v>
      </c>
      <c r="W2" t="n">
        <v>0.41</v>
      </c>
      <c r="X2" t="n">
        <v>3.84</v>
      </c>
      <c r="Y2" t="n">
        <v>0.5</v>
      </c>
      <c r="Z2" t="n">
        <v>10</v>
      </c>
      <c r="AA2" t="n">
        <v>714.2858849547397</v>
      </c>
      <c r="AB2" t="n">
        <v>977.3174598643095</v>
      </c>
      <c r="AC2" t="n">
        <v>884.0436531685291</v>
      </c>
      <c r="AD2" t="n">
        <v>714285.8849547397</v>
      </c>
      <c r="AE2" t="n">
        <v>977317.4598643095</v>
      </c>
      <c r="AF2" t="n">
        <v>1.136219413857092e-06</v>
      </c>
      <c r="AG2" t="n">
        <v>38</v>
      </c>
      <c r="AH2" t="n">
        <v>884043.653168529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4.3851</v>
      </c>
      <c r="E3" t="n">
        <v>22.8</v>
      </c>
      <c r="F3" t="n">
        <v>17.25</v>
      </c>
      <c r="G3" t="n">
        <v>12.47</v>
      </c>
      <c r="H3" t="n">
        <v>0.19</v>
      </c>
      <c r="I3" t="n">
        <v>83</v>
      </c>
      <c r="J3" t="n">
        <v>187.21</v>
      </c>
      <c r="K3" t="n">
        <v>53.44</v>
      </c>
      <c r="L3" t="n">
        <v>2</v>
      </c>
      <c r="M3" t="n">
        <v>81</v>
      </c>
      <c r="N3" t="n">
        <v>36.77</v>
      </c>
      <c r="O3" t="n">
        <v>23322.88</v>
      </c>
      <c r="P3" t="n">
        <v>228.9</v>
      </c>
      <c r="Q3" t="n">
        <v>596.67</v>
      </c>
      <c r="R3" t="n">
        <v>78.83</v>
      </c>
      <c r="S3" t="n">
        <v>26.8</v>
      </c>
      <c r="T3" t="n">
        <v>25685.8</v>
      </c>
      <c r="U3" t="n">
        <v>0.34</v>
      </c>
      <c r="V3" t="n">
        <v>0.89</v>
      </c>
      <c r="W3" t="n">
        <v>0.24</v>
      </c>
      <c r="X3" t="n">
        <v>1.65</v>
      </c>
      <c r="Y3" t="n">
        <v>0.5</v>
      </c>
      <c r="Z3" t="n">
        <v>10</v>
      </c>
      <c r="AA3" t="n">
        <v>520.6326200925911</v>
      </c>
      <c r="AB3" t="n">
        <v>712.3525195008338</v>
      </c>
      <c r="AC3" t="n">
        <v>644.3665948327138</v>
      </c>
      <c r="AD3" t="n">
        <v>520632.620092591</v>
      </c>
      <c r="AE3" t="n">
        <v>712352.5195008337</v>
      </c>
      <c r="AF3" t="n">
        <v>1.440093575265835e-06</v>
      </c>
      <c r="AG3" t="n">
        <v>30</v>
      </c>
      <c r="AH3" t="n">
        <v>644366.5948327137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4.7286</v>
      </c>
      <c r="E4" t="n">
        <v>21.15</v>
      </c>
      <c r="F4" t="n">
        <v>16.67</v>
      </c>
      <c r="G4" t="n">
        <v>18.52</v>
      </c>
      <c r="H4" t="n">
        <v>0.28</v>
      </c>
      <c r="I4" t="n">
        <v>54</v>
      </c>
      <c r="J4" t="n">
        <v>188.73</v>
      </c>
      <c r="K4" t="n">
        <v>53.44</v>
      </c>
      <c r="L4" t="n">
        <v>3</v>
      </c>
      <c r="M4" t="n">
        <v>52</v>
      </c>
      <c r="N4" t="n">
        <v>37.29</v>
      </c>
      <c r="O4" t="n">
        <v>23510.33</v>
      </c>
      <c r="P4" t="n">
        <v>219.11</v>
      </c>
      <c r="Q4" t="n">
        <v>596.65</v>
      </c>
      <c r="R4" t="n">
        <v>60.59</v>
      </c>
      <c r="S4" t="n">
        <v>26.8</v>
      </c>
      <c r="T4" t="n">
        <v>16713.35</v>
      </c>
      <c r="U4" t="n">
        <v>0.44</v>
      </c>
      <c r="V4" t="n">
        <v>0.92</v>
      </c>
      <c r="W4" t="n">
        <v>0.2</v>
      </c>
      <c r="X4" t="n">
        <v>1.07</v>
      </c>
      <c r="Y4" t="n">
        <v>0.5</v>
      </c>
      <c r="Z4" t="n">
        <v>10</v>
      </c>
      <c r="AA4" t="n">
        <v>471.9509401287814</v>
      </c>
      <c r="AB4" t="n">
        <v>645.7440972902053</v>
      </c>
      <c r="AC4" t="n">
        <v>584.1151869523601</v>
      </c>
      <c r="AD4" t="n">
        <v>471950.9401287814</v>
      </c>
      <c r="AE4" t="n">
        <v>645744.0972902053</v>
      </c>
      <c r="AF4" t="n">
        <v>1.552901069531373e-06</v>
      </c>
      <c r="AG4" t="n">
        <v>28</v>
      </c>
      <c r="AH4" t="n">
        <v>584115.1869523601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4.9357</v>
      </c>
      <c r="E5" t="n">
        <v>20.26</v>
      </c>
      <c r="F5" t="n">
        <v>16.34</v>
      </c>
      <c r="G5" t="n">
        <v>25.14</v>
      </c>
      <c r="H5" t="n">
        <v>0.37</v>
      </c>
      <c r="I5" t="n">
        <v>39</v>
      </c>
      <c r="J5" t="n">
        <v>190.25</v>
      </c>
      <c r="K5" t="n">
        <v>53.44</v>
      </c>
      <c r="L5" t="n">
        <v>4</v>
      </c>
      <c r="M5" t="n">
        <v>37</v>
      </c>
      <c r="N5" t="n">
        <v>37.82</v>
      </c>
      <c r="O5" t="n">
        <v>23698.48</v>
      </c>
      <c r="P5" t="n">
        <v>212.47</v>
      </c>
      <c r="Q5" t="n">
        <v>596.61</v>
      </c>
      <c r="R5" t="n">
        <v>50.35</v>
      </c>
      <c r="S5" t="n">
        <v>26.8</v>
      </c>
      <c r="T5" t="n">
        <v>11670.05</v>
      </c>
      <c r="U5" t="n">
        <v>0.53</v>
      </c>
      <c r="V5" t="n">
        <v>0.9399999999999999</v>
      </c>
      <c r="W5" t="n">
        <v>0.17</v>
      </c>
      <c r="X5" t="n">
        <v>0.75</v>
      </c>
      <c r="Y5" t="n">
        <v>0.5</v>
      </c>
      <c r="Z5" t="n">
        <v>10</v>
      </c>
      <c r="AA5" t="n">
        <v>445.5795369333245</v>
      </c>
      <c r="AB5" t="n">
        <v>609.6615800139828</v>
      </c>
      <c r="AC5" t="n">
        <v>551.4763344828491</v>
      </c>
      <c r="AD5" t="n">
        <v>445579.5369333245</v>
      </c>
      <c r="AE5" t="n">
        <v>609661.5800139827</v>
      </c>
      <c r="AF5" t="n">
        <v>1.620913972187539e-06</v>
      </c>
      <c r="AG5" t="n">
        <v>27</v>
      </c>
      <c r="AH5" t="n">
        <v>551476.3344828491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5.0403</v>
      </c>
      <c r="E6" t="n">
        <v>19.84</v>
      </c>
      <c r="F6" t="n">
        <v>16.22</v>
      </c>
      <c r="G6" t="n">
        <v>31.39</v>
      </c>
      <c r="H6" t="n">
        <v>0.46</v>
      </c>
      <c r="I6" t="n">
        <v>31</v>
      </c>
      <c r="J6" t="n">
        <v>191.78</v>
      </c>
      <c r="K6" t="n">
        <v>53.44</v>
      </c>
      <c r="L6" t="n">
        <v>5</v>
      </c>
      <c r="M6" t="n">
        <v>29</v>
      </c>
      <c r="N6" t="n">
        <v>38.35</v>
      </c>
      <c r="O6" t="n">
        <v>23887.36</v>
      </c>
      <c r="P6" t="n">
        <v>208.69</v>
      </c>
      <c r="Q6" t="n">
        <v>596.61</v>
      </c>
      <c r="R6" t="n">
        <v>46.81</v>
      </c>
      <c r="S6" t="n">
        <v>26.8</v>
      </c>
      <c r="T6" t="n">
        <v>9939.889999999999</v>
      </c>
      <c r="U6" t="n">
        <v>0.57</v>
      </c>
      <c r="V6" t="n">
        <v>0.9399999999999999</v>
      </c>
      <c r="W6" t="n">
        <v>0.16</v>
      </c>
      <c r="X6" t="n">
        <v>0.62</v>
      </c>
      <c r="Y6" t="n">
        <v>0.5</v>
      </c>
      <c r="Z6" t="n">
        <v>10</v>
      </c>
      <c r="AA6" t="n">
        <v>429.0920456430176</v>
      </c>
      <c r="AB6" t="n">
        <v>587.1026670538046</v>
      </c>
      <c r="AC6" t="n">
        <v>531.0704125139572</v>
      </c>
      <c r="AD6" t="n">
        <v>429092.0456430176</v>
      </c>
      <c r="AE6" t="n">
        <v>587102.6670538046</v>
      </c>
      <c r="AF6" t="n">
        <v>1.655265249917308e-06</v>
      </c>
      <c r="AG6" t="n">
        <v>26</v>
      </c>
      <c r="AH6" t="n">
        <v>531070.4125139572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5.1176</v>
      </c>
      <c r="E7" t="n">
        <v>19.54</v>
      </c>
      <c r="F7" t="n">
        <v>16.1</v>
      </c>
      <c r="G7" t="n">
        <v>37.16</v>
      </c>
      <c r="H7" t="n">
        <v>0.55</v>
      </c>
      <c r="I7" t="n">
        <v>26</v>
      </c>
      <c r="J7" t="n">
        <v>193.32</v>
      </c>
      <c r="K7" t="n">
        <v>53.44</v>
      </c>
      <c r="L7" t="n">
        <v>6</v>
      </c>
      <c r="M7" t="n">
        <v>24</v>
      </c>
      <c r="N7" t="n">
        <v>38.89</v>
      </c>
      <c r="O7" t="n">
        <v>24076.95</v>
      </c>
      <c r="P7" t="n">
        <v>205.06</v>
      </c>
      <c r="Q7" t="n">
        <v>596.63</v>
      </c>
      <c r="R7" t="n">
        <v>43.12</v>
      </c>
      <c r="S7" t="n">
        <v>26.8</v>
      </c>
      <c r="T7" t="n">
        <v>8117.7</v>
      </c>
      <c r="U7" t="n">
        <v>0.62</v>
      </c>
      <c r="V7" t="n">
        <v>0.95</v>
      </c>
      <c r="W7" t="n">
        <v>0.15</v>
      </c>
      <c r="X7" t="n">
        <v>0.51</v>
      </c>
      <c r="Y7" t="n">
        <v>0.5</v>
      </c>
      <c r="Z7" t="n">
        <v>10</v>
      </c>
      <c r="AA7" t="n">
        <v>421.2834912548646</v>
      </c>
      <c r="AB7" t="n">
        <v>576.4186584508269</v>
      </c>
      <c r="AC7" t="n">
        <v>521.4060706969474</v>
      </c>
      <c r="AD7" t="n">
        <v>421283.4912548646</v>
      </c>
      <c r="AE7" t="n">
        <v>576418.6584508269</v>
      </c>
      <c r="AF7" t="n">
        <v>1.680651041203264e-06</v>
      </c>
      <c r="AG7" t="n">
        <v>26</v>
      </c>
      <c r="AH7" t="n">
        <v>521406.0706969474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5.1792</v>
      </c>
      <c r="E8" t="n">
        <v>19.31</v>
      </c>
      <c r="F8" t="n">
        <v>16.02</v>
      </c>
      <c r="G8" t="n">
        <v>43.69</v>
      </c>
      <c r="H8" t="n">
        <v>0.64</v>
      </c>
      <c r="I8" t="n">
        <v>22</v>
      </c>
      <c r="J8" t="n">
        <v>194.86</v>
      </c>
      <c r="K8" t="n">
        <v>53.44</v>
      </c>
      <c r="L8" t="n">
        <v>7</v>
      </c>
      <c r="M8" t="n">
        <v>20</v>
      </c>
      <c r="N8" t="n">
        <v>39.43</v>
      </c>
      <c r="O8" t="n">
        <v>24267.28</v>
      </c>
      <c r="P8" t="n">
        <v>201.56</v>
      </c>
      <c r="Q8" t="n">
        <v>596.61</v>
      </c>
      <c r="R8" t="n">
        <v>40.53</v>
      </c>
      <c r="S8" t="n">
        <v>26.8</v>
      </c>
      <c r="T8" t="n">
        <v>6842.8</v>
      </c>
      <c r="U8" t="n">
        <v>0.66</v>
      </c>
      <c r="V8" t="n">
        <v>0.96</v>
      </c>
      <c r="W8" t="n">
        <v>0.14</v>
      </c>
      <c r="X8" t="n">
        <v>0.43</v>
      </c>
      <c r="Y8" t="n">
        <v>0.5</v>
      </c>
      <c r="Z8" t="n">
        <v>10</v>
      </c>
      <c r="AA8" t="n">
        <v>414.612520005483</v>
      </c>
      <c r="AB8" t="n">
        <v>567.2911412849421</v>
      </c>
      <c r="AC8" t="n">
        <v>513.149670958824</v>
      </c>
      <c r="AD8" t="n">
        <v>414612.5200054829</v>
      </c>
      <c r="AE8" t="n">
        <v>567291.1412849422</v>
      </c>
      <c r="AF8" t="n">
        <v>1.700880856768787e-06</v>
      </c>
      <c r="AG8" t="n">
        <v>26</v>
      </c>
      <c r="AH8" t="n">
        <v>513149.670958824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5.2283</v>
      </c>
      <c r="E9" t="n">
        <v>19.13</v>
      </c>
      <c r="F9" t="n">
        <v>15.95</v>
      </c>
      <c r="G9" t="n">
        <v>50.37</v>
      </c>
      <c r="H9" t="n">
        <v>0.72</v>
      </c>
      <c r="I9" t="n">
        <v>19</v>
      </c>
      <c r="J9" t="n">
        <v>196.41</v>
      </c>
      <c r="K9" t="n">
        <v>53.44</v>
      </c>
      <c r="L9" t="n">
        <v>8</v>
      </c>
      <c r="M9" t="n">
        <v>17</v>
      </c>
      <c r="N9" t="n">
        <v>39.98</v>
      </c>
      <c r="O9" t="n">
        <v>24458.36</v>
      </c>
      <c r="P9" t="n">
        <v>198.76</v>
      </c>
      <c r="Q9" t="n">
        <v>596.61</v>
      </c>
      <c r="R9" t="n">
        <v>38.26</v>
      </c>
      <c r="S9" t="n">
        <v>26.8</v>
      </c>
      <c r="T9" t="n">
        <v>5721.57</v>
      </c>
      <c r="U9" t="n">
        <v>0.7</v>
      </c>
      <c r="V9" t="n">
        <v>0.96</v>
      </c>
      <c r="W9" t="n">
        <v>0.14</v>
      </c>
      <c r="X9" t="n">
        <v>0.36</v>
      </c>
      <c r="Y9" t="n">
        <v>0.5</v>
      </c>
      <c r="Z9" t="n">
        <v>10</v>
      </c>
      <c r="AA9" t="n">
        <v>402.5433025188375</v>
      </c>
      <c r="AB9" t="n">
        <v>550.7775054634174</v>
      </c>
      <c r="AC9" t="n">
        <v>498.212073363072</v>
      </c>
      <c r="AD9" t="n">
        <v>402543.3025188376</v>
      </c>
      <c r="AE9" t="n">
        <v>550777.5054634174</v>
      </c>
      <c r="AF9" t="n">
        <v>1.717005596123774e-06</v>
      </c>
      <c r="AG9" t="n">
        <v>25</v>
      </c>
      <c r="AH9" t="n">
        <v>498212.0733630719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5.2574</v>
      </c>
      <c r="E10" t="n">
        <v>19.02</v>
      </c>
      <c r="F10" t="n">
        <v>15.92</v>
      </c>
      <c r="G10" t="n">
        <v>56.19</v>
      </c>
      <c r="H10" t="n">
        <v>0.8100000000000001</v>
      </c>
      <c r="I10" t="n">
        <v>17</v>
      </c>
      <c r="J10" t="n">
        <v>197.97</v>
      </c>
      <c r="K10" t="n">
        <v>53.44</v>
      </c>
      <c r="L10" t="n">
        <v>9</v>
      </c>
      <c r="M10" t="n">
        <v>15</v>
      </c>
      <c r="N10" t="n">
        <v>40.53</v>
      </c>
      <c r="O10" t="n">
        <v>24650.18</v>
      </c>
      <c r="P10" t="n">
        <v>196.02</v>
      </c>
      <c r="Q10" t="n">
        <v>596.61</v>
      </c>
      <c r="R10" t="n">
        <v>37.49</v>
      </c>
      <c r="S10" t="n">
        <v>26.8</v>
      </c>
      <c r="T10" t="n">
        <v>5350.13</v>
      </c>
      <c r="U10" t="n">
        <v>0.71</v>
      </c>
      <c r="V10" t="n">
        <v>0.96</v>
      </c>
      <c r="W10" t="n">
        <v>0.13</v>
      </c>
      <c r="X10" t="n">
        <v>0.33</v>
      </c>
      <c r="Y10" t="n">
        <v>0.5</v>
      </c>
      <c r="Z10" t="n">
        <v>10</v>
      </c>
      <c r="AA10" t="n">
        <v>398.3911108467127</v>
      </c>
      <c r="AB10" t="n">
        <v>545.0962936358479</v>
      </c>
      <c r="AC10" t="n">
        <v>493.0730684186948</v>
      </c>
      <c r="AD10" t="n">
        <v>398391.1108467127</v>
      </c>
      <c r="AE10" t="n">
        <v>545096.293635848</v>
      </c>
      <c r="AF10" t="n">
        <v>1.726562213541903e-06</v>
      </c>
      <c r="AG10" t="n">
        <v>25</v>
      </c>
      <c r="AH10" t="n">
        <v>493073.0684186948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5.2891</v>
      </c>
      <c r="E11" t="n">
        <v>18.91</v>
      </c>
      <c r="F11" t="n">
        <v>15.88</v>
      </c>
      <c r="G11" t="n">
        <v>63.52</v>
      </c>
      <c r="H11" t="n">
        <v>0.89</v>
      </c>
      <c r="I11" t="n">
        <v>15</v>
      </c>
      <c r="J11" t="n">
        <v>199.53</v>
      </c>
      <c r="K11" t="n">
        <v>53.44</v>
      </c>
      <c r="L11" t="n">
        <v>10</v>
      </c>
      <c r="M11" t="n">
        <v>13</v>
      </c>
      <c r="N11" t="n">
        <v>41.1</v>
      </c>
      <c r="O11" t="n">
        <v>24842.77</v>
      </c>
      <c r="P11" t="n">
        <v>193.1</v>
      </c>
      <c r="Q11" t="n">
        <v>596.61</v>
      </c>
      <c r="R11" t="n">
        <v>36.15</v>
      </c>
      <c r="S11" t="n">
        <v>26.8</v>
      </c>
      <c r="T11" t="n">
        <v>4690.32</v>
      </c>
      <c r="U11" t="n">
        <v>0.74</v>
      </c>
      <c r="V11" t="n">
        <v>0.96</v>
      </c>
      <c r="W11" t="n">
        <v>0.13</v>
      </c>
      <c r="X11" t="n">
        <v>0.29</v>
      </c>
      <c r="Y11" t="n">
        <v>0.5</v>
      </c>
      <c r="Z11" t="n">
        <v>10</v>
      </c>
      <c r="AA11" t="n">
        <v>393.9761439075756</v>
      </c>
      <c r="AB11" t="n">
        <v>539.0555410951256</v>
      </c>
      <c r="AC11" t="n">
        <v>487.6088368222097</v>
      </c>
      <c r="AD11" t="n">
        <v>393976.1439075756</v>
      </c>
      <c r="AE11" t="n">
        <v>539055.5410951256</v>
      </c>
      <c r="AF11" t="n">
        <v>1.736972686811823e-06</v>
      </c>
      <c r="AG11" t="n">
        <v>25</v>
      </c>
      <c r="AH11" t="n">
        <v>487608.8368222097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5.3058</v>
      </c>
      <c r="E12" t="n">
        <v>18.85</v>
      </c>
      <c r="F12" t="n">
        <v>15.86</v>
      </c>
      <c r="G12" t="n">
        <v>67.95999999999999</v>
      </c>
      <c r="H12" t="n">
        <v>0.97</v>
      </c>
      <c r="I12" t="n">
        <v>14</v>
      </c>
      <c r="J12" t="n">
        <v>201.1</v>
      </c>
      <c r="K12" t="n">
        <v>53.44</v>
      </c>
      <c r="L12" t="n">
        <v>11</v>
      </c>
      <c r="M12" t="n">
        <v>12</v>
      </c>
      <c r="N12" t="n">
        <v>41.66</v>
      </c>
      <c r="O12" t="n">
        <v>25036.12</v>
      </c>
      <c r="P12" t="n">
        <v>189.93</v>
      </c>
      <c r="Q12" t="n">
        <v>596.62</v>
      </c>
      <c r="R12" t="n">
        <v>35.37</v>
      </c>
      <c r="S12" t="n">
        <v>26.8</v>
      </c>
      <c r="T12" t="n">
        <v>4303.48</v>
      </c>
      <c r="U12" t="n">
        <v>0.76</v>
      </c>
      <c r="V12" t="n">
        <v>0.96</v>
      </c>
      <c r="W12" t="n">
        <v>0.13</v>
      </c>
      <c r="X12" t="n">
        <v>0.26</v>
      </c>
      <c r="Y12" t="n">
        <v>0.5</v>
      </c>
      <c r="Z12" t="n">
        <v>10</v>
      </c>
      <c r="AA12" t="n">
        <v>389.9994473773531</v>
      </c>
      <c r="AB12" t="n">
        <v>533.6144494630063</v>
      </c>
      <c r="AC12" t="n">
        <v>482.6870353388397</v>
      </c>
      <c r="AD12" t="n">
        <v>389999.4473773531</v>
      </c>
      <c r="AE12" t="n">
        <v>533614.4494630062</v>
      </c>
      <c r="AF12" t="n">
        <v>1.742457068629099e-06</v>
      </c>
      <c r="AG12" t="n">
        <v>25</v>
      </c>
      <c r="AH12" t="n">
        <v>482687.0353388397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5.3333</v>
      </c>
      <c r="E13" t="n">
        <v>18.75</v>
      </c>
      <c r="F13" t="n">
        <v>15.8</v>
      </c>
      <c r="G13" t="n">
        <v>72.91</v>
      </c>
      <c r="H13" t="n">
        <v>1.05</v>
      </c>
      <c r="I13" t="n">
        <v>13</v>
      </c>
      <c r="J13" t="n">
        <v>202.67</v>
      </c>
      <c r="K13" t="n">
        <v>53.44</v>
      </c>
      <c r="L13" t="n">
        <v>12</v>
      </c>
      <c r="M13" t="n">
        <v>11</v>
      </c>
      <c r="N13" t="n">
        <v>42.24</v>
      </c>
      <c r="O13" t="n">
        <v>25230.25</v>
      </c>
      <c r="P13" t="n">
        <v>186.81</v>
      </c>
      <c r="Q13" t="n">
        <v>596.61</v>
      </c>
      <c r="R13" t="n">
        <v>33.63</v>
      </c>
      <c r="S13" t="n">
        <v>26.8</v>
      </c>
      <c r="T13" t="n">
        <v>3438.96</v>
      </c>
      <c r="U13" t="n">
        <v>0.8</v>
      </c>
      <c r="V13" t="n">
        <v>0.97</v>
      </c>
      <c r="W13" t="n">
        <v>0.12</v>
      </c>
      <c r="X13" t="n">
        <v>0.2</v>
      </c>
      <c r="Y13" t="n">
        <v>0.5</v>
      </c>
      <c r="Z13" t="n">
        <v>10</v>
      </c>
      <c r="AA13" t="n">
        <v>385.6097220186974</v>
      </c>
      <c r="AB13" t="n">
        <v>527.6082335662786</v>
      </c>
      <c r="AC13" t="n">
        <v>477.2540442575187</v>
      </c>
      <c r="AD13" t="n">
        <v>385609.7220186974</v>
      </c>
      <c r="AE13" t="n">
        <v>527608.2335662786</v>
      </c>
      <c r="AF13" t="n">
        <v>1.75148823629228e-06</v>
      </c>
      <c r="AG13" t="n">
        <v>25</v>
      </c>
      <c r="AH13" t="n">
        <v>477254.0442575187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5.3358</v>
      </c>
      <c r="E14" t="n">
        <v>18.74</v>
      </c>
      <c r="F14" t="n">
        <v>15.83</v>
      </c>
      <c r="G14" t="n">
        <v>79.13</v>
      </c>
      <c r="H14" t="n">
        <v>1.13</v>
      </c>
      <c r="I14" t="n">
        <v>12</v>
      </c>
      <c r="J14" t="n">
        <v>204.25</v>
      </c>
      <c r="K14" t="n">
        <v>53.44</v>
      </c>
      <c r="L14" t="n">
        <v>13</v>
      </c>
      <c r="M14" t="n">
        <v>10</v>
      </c>
      <c r="N14" t="n">
        <v>42.82</v>
      </c>
      <c r="O14" t="n">
        <v>25425.3</v>
      </c>
      <c r="P14" t="n">
        <v>184.83</v>
      </c>
      <c r="Q14" t="n">
        <v>596.61</v>
      </c>
      <c r="R14" t="n">
        <v>34.5</v>
      </c>
      <c r="S14" t="n">
        <v>26.8</v>
      </c>
      <c r="T14" t="n">
        <v>3876.72</v>
      </c>
      <c r="U14" t="n">
        <v>0.78</v>
      </c>
      <c r="V14" t="n">
        <v>0.97</v>
      </c>
      <c r="W14" t="n">
        <v>0.13</v>
      </c>
      <c r="X14" t="n">
        <v>0.23</v>
      </c>
      <c r="Y14" t="n">
        <v>0.5</v>
      </c>
      <c r="Z14" t="n">
        <v>10</v>
      </c>
      <c r="AA14" t="n">
        <v>383.5330500534159</v>
      </c>
      <c r="AB14" t="n">
        <v>524.7668393670793</v>
      </c>
      <c r="AC14" t="n">
        <v>474.6838287327693</v>
      </c>
      <c r="AD14" t="n">
        <v>383533.0500534159</v>
      </c>
      <c r="AE14" t="n">
        <v>524766.8393670793</v>
      </c>
      <c r="AF14" t="n">
        <v>1.752309251534387e-06</v>
      </c>
      <c r="AG14" t="n">
        <v>25</v>
      </c>
      <c r="AH14" t="n">
        <v>474683.8287327693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5.3544</v>
      </c>
      <c r="E15" t="n">
        <v>18.68</v>
      </c>
      <c r="F15" t="n">
        <v>15.8</v>
      </c>
      <c r="G15" t="n">
        <v>86.17</v>
      </c>
      <c r="H15" t="n">
        <v>1.21</v>
      </c>
      <c r="I15" t="n">
        <v>11</v>
      </c>
      <c r="J15" t="n">
        <v>205.84</v>
      </c>
      <c r="K15" t="n">
        <v>53.44</v>
      </c>
      <c r="L15" t="n">
        <v>14</v>
      </c>
      <c r="M15" t="n">
        <v>9</v>
      </c>
      <c r="N15" t="n">
        <v>43.4</v>
      </c>
      <c r="O15" t="n">
        <v>25621.03</v>
      </c>
      <c r="P15" t="n">
        <v>182.02</v>
      </c>
      <c r="Q15" t="n">
        <v>596.61</v>
      </c>
      <c r="R15" t="n">
        <v>33.68</v>
      </c>
      <c r="S15" t="n">
        <v>26.8</v>
      </c>
      <c r="T15" t="n">
        <v>3470.69</v>
      </c>
      <c r="U15" t="n">
        <v>0.8</v>
      </c>
      <c r="V15" t="n">
        <v>0.97</v>
      </c>
      <c r="W15" t="n">
        <v>0.13</v>
      </c>
      <c r="X15" t="n">
        <v>0.2</v>
      </c>
      <c r="Y15" t="n">
        <v>0.5</v>
      </c>
      <c r="Z15" t="n">
        <v>10</v>
      </c>
      <c r="AA15" t="n">
        <v>379.9019239768198</v>
      </c>
      <c r="AB15" t="n">
        <v>519.798572475104</v>
      </c>
      <c r="AC15" t="n">
        <v>470.1897262599577</v>
      </c>
      <c r="AD15" t="n">
        <v>379901.9239768198</v>
      </c>
      <c r="AE15" t="n">
        <v>519798.572475104</v>
      </c>
      <c r="AF15" t="n">
        <v>1.758417604935665e-06</v>
      </c>
      <c r="AG15" t="n">
        <v>25</v>
      </c>
      <c r="AH15" t="n">
        <v>470189.7262599577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5.3845</v>
      </c>
      <c r="E16" t="n">
        <v>18.57</v>
      </c>
      <c r="F16" t="n">
        <v>15.73</v>
      </c>
      <c r="G16" t="n">
        <v>94.39</v>
      </c>
      <c r="H16" t="n">
        <v>1.28</v>
      </c>
      <c r="I16" t="n">
        <v>10</v>
      </c>
      <c r="J16" t="n">
        <v>207.43</v>
      </c>
      <c r="K16" t="n">
        <v>53.44</v>
      </c>
      <c r="L16" t="n">
        <v>15</v>
      </c>
      <c r="M16" t="n">
        <v>8</v>
      </c>
      <c r="N16" t="n">
        <v>44</v>
      </c>
      <c r="O16" t="n">
        <v>25817.56</v>
      </c>
      <c r="P16" t="n">
        <v>177.51</v>
      </c>
      <c r="Q16" t="n">
        <v>596.61</v>
      </c>
      <c r="R16" t="n">
        <v>31.44</v>
      </c>
      <c r="S16" t="n">
        <v>26.8</v>
      </c>
      <c r="T16" t="n">
        <v>2359.43</v>
      </c>
      <c r="U16" t="n">
        <v>0.85</v>
      </c>
      <c r="V16" t="n">
        <v>0.97</v>
      </c>
      <c r="W16" t="n">
        <v>0.12</v>
      </c>
      <c r="X16" t="n">
        <v>0.14</v>
      </c>
      <c r="Y16" t="n">
        <v>0.5</v>
      </c>
      <c r="Z16" t="n">
        <v>10</v>
      </c>
      <c r="AA16" t="n">
        <v>374.0865211984035</v>
      </c>
      <c r="AB16" t="n">
        <v>511.8416818362112</v>
      </c>
      <c r="AC16" t="n">
        <v>462.9922300960746</v>
      </c>
      <c r="AD16" t="n">
        <v>374086.5211984036</v>
      </c>
      <c r="AE16" t="n">
        <v>511841.6818362112</v>
      </c>
      <c r="AF16" t="n">
        <v>1.768302628450636e-06</v>
      </c>
      <c r="AG16" t="n">
        <v>25</v>
      </c>
      <c r="AH16" t="n">
        <v>462992.2300960746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5.3888</v>
      </c>
      <c r="E17" t="n">
        <v>18.56</v>
      </c>
      <c r="F17" t="n">
        <v>15.75</v>
      </c>
      <c r="G17" t="n">
        <v>105.02</v>
      </c>
      <c r="H17" t="n">
        <v>1.36</v>
      </c>
      <c r="I17" t="n">
        <v>9</v>
      </c>
      <c r="J17" t="n">
        <v>209.03</v>
      </c>
      <c r="K17" t="n">
        <v>53.44</v>
      </c>
      <c r="L17" t="n">
        <v>16</v>
      </c>
      <c r="M17" t="n">
        <v>7</v>
      </c>
      <c r="N17" t="n">
        <v>44.6</v>
      </c>
      <c r="O17" t="n">
        <v>26014.91</v>
      </c>
      <c r="P17" t="n">
        <v>175.82</v>
      </c>
      <c r="Q17" t="n">
        <v>596.61</v>
      </c>
      <c r="R17" t="n">
        <v>32.23</v>
      </c>
      <c r="S17" t="n">
        <v>26.8</v>
      </c>
      <c r="T17" t="n">
        <v>2755.83</v>
      </c>
      <c r="U17" t="n">
        <v>0.83</v>
      </c>
      <c r="V17" t="n">
        <v>0.97</v>
      </c>
      <c r="W17" t="n">
        <v>0.12</v>
      </c>
      <c r="X17" t="n">
        <v>0.16</v>
      </c>
      <c r="Y17" t="n">
        <v>0.5</v>
      </c>
      <c r="Z17" t="n">
        <v>10</v>
      </c>
      <c r="AA17" t="n">
        <v>372.2471355560445</v>
      </c>
      <c r="AB17" t="n">
        <v>509.3249532523681</v>
      </c>
      <c r="AC17" t="n">
        <v>460.7156945560228</v>
      </c>
      <c r="AD17" t="n">
        <v>372247.1355560445</v>
      </c>
      <c r="AE17" t="n">
        <v>509324.9532523681</v>
      </c>
      <c r="AF17" t="n">
        <v>1.769714774667061e-06</v>
      </c>
      <c r="AG17" t="n">
        <v>25</v>
      </c>
      <c r="AH17" t="n">
        <v>460715.6945560228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5.3849</v>
      </c>
      <c r="E18" t="n">
        <v>18.57</v>
      </c>
      <c r="F18" t="n">
        <v>15.77</v>
      </c>
      <c r="G18" t="n">
        <v>105.11</v>
      </c>
      <c r="H18" t="n">
        <v>1.43</v>
      </c>
      <c r="I18" t="n">
        <v>9</v>
      </c>
      <c r="J18" t="n">
        <v>210.64</v>
      </c>
      <c r="K18" t="n">
        <v>53.44</v>
      </c>
      <c r="L18" t="n">
        <v>17</v>
      </c>
      <c r="M18" t="n">
        <v>7</v>
      </c>
      <c r="N18" t="n">
        <v>45.21</v>
      </c>
      <c r="O18" t="n">
        <v>26213.09</v>
      </c>
      <c r="P18" t="n">
        <v>173.44</v>
      </c>
      <c r="Q18" t="n">
        <v>596.61</v>
      </c>
      <c r="R18" t="n">
        <v>32.67</v>
      </c>
      <c r="S18" t="n">
        <v>26.8</v>
      </c>
      <c r="T18" t="n">
        <v>2977.98</v>
      </c>
      <c r="U18" t="n">
        <v>0.82</v>
      </c>
      <c r="V18" t="n">
        <v>0.97</v>
      </c>
      <c r="W18" t="n">
        <v>0.12</v>
      </c>
      <c r="X18" t="n">
        <v>0.17</v>
      </c>
      <c r="Y18" t="n">
        <v>0.5</v>
      </c>
      <c r="Z18" t="n">
        <v>10</v>
      </c>
      <c r="AA18" t="n">
        <v>370.0146183368426</v>
      </c>
      <c r="AB18" t="n">
        <v>506.2703247013475</v>
      </c>
      <c r="AC18" t="n">
        <v>457.9525954667135</v>
      </c>
      <c r="AD18" t="n">
        <v>370014.6183368426</v>
      </c>
      <c r="AE18" t="n">
        <v>506270.3247013475</v>
      </c>
      <c r="AF18" t="n">
        <v>1.768433990889374e-06</v>
      </c>
      <c r="AG18" t="n">
        <v>25</v>
      </c>
      <c r="AH18" t="n">
        <v>457952.5954667135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5.4136</v>
      </c>
      <c r="E19" t="n">
        <v>18.47</v>
      </c>
      <c r="F19" t="n">
        <v>15.71</v>
      </c>
      <c r="G19" t="n">
        <v>117.79</v>
      </c>
      <c r="H19" t="n">
        <v>1.51</v>
      </c>
      <c r="I19" t="n">
        <v>8</v>
      </c>
      <c r="J19" t="n">
        <v>212.25</v>
      </c>
      <c r="K19" t="n">
        <v>53.44</v>
      </c>
      <c r="L19" t="n">
        <v>18</v>
      </c>
      <c r="M19" t="n">
        <v>5</v>
      </c>
      <c r="N19" t="n">
        <v>45.82</v>
      </c>
      <c r="O19" t="n">
        <v>26412.11</v>
      </c>
      <c r="P19" t="n">
        <v>169.82</v>
      </c>
      <c r="Q19" t="n">
        <v>596.63</v>
      </c>
      <c r="R19" t="n">
        <v>30.53</v>
      </c>
      <c r="S19" t="n">
        <v>26.8</v>
      </c>
      <c r="T19" t="n">
        <v>1911.22</v>
      </c>
      <c r="U19" t="n">
        <v>0.88</v>
      </c>
      <c r="V19" t="n">
        <v>0.97</v>
      </c>
      <c r="W19" t="n">
        <v>0.12</v>
      </c>
      <c r="X19" t="n">
        <v>0.11</v>
      </c>
      <c r="Y19" t="n">
        <v>0.5</v>
      </c>
      <c r="Z19" t="n">
        <v>10</v>
      </c>
      <c r="AA19" t="n">
        <v>365.245142197827</v>
      </c>
      <c r="AB19" t="n">
        <v>499.7445170335094</v>
      </c>
      <c r="AC19" t="n">
        <v>452.0496017236654</v>
      </c>
      <c r="AD19" t="n">
        <v>365245.142197827</v>
      </c>
      <c r="AE19" t="n">
        <v>499744.5170335094</v>
      </c>
      <c r="AF19" t="n">
        <v>1.777859245868765e-06</v>
      </c>
      <c r="AG19" t="n">
        <v>25</v>
      </c>
      <c r="AH19" t="n">
        <v>452049.6017236654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5.4001</v>
      </c>
      <c r="E20" t="n">
        <v>18.52</v>
      </c>
      <c r="F20" t="n">
        <v>15.75</v>
      </c>
      <c r="G20" t="n">
        <v>118.14</v>
      </c>
      <c r="H20" t="n">
        <v>1.58</v>
      </c>
      <c r="I20" t="n">
        <v>8</v>
      </c>
      <c r="J20" t="n">
        <v>213.87</v>
      </c>
      <c r="K20" t="n">
        <v>53.44</v>
      </c>
      <c r="L20" t="n">
        <v>19</v>
      </c>
      <c r="M20" t="n">
        <v>1</v>
      </c>
      <c r="N20" t="n">
        <v>46.44</v>
      </c>
      <c r="O20" t="n">
        <v>26611.98</v>
      </c>
      <c r="P20" t="n">
        <v>169.21</v>
      </c>
      <c r="Q20" t="n">
        <v>596.61</v>
      </c>
      <c r="R20" t="n">
        <v>31.98</v>
      </c>
      <c r="S20" t="n">
        <v>26.8</v>
      </c>
      <c r="T20" t="n">
        <v>2637.54</v>
      </c>
      <c r="U20" t="n">
        <v>0.84</v>
      </c>
      <c r="V20" t="n">
        <v>0.97</v>
      </c>
      <c r="W20" t="n">
        <v>0.13</v>
      </c>
      <c r="X20" t="n">
        <v>0.16</v>
      </c>
      <c r="Y20" t="n">
        <v>0.5</v>
      </c>
      <c r="Z20" t="n">
        <v>10</v>
      </c>
      <c r="AA20" t="n">
        <v>365.1680917083523</v>
      </c>
      <c r="AB20" t="n">
        <v>499.6390931545825</v>
      </c>
      <c r="AC20" t="n">
        <v>451.9542393517798</v>
      </c>
      <c r="AD20" t="n">
        <v>365168.0917083523</v>
      </c>
      <c r="AE20" t="n">
        <v>499639.0931545825</v>
      </c>
      <c r="AF20" t="n">
        <v>1.773425763561386e-06</v>
      </c>
      <c r="AG20" t="n">
        <v>25</v>
      </c>
      <c r="AH20" t="n">
        <v>451954.2393517798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5.4013</v>
      </c>
      <c r="E21" t="n">
        <v>18.51</v>
      </c>
      <c r="F21" t="n">
        <v>15.75</v>
      </c>
      <c r="G21" t="n">
        <v>118.11</v>
      </c>
      <c r="H21" t="n">
        <v>1.65</v>
      </c>
      <c r="I21" t="n">
        <v>8</v>
      </c>
      <c r="J21" t="n">
        <v>215.5</v>
      </c>
      <c r="K21" t="n">
        <v>53.44</v>
      </c>
      <c r="L21" t="n">
        <v>20</v>
      </c>
      <c r="M21" t="n">
        <v>1</v>
      </c>
      <c r="N21" t="n">
        <v>47.07</v>
      </c>
      <c r="O21" t="n">
        <v>26812.71</v>
      </c>
      <c r="P21" t="n">
        <v>169.66</v>
      </c>
      <c r="Q21" t="n">
        <v>596.61</v>
      </c>
      <c r="R21" t="n">
        <v>31.95</v>
      </c>
      <c r="S21" t="n">
        <v>26.8</v>
      </c>
      <c r="T21" t="n">
        <v>2623.47</v>
      </c>
      <c r="U21" t="n">
        <v>0.84</v>
      </c>
      <c r="V21" t="n">
        <v>0.97</v>
      </c>
      <c r="W21" t="n">
        <v>0.13</v>
      </c>
      <c r="X21" t="n">
        <v>0.15</v>
      </c>
      <c r="Y21" t="n">
        <v>0.5</v>
      </c>
      <c r="Z21" t="n">
        <v>10</v>
      </c>
      <c r="AA21" t="n">
        <v>365.5786928416155</v>
      </c>
      <c r="AB21" t="n">
        <v>500.2008957395567</v>
      </c>
      <c r="AC21" t="n">
        <v>452.4624242865391</v>
      </c>
      <c r="AD21" t="n">
        <v>365578.6928416155</v>
      </c>
      <c r="AE21" t="n">
        <v>500200.8957395567</v>
      </c>
      <c r="AF21" t="n">
        <v>1.773819850877597e-06</v>
      </c>
      <c r="AG21" t="n">
        <v>25</v>
      </c>
      <c r="AH21" t="n">
        <v>452462.4242865391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5.3988</v>
      </c>
      <c r="E22" t="n">
        <v>18.52</v>
      </c>
      <c r="F22" t="n">
        <v>15.76</v>
      </c>
      <c r="G22" t="n">
        <v>118.17</v>
      </c>
      <c r="H22" t="n">
        <v>1.72</v>
      </c>
      <c r="I22" t="n">
        <v>8</v>
      </c>
      <c r="J22" t="n">
        <v>217.14</v>
      </c>
      <c r="K22" t="n">
        <v>53.44</v>
      </c>
      <c r="L22" t="n">
        <v>21</v>
      </c>
      <c r="M22" t="n">
        <v>0</v>
      </c>
      <c r="N22" t="n">
        <v>47.7</v>
      </c>
      <c r="O22" t="n">
        <v>27014.3</v>
      </c>
      <c r="P22" t="n">
        <v>171.02</v>
      </c>
      <c r="Q22" t="n">
        <v>596.61</v>
      </c>
      <c r="R22" t="n">
        <v>32.15</v>
      </c>
      <c r="S22" t="n">
        <v>26.8</v>
      </c>
      <c r="T22" t="n">
        <v>2723.46</v>
      </c>
      <c r="U22" t="n">
        <v>0.83</v>
      </c>
      <c r="V22" t="n">
        <v>0.97</v>
      </c>
      <c r="W22" t="n">
        <v>0.13</v>
      </c>
      <c r="X22" t="n">
        <v>0.16</v>
      </c>
      <c r="Y22" t="n">
        <v>0.5</v>
      </c>
      <c r="Z22" t="n">
        <v>10</v>
      </c>
      <c r="AA22" t="n">
        <v>367.052945865621</v>
      </c>
      <c r="AB22" t="n">
        <v>502.2180337664543</v>
      </c>
      <c r="AC22" t="n">
        <v>454.2870494912204</v>
      </c>
      <c r="AD22" t="n">
        <v>367052.945865621</v>
      </c>
      <c r="AE22" t="n">
        <v>502218.0337664543</v>
      </c>
      <c r="AF22" t="n">
        <v>1.77299883563549e-06</v>
      </c>
      <c r="AG22" t="n">
        <v>25</v>
      </c>
      <c r="AH22" t="n">
        <v>454287.0494912204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4.2775</v>
      </c>
      <c r="E2" t="n">
        <v>23.38</v>
      </c>
      <c r="F2" t="n">
        <v>18.21</v>
      </c>
      <c r="G2" t="n">
        <v>8.470000000000001</v>
      </c>
      <c r="H2" t="n">
        <v>0.15</v>
      </c>
      <c r="I2" t="n">
        <v>129</v>
      </c>
      <c r="J2" t="n">
        <v>116.05</v>
      </c>
      <c r="K2" t="n">
        <v>43.4</v>
      </c>
      <c r="L2" t="n">
        <v>1</v>
      </c>
      <c r="M2" t="n">
        <v>127</v>
      </c>
      <c r="N2" t="n">
        <v>16.65</v>
      </c>
      <c r="O2" t="n">
        <v>14546.17</v>
      </c>
      <c r="P2" t="n">
        <v>178.16</v>
      </c>
      <c r="Q2" t="n">
        <v>596.6799999999999</v>
      </c>
      <c r="R2" t="n">
        <v>108.8</v>
      </c>
      <c r="S2" t="n">
        <v>26.8</v>
      </c>
      <c r="T2" t="n">
        <v>40441.38</v>
      </c>
      <c r="U2" t="n">
        <v>0.25</v>
      </c>
      <c r="V2" t="n">
        <v>0.84</v>
      </c>
      <c r="W2" t="n">
        <v>0.32</v>
      </c>
      <c r="X2" t="n">
        <v>2.62</v>
      </c>
      <c r="Y2" t="n">
        <v>0.5</v>
      </c>
      <c r="Z2" t="n">
        <v>10</v>
      </c>
      <c r="AA2" t="n">
        <v>462.2493566988005</v>
      </c>
      <c r="AB2" t="n">
        <v>632.4699628376513</v>
      </c>
      <c r="AC2" t="n">
        <v>572.1079172615931</v>
      </c>
      <c r="AD2" t="n">
        <v>462249.3566988005</v>
      </c>
      <c r="AE2" t="n">
        <v>632469.9628376514</v>
      </c>
      <c r="AF2" t="n">
        <v>1.444171434406401e-06</v>
      </c>
      <c r="AG2" t="n">
        <v>31</v>
      </c>
      <c r="AH2" t="n">
        <v>572107.9172615932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4.9363</v>
      </c>
      <c r="E3" t="n">
        <v>20.26</v>
      </c>
      <c r="F3" t="n">
        <v>16.76</v>
      </c>
      <c r="G3" t="n">
        <v>17.05</v>
      </c>
      <c r="H3" t="n">
        <v>0.3</v>
      </c>
      <c r="I3" t="n">
        <v>59</v>
      </c>
      <c r="J3" t="n">
        <v>117.34</v>
      </c>
      <c r="K3" t="n">
        <v>43.4</v>
      </c>
      <c r="L3" t="n">
        <v>2</v>
      </c>
      <c r="M3" t="n">
        <v>57</v>
      </c>
      <c r="N3" t="n">
        <v>16.94</v>
      </c>
      <c r="O3" t="n">
        <v>14705.49</v>
      </c>
      <c r="P3" t="n">
        <v>159.73</v>
      </c>
      <c r="Q3" t="n">
        <v>596.63</v>
      </c>
      <c r="R3" t="n">
        <v>63.88</v>
      </c>
      <c r="S3" t="n">
        <v>26.8</v>
      </c>
      <c r="T3" t="n">
        <v>18333.3</v>
      </c>
      <c r="U3" t="n">
        <v>0.42</v>
      </c>
      <c r="V3" t="n">
        <v>0.91</v>
      </c>
      <c r="W3" t="n">
        <v>0.2</v>
      </c>
      <c r="X3" t="n">
        <v>1.17</v>
      </c>
      <c r="Y3" t="n">
        <v>0.5</v>
      </c>
      <c r="Z3" t="n">
        <v>10</v>
      </c>
      <c r="AA3" t="n">
        <v>379.5746252256725</v>
      </c>
      <c r="AB3" t="n">
        <v>519.3507478843824</v>
      </c>
      <c r="AC3" t="n">
        <v>469.7846414196488</v>
      </c>
      <c r="AD3" t="n">
        <v>379574.6252256725</v>
      </c>
      <c r="AE3" t="n">
        <v>519350.7478843824</v>
      </c>
      <c r="AF3" t="n">
        <v>1.666595780633622e-06</v>
      </c>
      <c r="AG3" t="n">
        <v>27</v>
      </c>
      <c r="AH3" t="n">
        <v>469784.6414196488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5.193</v>
      </c>
      <c r="E4" t="n">
        <v>19.26</v>
      </c>
      <c r="F4" t="n">
        <v>16.29</v>
      </c>
      <c r="G4" t="n">
        <v>26.41</v>
      </c>
      <c r="H4" t="n">
        <v>0.45</v>
      </c>
      <c r="I4" t="n">
        <v>37</v>
      </c>
      <c r="J4" t="n">
        <v>118.63</v>
      </c>
      <c r="K4" t="n">
        <v>43.4</v>
      </c>
      <c r="L4" t="n">
        <v>3</v>
      </c>
      <c r="M4" t="n">
        <v>35</v>
      </c>
      <c r="N4" t="n">
        <v>17.23</v>
      </c>
      <c r="O4" t="n">
        <v>14865.24</v>
      </c>
      <c r="P4" t="n">
        <v>150.96</v>
      </c>
      <c r="Q4" t="n">
        <v>596.66</v>
      </c>
      <c r="R4" t="n">
        <v>48.55</v>
      </c>
      <c r="S4" t="n">
        <v>26.8</v>
      </c>
      <c r="T4" t="n">
        <v>10778.34</v>
      </c>
      <c r="U4" t="n">
        <v>0.55</v>
      </c>
      <c r="V4" t="n">
        <v>0.9399999999999999</v>
      </c>
      <c r="W4" t="n">
        <v>0.17</v>
      </c>
      <c r="X4" t="n">
        <v>0.6899999999999999</v>
      </c>
      <c r="Y4" t="n">
        <v>0.5</v>
      </c>
      <c r="Z4" t="n">
        <v>10</v>
      </c>
      <c r="AA4" t="n">
        <v>353.3928397013907</v>
      </c>
      <c r="AB4" t="n">
        <v>483.5276738712026</v>
      </c>
      <c r="AC4" t="n">
        <v>437.3804713122868</v>
      </c>
      <c r="AD4" t="n">
        <v>353392.8397013907</v>
      </c>
      <c r="AE4" t="n">
        <v>483527.6738712026</v>
      </c>
      <c r="AF4" t="n">
        <v>1.753262947720033e-06</v>
      </c>
      <c r="AG4" t="n">
        <v>26</v>
      </c>
      <c r="AH4" t="n">
        <v>437380.4713122868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5.3053</v>
      </c>
      <c r="E5" t="n">
        <v>18.85</v>
      </c>
      <c r="F5" t="n">
        <v>16.12</v>
      </c>
      <c r="G5" t="n">
        <v>35.82</v>
      </c>
      <c r="H5" t="n">
        <v>0.59</v>
      </c>
      <c r="I5" t="n">
        <v>27</v>
      </c>
      <c r="J5" t="n">
        <v>119.93</v>
      </c>
      <c r="K5" t="n">
        <v>43.4</v>
      </c>
      <c r="L5" t="n">
        <v>4</v>
      </c>
      <c r="M5" t="n">
        <v>25</v>
      </c>
      <c r="N5" t="n">
        <v>17.53</v>
      </c>
      <c r="O5" t="n">
        <v>15025.44</v>
      </c>
      <c r="P5" t="n">
        <v>145.36</v>
      </c>
      <c r="Q5" t="n">
        <v>596.61</v>
      </c>
      <c r="R5" t="n">
        <v>43.66</v>
      </c>
      <c r="S5" t="n">
        <v>26.8</v>
      </c>
      <c r="T5" t="n">
        <v>8383.719999999999</v>
      </c>
      <c r="U5" t="n">
        <v>0.61</v>
      </c>
      <c r="V5" t="n">
        <v>0.95</v>
      </c>
      <c r="W5" t="n">
        <v>0.15</v>
      </c>
      <c r="X5" t="n">
        <v>0.53</v>
      </c>
      <c r="Y5" t="n">
        <v>0.5</v>
      </c>
      <c r="Z5" t="n">
        <v>10</v>
      </c>
      <c r="AA5" t="n">
        <v>336.9834084080791</v>
      </c>
      <c r="AB5" t="n">
        <v>461.0755660426777</v>
      </c>
      <c r="AC5" t="n">
        <v>417.0711611431851</v>
      </c>
      <c r="AD5" t="n">
        <v>336983.4084080791</v>
      </c>
      <c r="AE5" t="n">
        <v>461075.5660426777</v>
      </c>
      <c r="AF5" t="n">
        <v>1.791177723192585e-06</v>
      </c>
      <c r="AG5" t="n">
        <v>25</v>
      </c>
      <c r="AH5" t="n">
        <v>417071.161143185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5.3662</v>
      </c>
      <c r="E6" t="n">
        <v>18.64</v>
      </c>
      <c r="F6" t="n">
        <v>16.03</v>
      </c>
      <c r="G6" t="n">
        <v>43.71</v>
      </c>
      <c r="H6" t="n">
        <v>0.73</v>
      </c>
      <c r="I6" t="n">
        <v>22</v>
      </c>
      <c r="J6" t="n">
        <v>121.23</v>
      </c>
      <c r="K6" t="n">
        <v>43.4</v>
      </c>
      <c r="L6" t="n">
        <v>5</v>
      </c>
      <c r="M6" t="n">
        <v>20</v>
      </c>
      <c r="N6" t="n">
        <v>17.83</v>
      </c>
      <c r="O6" t="n">
        <v>15186.08</v>
      </c>
      <c r="P6" t="n">
        <v>140.4</v>
      </c>
      <c r="Q6" t="n">
        <v>596.61</v>
      </c>
      <c r="R6" t="n">
        <v>40.78</v>
      </c>
      <c r="S6" t="n">
        <v>26.8</v>
      </c>
      <c r="T6" t="n">
        <v>6965.55</v>
      </c>
      <c r="U6" t="n">
        <v>0.66</v>
      </c>
      <c r="V6" t="n">
        <v>0.95</v>
      </c>
      <c r="W6" t="n">
        <v>0.14</v>
      </c>
      <c r="X6" t="n">
        <v>0.43</v>
      </c>
      <c r="Y6" t="n">
        <v>0.5</v>
      </c>
      <c r="Z6" t="n">
        <v>10</v>
      </c>
      <c r="AA6" t="n">
        <v>329.9502231886581</v>
      </c>
      <c r="AB6" t="n">
        <v>451.4524517432325</v>
      </c>
      <c r="AC6" t="n">
        <v>408.3664633663532</v>
      </c>
      <c r="AD6" t="n">
        <v>329950.2231886581</v>
      </c>
      <c r="AE6" t="n">
        <v>451452.4517432326</v>
      </c>
      <c r="AF6" t="n">
        <v>1.811738808021422e-06</v>
      </c>
      <c r="AG6" t="n">
        <v>25</v>
      </c>
      <c r="AH6" t="n">
        <v>408366.4633663532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5.4126</v>
      </c>
      <c r="E7" t="n">
        <v>18.48</v>
      </c>
      <c r="F7" t="n">
        <v>15.96</v>
      </c>
      <c r="G7" t="n">
        <v>53.2</v>
      </c>
      <c r="H7" t="n">
        <v>0.86</v>
      </c>
      <c r="I7" t="n">
        <v>18</v>
      </c>
      <c r="J7" t="n">
        <v>122.54</v>
      </c>
      <c r="K7" t="n">
        <v>43.4</v>
      </c>
      <c r="L7" t="n">
        <v>6</v>
      </c>
      <c r="M7" t="n">
        <v>16</v>
      </c>
      <c r="N7" t="n">
        <v>18.14</v>
      </c>
      <c r="O7" t="n">
        <v>15347.16</v>
      </c>
      <c r="P7" t="n">
        <v>134.58</v>
      </c>
      <c r="Q7" t="n">
        <v>596.61</v>
      </c>
      <c r="R7" t="n">
        <v>38.95</v>
      </c>
      <c r="S7" t="n">
        <v>26.8</v>
      </c>
      <c r="T7" t="n">
        <v>6070.89</v>
      </c>
      <c r="U7" t="n">
        <v>0.6899999999999999</v>
      </c>
      <c r="V7" t="n">
        <v>0.96</v>
      </c>
      <c r="W7" t="n">
        <v>0.13</v>
      </c>
      <c r="X7" t="n">
        <v>0.37</v>
      </c>
      <c r="Y7" t="n">
        <v>0.5</v>
      </c>
      <c r="Z7" t="n">
        <v>10</v>
      </c>
      <c r="AA7" t="n">
        <v>322.6442114701035</v>
      </c>
      <c r="AB7" t="n">
        <v>441.4560441914173</v>
      </c>
      <c r="AC7" t="n">
        <v>399.3240989212371</v>
      </c>
      <c r="AD7" t="n">
        <v>322644.2114701035</v>
      </c>
      <c r="AE7" t="n">
        <v>441456.0441914173</v>
      </c>
      <c r="AF7" t="n">
        <v>1.827404396462441e-06</v>
      </c>
      <c r="AG7" t="n">
        <v>25</v>
      </c>
      <c r="AH7" t="n">
        <v>399324.098921237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5.4586</v>
      </c>
      <c r="E8" t="n">
        <v>18.32</v>
      </c>
      <c r="F8" t="n">
        <v>15.88</v>
      </c>
      <c r="G8" t="n">
        <v>63.51</v>
      </c>
      <c r="H8" t="n">
        <v>1</v>
      </c>
      <c r="I8" t="n">
        <v>15</v>
      </c>
      <c r="J8" t="n">
        <v>123.85</v>
      </c>
      <c r="K8" t="n">
        <v>43.4</v>
      </c>
      <c r="L8" t="n">
        <v>7</v>
      </c>
      <c r="M8" t="n">
        <v>13</v>
      </c>
      <c r="N8" t="n">
        <v>18.45</v>
      </c>
      <c r="O8" t="n">
        <v>15508.69</v>
      </c>
      <c r="P8" t="n">
        <v>128.89</v>
      </c>
      <c r="Q8" t="n">
        <v>596.61</v>
      </c>
      <c r="R8" t="n">
        <v>36.11</v>
      </c>
      <c r="S8" t="n">
        <v>26.8</v>
      </c>
      <c r="T8" t="n">
        <v>4668.96</v>
      </c>
      <c r="U8" t="n">
        <v>0.74</v>
      </c>
      <c r="V8" t="n">
        <v>0.96</v>
      </c>
      <c r="W8" t="n">
        <v>0.13</v>
      </c>
      <c r="X8" t="n">
        <v>0.28</v>
      </c>
      <c r="Y8" t="n">
        <v>0.5</v>
      </c>
      <c r="Z8" t="n">
        <v>10</v>
      </c>
      <c r="AA8" t="n">
        <v>308.8723867195015</v>
      </c>
      <c r="AB8" t="n">
        <v>422.6128259976158</v>
      </c>
      <c r="AC8" t="n">
        <v>382.2792510252292</v>
      </c>
      <c r="AD8" t="n">
        <v>308872.3867195015</v>
      </c>
      <c r="AE8" t="n">
        <v>422612.8259976158</v>
      </c>
      <c r="AF8" t="n">
        <v>1.842934936727243e-06</v>
      </c>
      <c r="AG8" t="n">
        <v>24</v>
      </c>
      <c r="AH8" t="n">
        <v>382279.2510252292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5.4968</v>
      </c>
      <c r="E9" t="n">
        <v>18.19</v>
      </c>
      <c r="F9" t="n">
        <v>15.8</v>
      </c>
      <c r="G9" t="n">
        <v>72.91</v>
      </c>
      <c r="H9" t="n">
        <v>1.13</v>
      </c>
      <c r="I9" t="n">
        <v>13</v>
      </c>
      <c r="J9" t="n">
        <v>125.16</v>
      </c>
      <c r="K9" t="n">
        <v>43.4</v>
      </c>
      <c r="L9" t="n">
        <v>8</v>
      </c>
      <c r="M9" t="n">
        <v>6</v>
      </c>
      <c r="N9" t="n">
        <v>18.76</v>
      </c>
      <c r="O9" t="n">
        <v>15670.68</v>
      </c>
      <c r="P9" t="n">
        <v>123.7</v>
      </c>
      <c r="Q9" t="n">
        <v>596.67</v>
      </c>
      <c r="R9" t="n">
        <v>33.15</v>
      </c>
      <c r="S9" t="n">
        <v>26.8</v>
      </c>
      <c r="T9" t="n">
        <v>3199.39</v>
      </c>
      <c r="U9" t="n">
        <v>0.8100000000000001</v>
      </c>
      <c r="V9" t="n">
        <v>0.97</v>
      </c>
      <c r="W9" t="n">
        <v>0.14</v>
      </c>
      <c r="X9" t="n">
        <v>0.2</v>
      </c>
      <c r="Y9" t="n">
        <v>0.5</v>
      </c>
      <c r="Z9" t="n">
        <v>10</v>
      </c>
      <c r="AA9" t="n">
        <v>302.6301917022884</v>
      </c>
      <c r="AB9" t="n">
        <v>414.0719793888563</v>
      </c>
      <c r="AC9" t="n">
        <v>374.5535308296562</v>
      </c>
      <c r="AD9" t="n">
        <v>302630.1917022883</v>
      </c>
      <c r="AE9" t="n">
        <v>414071.9793888563</v>
      </c>
      <c r="AF9" t="n">
        <v>1.85583203755584e-06</v>
      </c>
      <c r="AG9" t="n">
        <v>24</v>
      </c>
      <c r="AH9" t="n">
        <v>374553.5308296562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5.4942</v>
      </c>
      <c r="E10" t="n">
        <v>18.2</v>
      </c>
      <c r="F10" t="n">
        <v>15.83</v>
      </c>
      <c r="G10" t="n">
        <v>79.15000000000001</v>
      </c>
      <c r="H10" t="n">
        <v>1.26</v>
      </c>
      <c r="I10" t="n">
        <v>12</v>
      </c>
      <c r="J10" t="n">
        <v>126.48</v>
      </c>
      <c r="K10" t="n">
        <v>43.4</v>
      </c>
      <c r="L10" t="n">
        <v>9</v>
      </c>
      <c r="M10" t="n">
        <v>0</v>
      </c>
      <c r="N10" t="n">
        <v>19.08</v>
      </c>
      <c r="O10" t="n">
        <v>15833.12</v>
      </c>
      <c r="P10" t="n">
        <v>123.37</v>
      </c>
      <c r="Q10" t="n">
        <v>596.62</v>
      </c>
      <c r="R10" t="n">
        <v>34.21</v>
      </c>
      <c r="S10" t="n">
        <v>26.8</v>
      </c>
      <c r="T10" t="n">
        <v>3731.7</v>
      </c>
      <c r="U10" t="n">
        <v>0.78</v>
      </c>
      <c r="V10" t="n">
        <v>0.97</v>
      </c>
      <c r="W10" t="n">
        <v>0.14</v>
      </c>
      <c r="X10" t="n">
        <v>0.24</v>
      </c>
      <c r="Y10" t="n">
        <v>0.5</v>
      </c>
      <c r="Z10" t="n">
        <v>10</v>
      </c>
      <c r="AA10" t="n">
        <v>302.4026694198507</v>
      </c>
      <c r="AB10" t="n">
        <v>413.7606733644506</v>
      </c>
      <c r="AC10" t="n">
        <v>374.271935415299</v>
      </c>
      <c r="AD10" t="n">
        <v>302402.6694198507</v>
      </c>
      <c r="AE10" t="n">
        <v>413760.6733644506</v>
      </c>
      <c r="AF10" t="n">
        <v>1.854954224410438e-06</v>
      </c>
      <c r="AG10" t="n">
        <v>24</v>
      </c>
      <c r="AH10" t="n">
        <v>374271.935415299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4.6239</v>
      </c>
      <c r="E2" t="n">
        <v>21.63</v>
      </c>
      <c r="F2" t="n">
        <v>17.7</v>
      </c>
      <c r="G2" t="n">
        <v>10.12</v>
      </c>
      <c r="H2" t="n">
        <v>0.2</v>
      </c>
      <c r="I2" t="n">
        <v>105</v>
      </c>
      <c r="J2" t="n">
        <v>89.87</v>
      </c>
      <c r="K2" t="n">
        <v>37.55</v>
      </c>
      <c r="L2" t="n">
        <v>1</v>
      </c>
      <c r="M2" t="n">
        <v>103</v>
      </c>
      <c r="N2" t="n">
        <v>11.32</v>
      </c>
      <c r="O2" t="n">
        <v>11317.98</v>
      </c>
      <c r="P2" t="n">
        <v>144.28</v>
      </c>
      <c r="Q2" t="n">
        <v>596.62</v>
      </c>
      <c r="R2" t="n">
        <v>93.34999999999999</v>
      </c>
      <c r="S2" t="n">
        <v>26.8</v>
      </c>
      <c r="T2" t="n">
        <v>32840.09</v>
      </c>
      <c r="U2" t="n">
        <v>0.29</v>
      </c>
      <c r="V2" t="n">
        <v>0.86</v>
      </c>
      <c r="W2" t="n">
        <v>0.27</v>
      </c>
      <c r="X2" t="n">
        <v>2.11</v>
      </c>
      <c r="Y2" t="n">
        <v>0.5</v>
      </c>
      <c r="Z2" t="n">
        <v>10</v>
      </c>
      <c r="AA2" t="n">
        <v>384.7711187242916</v>
      </c>
      <c r="AB2" t="n">
        <v>526.4608195423062</v>
      </c>
      <c r="AC2" t="n">
        <v>476.2161378175887</v>
      </c>
      <c r="AD2" t="n">
        <v>384771.1187242916</v>
      </c>
      <c r="AE2" t="n">
        <v>526460.8195423062</v>
      </c>
      <c r="AF2" t="n">
        <v>1.582827982452709e-06</v>
      </c>
      <c r="AG2" t="n">
        <v>29</v>
      </c>
      <c r="AH2" t="n">
        <v>476216.1378175887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5.1574</v>
      </c>
      <c r="E3" t="n">
        <v>19.39</v>
      </c>
      <c r="F3" t="n">
        <v>16.54</v>
      </c>
      <c r="G3" t="n">
        <v>20.68</v>
      </c>
      <c r="H3" t="n">
        <v>0.39</v>
      </c>
      <c r="I3" t="n">
        <v>48</v>
      </c>
      <c r="J3" t="n">
        <v>91.09999999999999</v>
      </c>
      <c r="K3" t="n">
        <v>37.55</v>
      </c>
      <c r="L3" t="n">
        <v>2</v>
      </c>
      <c r="M3" t="n">
        <v>46</v>
      </c>
      <c r="N3" t="n">
        <v>11.54</v>
      </c>
      <c r="O3" t="n">
        <v>11468.97</v>
      </c>
      <c r="P3" t="n">
        <v>129.23</v>
      </c>
      <c r="Q3" t="n">
        <v>596.61</v>
      </c>
      <c r="R3" t="n">
        <v>56.86</v>
      </c>
      <c r="S3" t="n">
        <v>26.8</v>
      </c>
      <c r="T3" t="n">
        <v>14880.14</v>
      </c>
      <c r="U3" t="n">
        <v>0.47</v>
      </c>
      <c r="V3" t="n">
        <v>0.92</v>
      </c>
      <c r="W3" t="n">
        <v>0.18</v>
      </c>
      <c r="X3" t="n">
        <v>0.95</v>
      </c>
      <c r="Y3" t="n">
        <v>0.5</v>
      </c>
      <c r="Z3" t="n">
        <v>10</v>
      </c>
      <c r="AA3" t="n">
        <v>328.0387414856013</v>
      </c>
      <c r="AB3" t="n">
        <v>448.8370781484892</v>
      </c>
      <c r="AC3" t="n">
        <v>406.0006973567923</v>
      </c>
      <c r="AD3" t="n">
        <v>328038.7414856013</v>
      </c>
      <c r="AE3" t="n">
        <v>448837.0781484892</v>
      </c>
      <c r="AF3" t="n">
        <v>1.765452764268605e-06</v>
      </c>
      <c r="AG3" t="n">
        <v>26</v>
      </c>
      <c r="AH3" t="n">
        <v>406000.6973567923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5.346</v>
      </c>
      <c r="E4" t="n">
        <v>18.71</v>
      </c>
      <c r="F4" t="n">
        <v>16.2</v>
      </c>
      <c r="G4" t="n">
        <v>32.4</v>
      </c>
      <c r="H4" t="n">
        <v>0.57</v>
      </c>
      <c r="I4" t="n">
        <v>30</v>
      </c>
      <c r="J4" t="n">
        <v>92.31999999999999</v>
      </c>
      <c r="K4" t="n">
        <v>37.55</v>
      </c>
      <c r="L4" t="n">
        <v>3</v>
      </c>
      <c r="M4" t="n">
        <v>28</v>
      </c>
      <c r="N4" t="n">
        <v>11.77</v>
      </c>
      <c r="O4" t="n">
        <v>11620.34</v>
      </c>
      <c r="P4" t="n">
        <v>120.7</v>
      </c>
      <c r="Q4" t="n">
        <v>596.62</v>
      </c>
      <c r="R4" t="n">
        <v>46.18</v>
      </c>
      <c r="S4" t="n">
        <v>26.8</v>
      </c>
      <c r="T4" t="n">
        <v>9625.65</v>
      </c>
      <c r="U4" t="n">
        <v>0.58</v>
      </c>
      <c r="V4" t="n">
        <v>0.9399999999999999</v>
      </c>
      <c r="W4" t="n">
        <v>0.16</v>
      </c>
      <c r="X4" t="n">
        <v>0.6</v>
      </c>
      <c r="Y4" t="n">
        <v>0.5</v>
      </c>
      <c r="Z4" t="n">
        <v>10</v>
      </c>
      <c r="AA4" t="n">
        <v>306.944092804491</v>
      </c>
      <c r="AB4" t="n">
        <v>419.9744491927748</v>
      </c>
      <c r="AC4" t="n">
        <v>379.8926771996572</v>
      </c>
      <c r="AD4" t="n">
        <v>306944.0928044911</v>
      </c>
      <c r="AE4" t="n">
        <v>419974.4491927748</v>
      </c>
      <c r="AF4" t="n">
        <v>1.830013277577842e-06</v>
      </c>
      <c r="AG4" t="n">
        <v>25</v>
      </c>
      <c r="AH4" t="n">
        <v>379892.6771996572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5.4428</v>
      </c>
      <c r="E5" t="n">
        <v>18.37</v>
      </c>
      <c r="F5" t="n">
        <v>16.02</v>
      </c>
      <c r="G5" t="n">
        <v>43.68</v>
      </c>
      <c r="H5" t="n">
        <v>0.75</v>
      </c>
      <c r="I5" t="n">
        <v>22</v>
      </c>
      <c r="J5" t="n">
        <v>93.55</v>
      </c>
      <c r="K5" t="n">
        <v>37.55</v>
      </c>
      <c r="L5" t="n">
        <v>4</v>
      </c>
      <c r="M5" t="n">
        <v>20</v>
      </c>
      <c r="N5" t="n">
        <v>12</v>
      </c>
      <c r="O5" t="n">
        <v>11772.07</v>
      </c>
      <c r="P5" t="n">
        <v>113.58</v>
      </c>
      <c r="Q5" t="n">
        <v>596.61</v>
      </c>
      <c r="R5" t="n">
        <v>40.37</v>
      </c>
      <c r="S5" t="n">
        <v>26.8</v>
      </c>
      <c r="T5" t="n">
        <v>6762.77</v>
      </c>
      <c r="U5" t="n">
        <v>0.66</v>
      </c>
      <c r="V5" t="n">
        <v>0.96</v>
      </c>
      <c r="W5" t="n">
        <v>0.14</v>
      </c>
      <c r="X5" t="n">
        <v>0.42</v>
      </c>
      <c r="Y5" t="n">
        <v>0.5</v>
      </c>
      <c r="Z5" t="n">
        <v>10</v>
      </c>
      <c r="AA5" t="n">
        <v>290.518155968085</v>
      </c>
      <c r="AB5" t="n">
        <v>397.4997577520149</v>
      </c>
      <c r="AC5" t="n">
        <v>359.5629387665758</v>
      </c>
      <c r="AD5" t="n">
        <v>290518.155968085</v>
      </c>
      <c r="AE5" t="n">
        <v>397499.757752015</v>
      </c>
      <c r="AF5" t="n">
        <v>1.863149320464025e-06</v>
      </c>
      <c r="AG5" t="n">
        <v>24</v>
      </c>
      <c r="AH5" t="n">
        <v>359562.9387665758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5.4953</v>
      </c>
      <c r="E6" t="n">
        <v>18.2</v>
      </c>
      <c r="F6" t="n">
        <v>15.94</v>
      </c>
      <c r="G6" t="n">
        <v>56.25</v>
      </c>
      <c r="H6" t="n">
        <v>0.93</v>
      </c>
      <c r="I6" t="n">
        <v>17</v>
      </c>
      <c r="J6" t="n">
        <v>94.79000000000001</v>
      </c>
      <c r="K6" t="n">
        <v>37.55</v>
      </c>
      <c r="L6" t="n">
        <v>5</v>
      </c>
      <c r="M6" t="n">
        <v>8</v>
      </c>
      <c r="N6" t="n">
        <v>12.23</v>
      </c>
      <c r="O6" t="n">
        <v>11924.18</v>
      </c>
      <c r="P6" t="n">
        <v>106.45</v>
      </c>
      <c r="Q6" t="n">
        <v>596.62</v>
      </c>
      <c r="R6" t="n">
        <v>37.69</v>
      </c>
      <c r="S6" t="n">
        <v>26.8</v>
      </c>
      <c r="T6" t="n">
        <v>5449.57</v>
      </c>
      <c r="U6" t="n">
        <v>0.71</v>
      </c>
      <c r="V6" t="n">
        <v>0.96</v>
      </c>
      <c r="W6" t="n">
        <v>0.14</v>
      </c>
      <c r="X6" t="n">
        <v>0.34</v>
      </c>
      <c r="Y6" t="n">
        <v>0.5</v>
      </c>
      <c r="Z6" t="n">
        <v>10</v>
      </c>
      <c r="AA6" t="n">
        <v>282.1446925134592</v>
      </c>
      <c r="AB6" t="n">
        <v>386.0428156422601</v>
      </c>
      <c r="AC6" t="n">
        <v>349.1994311318567</v>
      </c>
      <c r="AD6" t="n">
        <v>282144.6925134592</v>
      </c>
      <c r="AE6" t="n">
        <v>386042.8156422601</v>
      </c>
      <c r="AF6" t="n">
        <v>1.881120831326883e-06</v>
      </c>
      <c r="AG6" t="n">
        <v>24</v>
      </c>
      <c r="AH6" t="n">
        <v>349199.4311318567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5.5088</v>
      </c>
      <c r="E7" t="n">
        <v>18.15</v>
      </c>
      <c r="F7" t="n">
        <v>15.91</v>
      </c>
      <c r="G7" t="n">
        <v>59.66</v>
      </c>
      <c r="H7" t="n">
        <v>1.1</v>
      </c>
      <c r="I7" t="n">
        <v>16</v>
      </c>
      <c r="J7" t="n">
        <v>96.02</v>
      </c>
      <c r="K7" t="n">
        <v>37.55</v>
      </c>
      <c r="L7" t="n">
        <v>6</v>
      </c>
      <c r="M7" t="n">
        <v>0</v>
      </c>
      <c r="N7" t="n">
        <v>12.47</v>
      </c>
      <c r="O7" t="n">
        <v>12076.67</v>
      </c>
      <c r="P7" t="n">
        <v>105.94</v>
      </c>
      <c r="Q7" t="n">
        <v>596.62</v>
      </c>
      <c r="R7" t="n">
        <v>36.44</v>
      </c>
      <c r="S7" t="n">
        <v>26.8</v>
      </c>
      <c r="T7" t="n">
        <v>4829.79</v>
      </c>
      <c r="U7" t="n">
        <v>0.74</v>
      </c>
      <c r="V7" t="n">
        <v>0.96</v>
      </c>
      <c r="W7" t="n">
        <v>0.15</v>
      </c>
      <c r="X7" t="n">
        <v>0.32</v>
      </c>
      <c r="Y7" t="n">
        <v>0.5</v>
      </c>
      <c r="Z7" t="n">
        <v>10</v>
      </c>
      <c r="AA7" t="n">
        <v>281.3155503320256</v>
      </c>
      <c r="AB7" t="n">
        <v>384.9083467304512</v>
      </c>
      <c r="AC7" t="n">
        <v>348.1732343407538</v>
      </c>
      <c r="AD7" t="n">
        <v>281315.5503320256</v>
      </c>
      <c r="AE7" t="n">
        <v>384908.3467304512</v>
      </c>
      <c r="AF7" t="n">
        <v>1.885742076977332e-06</v>
      </c>
      <c r="AG7" t="n">
        <v>24</v>
      </c>
      <c r="AH7" t="n">
        <v>348173.2343407538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9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3.3604</v>
      </c>
      <c r="E2" t="n">
        <v>29.76</v>
      </c>
      <c r="F2" t="n">
        <v>19.62</v>
      </c>
      <c r="G2" t="n">
        <v>6.01</v>
      </c>
      <c r="H2" t="n">
        <v>0.09</v>
      </c>
      <c r="I2" t="n">
        <v>196</v>
      </c>
      <c r="J2" t="n">
        <v>194.77</v>
      </c>
      <c r="K2" t="n">
        <v>54.38</v>
      </c>
      <c r="L2" t="n">
        <v>1</v>
      </c>
      <c r="M2" t="n">
        <v>194</v>
      </c>
      <c r="N2" t="n">
        <v>39.4</v>
      </c>
      <c r="O2" t="n">
        <v>24256.19</v>
      </c>
      <c r="P2" t="n">
        <v>271.58</v>
      </c>
      <c r="Q2" t="n">
        <v>596.6900000000001</v>
      </c>
      <c r="R2" t="n">
        <v>152.97</v>
      </c>
      <c r="S2" t="n">
        <v>26.8</v>
      </c>
      <c r="T2" t="n">
        <v>62192.4</v>
      </c>
      <c r="U2" t="n">
        <v>0.18</v>
      </c>
      <c r="V2" t="n">
        <v>0.78</v>
      </c>
      <c r="W2" t="n">
        <v>0.42</v>
      </c>
      <c r="X2" t="n">
        <v>4.02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4.3147</v>
      </c>
      <c r="E3" t="n">
        <v>23.18</v>
      </c>
      <c r="F3" t="n">
        <v>17.32</v>
      </c>
      <c r="G3" t="n">
        <v>12.08</v>
      </c>
      <c r="H3" t="n">
        <v>0.18</v>
      </c>
      <c r="I3" t="n">
        <v>86</v>
      </c>
      <c r="J3" t="n">
        <v>196.32</v>
      </c>
      <c r="K3" t="n">
        <v>54.38</v>
      </c>
      <c r="L3" t="n">
        <v>2</v>
      </c>
      <c r="M3" t="n">
        <v>84</v>
      </c>
      <c r="N3" t="n">
        <v>39.95</v>
      </c>
      <c r="O3" t="n">
        <v>24447.22</v>
      </c>
      <c r="P3" t="n">
        <v>237.35</v>
      </c>
      <c r="Q3" t="n">
        <v>596.65</v>
      </c>
      <c r="R3" t="n">
        <v>80.78</v>
      </c>
      <c r="S3" t="n">
        <v>26.8</v>
      </c>
      <c r="T3" t="n">
        <v>26649.25</v>
      </c>
      <c r="U3" t="n">
        <v>0.33</v>
      </c>
      <c r="V3" t="n">
        <v>0.88</v>
      </c>
      <c r="W3" t="n">
        <v>0.25</v>
      </c>
      <c r="X3" t="n">
        <v>1.72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4.6717</v>
      </c>
      <c r="E4" t="n">
        <v>21.41</v>
      </c>
      <c r="F4" t="n">
        <v>16.71</v>
      </c>
      <c r="G4" t="n">
        <v>17.9</v>
      </c>
      <c r="H4" t="n">
        <v>0.27</v>
      </c>
      <c r="I4" t="n">
        <v>56</v>
      </c>
      <c r="J4" t="n">
        <v>197.88</v>
      </c>
      <c r="K4" t="n">
        <v>54.38</v>
      </c>
      <c r="L4" t="n">
        <v>3</v>
      </c>
      <c r="M4" t="n">
        <v>54</v>
      </c>
      <c r="N4" t="n">
        <v>40.5</v>
      </c>
      <c r="O4" t="n">
        <v>24639</v>
      </c>
      <c r="P4" t="n">
        <v>226.97</v>
      </c>
      <c r="Q4" t="n">
        <v>596.62</v>
      </c>
      <c r="R4" t="n">
        <v>62.06</v>
      </c>
      <c r="S4" t="n">
        <v>26.8</v>
      </c>
      <c r="T4" t="n">
        <v>17436.48</v>
      </c>
      <c r="U4" t="n">
        <v>0.43</v>
      </c>
      <c r="V4" t="n">
        <v>0.92</v>
      </c>
      <c r="W4" t="n">
        <v>0.2</v>
      </c>
      <c r="X4" t="n">
        <v>1.12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4.8777</v>
      </c>
      <c r="E5" t="n">
        <v>20.5</v>
      </c>
      <c r="F5" t="n">
        <v>16.39</v>
      </c>
      <c r="G5" t="n">
        <v>23.99</v>
      </c>
      <c r="H5" t="n">
        <v>0.36</v>
      </c>
      <c r="I5" t="n">
        <v>41</v>
      </c>
      <c r="J5" t="n">
        <v>199.44</v>
      </c>
      <c r="K5" t="n">
        <v>54.38</v>
      </c>
      <c r="L5" t="n">
        <v>4</v>
      </c>
      <c r="M5" t="n">
        <v>39</v>
      </c>
      <c r="N5" t="n">
        <v>41.06</v>
      </c>
      <c r="O5" t="n">
        <v>24831.54</v>
      </c>
      <c r="P5" t="n">
        <v>220.67</v>
      </c>
      <c r="Q5" t="n">
        <v>596.61</v>
      </c>
      <c r="R5" t="n">
        <v>52.2</v>
      </c>
      <c r="S5" t="n">
        <v>26.8</v>
      </c>
      <c r="T5" t="n">
        <v>12582.53</v>
      </c>
      <c r="U5" t="n">
        <v>0.51</v>
      </c>
      <c r="V5" t="n">
        <v>0.93</v>
      </c>
      <c r="W5" t="n">
        <v>0.17</v>
      </c>
      <c r="X5" t="n">
        <v>0.8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5.001</v>
      </c>
      <c r="E6" t="n">
        <v>20</v>
      </c>
      <c r="F6" t="n">
        <v>16.23</v>
      </c>
      <c r="G6" t="n">
        <v>30.44</v>
      </c>
      <c r="H6" t="n">
        <v>0.44</v>
      </c>
      <c r="I6" t="n">
        <v>32</v>
      </c>
      <c r="J6" t="n">
        <v>201.01</v>
      </c>
      <c r="K6" t="n">
        <v>54.38</v>
      </c>
      <c r="L6" t="n">
        <v>5</v>
      </c>
      <c r="M6" t="n">
        <v>30</v>
      </c>
      <c r="N6" t="n">
        <v>41.63</v>
      </c>
      <c r="O6" t="n">
        <v>25024.84</v>
      </c>
      <c r="P6" t="n">
        <v>216.55</v>
      </c>
      <c r="Q6" t="n">
        <v>596.61</v>
      </c>
      <c r="R6" t="n">
        <v>47.41</v>
      </c>
      <c r="S6" t="n">
        <v>26.8</v>
      </c>
      <c r="T6" t="n">
        <v>10231.99</v>
      </c>
      <c r="U6" t="n">
        <v>0.57</v>
      </c>
      <c r="V6" t="n">
        <v>0.9399999999999999</v>
      </c>
      <c r="W6" t="n">
        <v>0.16</v>
      </c>
      <c r="X6" t="n">
        <v>0.64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5.0804</v>
      </c>
      <c r="E7" t="n">
        <v>19.68</v>
      </c>
      <c r="F7" t="n">
        <v>16.12</v>
      </c>
      <c r="G7" t="n">
        <v>35.82</v>
      </c>
      <c r="H7" t="n">
        <v>0.53</v>
      </c>
      <c r="I7" t="n">
        <v>27</v>
      </c>
      <c r="J7" t="n">
        <v>202.58</v>
      </c>
      <c r="K7" t="n">
        <v>54.38</v>
      </c>
      <c r="L7" t="n">
        <v>6</v>
      </c>
      <c r="M7" t="n">
        <v>25</v>
      </c>
      <c r="N7" t="n">
        <v>42.2</v>
      </c>
      <c r="O7" t="n">
        <v>25218.93</v>
      </c>
      <c r="P7" t="n">
        <v>213.09</v>
      </c>
      <c r="Q7" t="n">
        <v>596.61</v>
      </c>
      <c r="R7" t="n">
        <v>43.55</v>
      </c>
      <c r="S7" t="n">
        <v>26.8</v>
      </c>
      <c r="T7" t="n">
        <v>8330.030000000001</v>
      </c>
      <c r="U7" t="n">
        <v>0.62</v>
      </c>
      <c r="V7" t="n">
        <v>0.95</v>
      </c>
      <c r="W7" t="n">
        <v>0.15</v>
      </c>
      <c r="X7" t="n">
        <v>0.52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5.1424</v>
      </c>
      <c r="E8" t="n">
        <v>19.45</v>
      </c>
      <c r="F8" t="n">
        <v>16.04</v>
      </c>
      <c r="G8" t="n">
        <v>41.83</v>
      </c>
      <c r="H8" t="n">
        <v>0.61</v>
      </c>
      <c r="I8" t="n">
        <v>23</v>
      </c>
      <c r="J8" t="n">
        <v>204.16</v>
      </c>
      <c r="K8" t="n">
        <v>54.38</v>
      </c>
      <c r="L8" t="n">
        <v>7</v>
      </c>
      <c r="M8" t="n">
        <v>21</v>
      </c>
      <c r="N8" t="n">
        <v>42.78</v>
      </c>
      <c r="O8" t="n">
        <v>25413.94</v>
      </c>
      <c r="P8" t="n">
        <v>209.8</v>
      </c>
      <c r="Q8" t="n">
        <v>596.61</v>
      </c>
      <c r="R8" t="n">
        <v>41.02</v>
      </c>
      <c r="S8" t="n">
        <v>26.8</v>
      </c>
      <c r="T8" t="n">
        <v>7081.34</v>
      </c>
      <c r="U8" t="n">
        <v>0.65</v>
      </c>
      <c r="V8" t="n">
        <v>0.95</v>
      </c>
      <c r="W8" t="n">
        <v>0.14</v>
      </c>
      <c r="X8" t="n">
        <v>0.44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5.1895</v>
      </c>
      <c r="E9" t="n">
        <v>19.27</v>
      </c>
      <c r="F9" t="n">
        <v>15.98</v>
      </c>
      <c r="G9" t="n">
        <v>47.93</v>
      </c>
      <c r="H9" t="n">
        <v>0.6899999999999999</v>
      </c>
      <c r="I9" t="n">
        <v>20</v>
      </c>
      <c r="J9" t="n">
        <v>205.75</v>
      </c>
      <c r="K9" t="n">
        <v>54.38</v>
      </c>
      <c r="L9" t="n">
        <v>8</v>
      </c>
      <c r="M9" t="n">
        <v>18</v>
      </c>
      <c r="N9" t="n">
        <v>43.37</v>
      </c>
      <c r="O9" t="n">
        <v>25609.61</v>
      </c>
      <c r="P9" t="n">
        <v>206.88</v>
      </c>
      <c r="Q9" t="n">
        <v>596.62</v>
      </c>
      <c r="R9" t="n">
        <v>38.99</v>
      </c>
      <c r="S9" t="n">
        <v>26.8</v>
      </c>
      <c r="T9" t="n">
        <v>6085.21</v>
      </c>
      <c r="U9" t="n">
        <v>0.6899999999999999</v>
      </c>
      <c r="V9" t="n">
        <v>0.96</v>
      </c>
      <c r="W9" t="n">
        <v>0.14</v>
      </c>
      <c r="X9" t="n">
        <v>0.38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5.2175</v>
      </c>
      <c r="E10" t="n">
        <v>19.17</v>
      </c>
      <c r="F10" t="n">
        <v>15.95</v>
      </c>
      <c r="G10" t="n">
        <v>53.16</v>
      </c>
      <c r="H10" t="n">
        <v>0.77</v>
      </c>
      <c r="I10" t="n">
        <v>18</v>
      </c>
      <c r="J10" t="n">
        <v>207.34</v>
      </c>
      <c r="K10" t="n">
        <v>54.38</v>
      </c>
      <c r="L10" t="n">
        <v>9</v>
      </c>
      <c r="M10" t="n">
        <v>16</v>
      </c>
      <c r="N10" t="n">
        <v>43.96</v>
      </c>
      <c r="O10" t="n">
        <v>25806.1</v>
      </c>
      <c r="P10" t="n">
        <v>204.13</v>
      </c>
      <c r="Q10" t="n">
        <v>596.61</v>
      </c>
      <c r="R10" t="n">
        <v>38.38</v>
      </c>
      <c r="S10" t="n">
        <v>26.8</v>
      </c>
      <c r="T10" t="n">
        <v>5789.94</v>
      </c>
      <c r="U10" t="n">
        <v>0.7</v>
      </c>
      <c r="V10" t="n">
        <v>0.96</v>
      </c>
      <c r="W10" t="n">
        <v>0.14</v>
      </c>
      <c r="X10" t="n">
        <v>0.35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5.252</v>
      </c>
      <c r="E11" t="n">
        <v>19.04</v>
      </c>
      <c r="F11" t="n">
        <v>15.9</v>
      </c>
      <c r="G11" t="n">
        <v>59.63</v>
      </c>
      <c r="H11" t="n">
        <v>0.85</v>
      </c>
      <c r="I11" t="n">
        <v>16</v>
      </c>
      <c r="J11" t="n">
        <v>208.94</v>
      </c>
      <c r="K11" t="n">
        <v>54.38</v>
      </c>
      <c r="L11" t="n">
        <v>10</v>
      </c>
      <c r="M11" t="n">
        <v>14</v>
      </c>
      <c r="N11" t="n">
        <v>44.56</v>
      </c>
      <c r="O11" t="n">
        <v>26003.41</v>
      </c>
      <c r="P11" t="n">
        <v>201.82</v>
      </c>
      <c r="Q11" t="n">
        <v>596.61</v>
      </c>
      <c r="R11" t="n">
        <v>36.89</v>
      </c>
      <c r="S11" t="n">
        <v>26.8</v>
      </c>
      <c r="T11" t="n">
        <v>5054.79</v>
      </c>
      <c r="U11" t="n">
        <v>0.73</v>
      </c>
      <c r="V11" t="n">
        <v>0.96</v>
      </c>
      <c r="W11" t="n">
        <v>0.13</v>
      </c>
      <c r="X11" t="n">
        <v>0.31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5.2867</v>
      </c>
      <c r="E12" t="n">
        <v>18.92</v>
      </c>
      <c r="F12" t="n">
        <v>15.85</v>
      </c>
      <c r="G12" t="n">
        <v>67.95</v>
      </c>
      <c r="H12" t="n">
        <v>0.93</v>
      </c>
      <c r="I12" t="n">
        <v>14</v>
      </c>
      <c r="J12" t="n">
        <v>210.55</v>
      </c>
      <c r="K12" t="n">
        <v>54.38</v>
      </c>
      <c r="L12" t="n">
        <v>11</v>
      </c>
      <c r="M12" t="n">
        <v>12</v>
      </c>
      <c r="N12" t="n">
        <v>45.17</v>
      </c>
      <c r="O12" t="n">
        <v>26201.54</v>
      </c>
      <c r="P12" t="n">
        <v>198.53</v>
      </c>
      <c r="Q12" t="n">
        <v>596.62</v>
      </c>
      <c r="R12" t="n">
        <v>35.4</v>
      </c>
      <c r="S12" t="n">
        <v>26.8</v>
      </c>
      <c r="T12" t="n">
        <v>4317.65</v>
      </c>
      <c r="U12" t="n">
        <v>0.76</v>
      </c>
      <c r="V12" t="n">
        <v>0.97</v>
      </c>
      <c r="W12" t="n">
        <v>0.13</v>
      </c>
      <c r="X12" t="n">
        <v>0.26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5.3058</v>
      </c>
      <c r="E13" t="n">
        <v>18.85</v>
      </c>
      <c r="F13" t="n">
        <v>15.82</v>
      </c>
      <c r="G13" t="n">
        <v>73.04000000000001</v>
      </c>
      <c r="H13" t="n">
        <v>1</v>
      </c>
      <c r="I13" t="n">
        <v>13</v>
      </c>
      <c r="J13" t="n">
        <v>212.16</v>
      </c>
      <c r="K13" t="n">
        <v>54.38</v>
      </c>
      <c r="L13" t="n">
        <v>12</v>
      </c>
      <c r="M13" t="n">
        <v>11</v>
      </c>
      <c r="N13" t="n">
        <v>45.78</v>
      </c>
      <c r="O13" t="n">
        <v>26400.51</v>
      </c>
      <c r="P13" t="n">
        <v>196.41</v>
      </c>
      <c r="Q13" t="n">
        <v>596.61</v>
      </c>
      <c r="R13" t="n">
        <v>34.32</v>
      </c>
      <c r="S13" t="n">
        <v>26.8</v>
      </c>
      <c r="T13" t="n">
        <v>3781.11</v>
      </c>
      <c r="U13" t="n">
        <v>0.78</v>
      </c>
      <c r="V13" t="n">
        <v>0.97</v>
      </c>
      <c r="W13" t="n">
        <v>0.13</v>
      </c>
      <c r="X13" t="n">
        <v>0.23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5.315</v>
      </c>
      <c r="E14" t="n">
        <v>18.81</v>
      </c>
      <c r="F14" t="n">
        <v>15.83</v>
      </c>
      <c r="G14" t="n">
        <v>79.16</v>
      </c>
      <c r="H14" t="n">
        <v>1.08</v>
      </c>
      <c r="I14" t="n">
        <v>12</v>
      </c>
      <c r="J14" t="n">
        <v>213.78</v>
      </c>
      <c r="K14" t="n">
        <v>54.38</v>
      </c>
      <c r="L14" t="n">
        <v>13</v>
      </c>
      <c r="M14" t="n">
        <v>10</v>
      </c>
      <c r="N14" t="n">
        <v>46.4</v>
      </c>
      <c r="O14" t="n">
        <v>26600.32</v>
      </c>
      <c r="P14" t="n">
        <v>194.31</v>
      </c>
      <c r="Q14" t="n">
        <v>596.61</v>
      </c>
      <c r="R14" t="n">
        <v>34.7</v>
      </c>
      <c r="S14" t="n">
        <v>26.8</v>
      </c>
      <c r="T14" t="n">
        <v>3980</v>
      </c>
      <c r="U14" t="n">
        <v>0.77</v>
      </c>
      <c r="V14" t="n">
        <v>0.97</v>
      </c>
      <c r="W14" t="n">
        <v>0.13</v>
      </c>
      <c r="X14" t="n">
        <v>0.24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5.336</v>
      </c>
      <c r="E15" t="n">
        <v>18.74</v>
      </c>
      <c r="F15" t="n">
        <v>15.8</v>
      </c>
      <c r="G15" t="n">
        <v>86.16</v>
      </c>
      <c r="H15" t="n">
        <v>1.15</v>
      </c>
      <c r="I15" t="n">
        <v>11</v>
      </c>
      <c r="J15" t="n">
        <v>215.41</v>
      </c>
      <c r="K15" t="n">
        <v>54.38</v>
      </c>
      <c r="L15" t="n">
        <v>14</v>
      </c>
      <c r="M15" t="n">
        <v>9</v>
      </c>
      <c r="N15" t="n">
        <v>47.03</v>
      </c>
      <c r="O15" t="n">
        <v>26801</v>
      </c>
      <c r="P15" t="n">
        <v>191.27</v>
      </c>
      <c r="Q15" t="n">
        <v>596.61</v>
      </c>
      <c r="R15" t="n">
        <v>33.54</v>
      </c>
      <c r="S15" t="n">
        <v>26.8</v>
      </c>
      <c r="T15" t="n">
        <v>3404.39</v>
      </c>
      <c r="U15" t="n">
        <v>0.8</v>
      </c>
      <c r="V15" t="n">
        <v>0.97</v>
      </c>
      <c r="W15" t="n">
        <v>0.13</v>
      </c>
      <c r="X15" t="n">
        <v>0.2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5.3526</v>
      </c>
      <c r="E16" t="n">
        <v>18.68</v>
      </c>
      <c r="F16" t="n">
        <v>15.78</v>
      </c>
      <c r="G16" t="n">
        <v>94.66</v>
      </c>
      <c r="H16" t="n">
        <v>1.23</v>
      </c>
      <c r="I16" t="n">
        <v>10</v>
      </c>
      <c r="J16" t="n">
        <v>217.04</v>
      </c>
      <c r="K16" t="n">
        <v>54.38</v>
      </c>
      <c r="L16" t="n">
        <v>15</v>
      </c>
      <c r="M16" t="n">
        <v>8</v>
      </c>
      <c r="N16" t="n">
        <v>47.66</v>
      </c>
      <c r="O16" t="n">
        <v>27002.55</v>
      </c>
      <c r="P16" t="n">
        <v>187.89</v>
      </c>
      <c r="Q16" t="n">
        <v>596.62</v>
      </c>
      <c r="R16" t="n">
        <v>32.91</v>
      </c>
      <c r="S16" t="n">
        <v>26.8</v>
      </c>
      <c r="T16" t="n">
        <v>3091.35</v>
      </c>
      <c r="U16" t="n">
        <v>0.8100000000000001</v>
      </c>
      <c r="V16" t="n">
        <v>0.97</v>
      </c>
      <c r="W16" t="n">
        <v>0.12</v>
      </c>
      <c r="X16" t="n">
        <v>0.18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5.3492</v>
      </c>
      <c r="E17" t="n">
        <v>18.69</v>
      </c>
      <c r="F17" t="n">
        <v>15.79</v>
      </c>
      <c r="G17" t="n">
        <v>94.73</v>
      </c>
      <c r="H17" t="n">
        <v>1.3</v>
      </c>
      <c r="I17" t="n">
        <v>10</v>
      </c>
      <c r="J17" t="n">
        <v>218.68</v>
      </c>
      <c r="K17" t="n">
        <v>54.38</v>
      </c>
      <c r="L17" t="n">
        <v>16</v>
      </c>
      <c r="M17" t="n">
        <v>8</v>
      </c>
      <c r="N17" t="n">
        <v>48.31</v>
      </c>
      <c r="O17" t="n">
        <v>27204.98</v>
      </c>
      <c r="P17" t="n">
        <v>185.62</v>
      </c>
      <c r="Q17" t="n">
        <v>596.61</v>
      </c>
      <c r="R17" t="n">
        <v>33.42</v>
      </c>
      <c r="S17" t="n">
        <v>26.8</v>
      </c>
      <c r="T17" t="n">
        <v>3348.89</v>
      </c>
      <c r="U17" t="n">
        <v>0.8</v>
      </c>
      <c r="V17" t="n">
        <v>0.97</v>
      </c>
      <c r="W17" t="n">
        <v>0.12</v>
      </c>
      <c r="X17" t="n">
        <v>0.19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5.3686</v>
      </c>
      <c r="E18" t="n">
        <v>18.63</v>
      </c>
      <c r="F18" t="n">
        <v>15.76</v>
      </c>
      <c r="G18" t="n">
        <v>105.07</v>
      </c>
      <c r="H18" t="n">
        <v>1.37</v>
      </c>
      <c r="I18" t="n">
        <v>9</v>
      </c>
      <c r="J18" t="n">
        <v>220.33</v>
      </c>
      <c r="K18" t="n">
        <v>54.38</v>
      </c>
      <c r="L18" t="n">
        <v>17</v>
      </c>
      <c r="M18" t="n">
        <v>7</v>
      </c>
      <c r="N18" t="n">
        <v>48.95</v>
      </c>
      <c r="O18" t="n">
        <v>27408.3</v>
      </c>
      <c r="P18" t="n">
        <v>183.87</v>
      </c>
      <c r="Q18" t="n">
        <v>596.63</v>
      </c>
      <c r="R18" t="n">
        <v>32.48</v>
      </c>
      <c r="S18" t="n">
        <v>26.8</v>
      </c>
      <c r="T18" t="n">
        <v>2882.95</v>
      </c>
      <c r="U18" t="n">
        <v>0.83</v>
      </c>
      <c r="V18" t="n">
        <v>0.97</v>
      </c>
      <c r="W18" t="n">
        <v>0.12</v>
      </c>
      <c r="X18" t="n">
        <v>0.17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5.3687</v>
      </c>
      <c r="E19" t="n">
        <v>18.63</v>
      </c>
      <c r="F19" t="n">
        <v>15.76</v>
      </c>
      <c r="G19" t="n">
        <v>105.06</v>
      </c>
      <c r="H19" t="n">
        <v>1.44</v>
      </c>
      <c r="I19" t="n">
        <v>9</v>
      </c>
      <c r="J19" t="n">
        <v>221.99</v>
      </c>
      <c r="K19" t="n">
        <v>54.38</v>
      </c>
      <c r="L19" t="n">
        <v>18</v>
      </c>
      <c r="M19" t="n">
        <v>7</v>
      </c>
      <c r="N19" t="n">
        <v>49.61</v>
      </c>
      <c r="O19" t="n">
        <v>27612.53</v>
      </c>
      <c r="P19" t="n">
        <v>179.92</v>
      </c>
      <c r="Q19" t="n">
        <v>596.61</v>
      </c>
      <c r="R19" t="n">
        <v>32.47</v>
      </c>
      <c r="S19" t="n">
        <v>26.8</v>
      </c>
      <c r="T19" t="n">
        <v>2876.09</v>
      </c>
      <c r="U19" t="n">
        <v>0.83</v>
      </c>
      <c r="V19" t="n">
        <v>0.97</v>
      </c>
      <c r="W19" t="n">
        <v>0.12</v>
      </c>
      <c r="X19" t="n">
        <v>0.17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5.3884</v>
      </c>
      <c r="E20" t="n">
        <v>18.56</v>
      </c>
      <c r="F20" t="n">
        <v>15.73</v>
      </c>
      <c r="G20" t="n">
        <v>117.98</v>
      </c>
      <c r="H20" t="n">
        <v>1.51</v>
      </c>
      <c r="I20" t="n">
        <v>8</v>
      </c>
      <c r="J20" t="n">
        <v>223.65</v>
      </c>
      <c r="K20" t="n">
        <v>54.38</v>
      </c>
      <c r="L20" t="n">
        <v>19</v>
      </c>
      <c r="M20" t="n">
        <v>6</v>
      </c>
      <c r="N20" t="n">
        <v>50.27</v>
      </c>
      <c r="O20" t="n">
        <v>27817.81</v>
      </c>
      <c r="P20" t="n">
        <v>177.73</v>
      </c>
      <c r="Q20" t="n">
        <v>596.62</v>
      </c>
      <c r="R20" t="n">
        <v>31.54</v>
      </c>
      <c r="S20" t="n">
        <v>26.8</v>
      </c>
      <c r="T20" t="n">
        <v>2416.42</v>
      </c>
      <c r="U20" t="n">
        <v>0.85</v>
      </c>
      <c r="V20" t="n">
        <v>0.97</v>
      </c>
      <c r="W20" t="n">
        <v>0.12</v>
      </c>
      <c r="X20" t="n">
        <v>0.14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5.3839</v>
      </c>
      <c r="E21" t="n">
        <v>18.57</v>
      </c>
      <c r="F21" t="n">
        <v>15.75</v>
      </c>
      <c r="G21" t="n">
        <v>118.1</v>
      </c>
      <c r="H21" t="n">
        <v>1.58</v>
      </c>
      <c r="I21" t="n">
        <v>8</v>
      </c>
      <c r="J21" t="n">
        <v>225.32</v>
      </c>
      <c r="K21" t="n">
        <v>54.38</v>
      </c>
      <c r="L21" t="n">
        <v>20</v>
      </c>
      <c r="M21" t="n">
        <v>5</v>
      </c>
      <c r="N21" t="n">
        <v>50.95</v>
      </c>
      <c r="O21" t="n">
        <v>28023.89</v>
      </c>
      <c r="P21" t="n">
        <v>175.21</v>
      </c>
      <c r="Q21" t="n">
        <v>596.61</v>
      </c>
      <c r="R21" t="n">
        <v>32.01</v>
      </c>
      <c r="S21" t="n">
        <v>26.8</v>
      </c>
      <c r="T21" t="n">
        <v>2650.65</v>
      </c>
      <c r="U21" t="n">
        <v>0.84</v>
      </c>
      <c r="V21" t="n">
        <v>0.97</v>
      </c>
      <c r="W21" t="n">
        <v>0.12</v>
      </c>
      <c r="X21" t="n">
        <v>0.15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5.3851</v>
      </c>
      <c r="E22" t="n">
        <v>18.57</v>
      </c>
      <c r="F22" t="n">
        <v>15.74</v>
      </c>
      <c r="G22" t="n">
        <v>118.06</v>
      </c>
      <c r="H22" t="n">
        <v>1.64</v>
      </c>
      <c r="I22" t="n">
        <v>8</v>
      </c>
      <c r="J22" t="n">
        <v>227</v>
      </c>
      <c r="K22" t="n">
        <v>54.38</v>
      </c>
      <c r="L22" t="n">
        <v>21</v>
      </c>
      <c r="M22" t="n">
        <v>2</v>
      </c>
      <c r="N22" t="n">
        <v>51.62</v>
      </c>
      <c r="O22" t="n">
        <v>28230.92</v>
      </c>
      <c r="P22" t="n">
        <v>174.24</v>
      </c>
      <c r="Q22" t="n">
        <v>596.61</v>
      </c>
      <c r="R22" t="n">
        <v>31.68</v>
      </c>
      <c r="S22" t="n">
        <v>26.8</v>
      </c>
      <c r="T22" t="n">
        <v>2485.9</v>
      </c>
      <c r="U22" t="n">
        <v>0.85</v>
      </c>
      <c r="V22" t="n">
        <v>0.97</v>
      </c>
      <c r="W22" t="n">
        <v>0.13</v>
      </c>
      <c r="X22" t="n">
        <v>0.15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5.4049</v>
      </c>
      <c r="E23" t="n">
        <v>18.5</v>
      </c>
      <c r="F23" t="n">
        <v>15.71</v>
      </c>
      <c r="G23" t="n">
        <v>134.68</v>
      </c>
      <c r="H23" t="n">
        <v>1.71</v>
      </c>
      <c r="I23" t="n">
        <v>7</v>
      </c>
      <c r="J23" t="n">
        <v>228.69</v>
      </c>
      <c r="K23" t="n">
        <v>54.38</v>
      </c>
      <c r="L23" t="n">
        <v>22</v>
      </c>
      <c r="M23" t="n">
        <v>0</v>
      </c>
      <c r="N23" t="n">
        <v>52.31</v>
      </c>
      <c r="O23" t="n">
        <v>28438.91</v>
      </c>
      <c r="P23" t="n">
        <v>173.73</v>
      </c>
      <c r="Q23" t="n">
        <v>596.61</v>
      </c>
      <c r="R23" t="n">
        <v>30.7</v>
      </c>
      <c r="S23" t="n">
        <v>26.8</v>
      </c>
      <c r="T23" t="n">
        <v>2004.21</v>
      </c>
      <c r="U23" t="n">
        <v>0.87</v>
      </c>
      <c r="V23" t="n">
        <v>0.97</v>
      </c>
      <c r="W23" t="n">
        <v>0.13</v>
      </c>
      <c r="X23" t="n">
        <v>0.12</v>
      </c>
      <c r="Y23" t="n">
        <v>0.5</v>
      </c>
      <c r="Z23" t="n">
        <v>10</v>
      </c>
    </row>
    <row r="24">
      <c r="A24" t="n">
        <v>0</v>
      </c>
      <c r="B24" t="n">
        <v>40</v>
      </c>
      <c r="C24" t="inlineStr">
        <is>
          <t xml:space="preserve">CONCLUIDO	</t>
        </is>
      </c>
      <c r="D24" t="n">
        <v>4.6239</v>
      </c>
      <c r="E24" t="n">
        <v>21.63</v>
      </c>
      <c r="F24" t="n">
        <v>17.7</v>
      </c>
      <c r="G24" t="n">
        <v>10.12</v>
      </c>
      <c r="H24" t="n">
        <v>0.2</v>
      </c>
      <c r="I24" t="n">
        <v>105</v>
      </c>
      <c r="J24" t="n">
        <v>89.87</v>
      </c>
      <c r="K24" t="n">
        <v>37.55</v>
      </c>
      <c r="L24" t="n">
        <v>1</v>
      </c>
      <c r="M24" t="n">
        <v>103</v>
      </c>
      <c r="N24" t="n">
        <v>11.32</v>
      </c>
      <c r="O24" t="n">
        <v>11317.98</v>
      </c>
      <c r="P24" t="n">
        <v>144.28</v>
      </c>
      <c r="Q24" t="n">
        <v>596.62</v>
      </c>
      <c r="R24" t="n">
        <v>93.34999999999999</v>
      </c>
      <c r="S24" t="n">
        <v>26.8</v>
      </c>
      <c r="T24" t="n">
        <v>32840.09</v>
      </c>
      <c r="U24" t="n">
        <v>0.29</v>
      </c>
      <c r="V24" t="n">
        <v>0.86</v>
      </c>
      <c r="W24" t="n">
        <v>0.27</v>
      </c>
      <c r="X24" t="n">
        <v>2.11</v>
      </c>
      <c r="Y24" t="n">
        <v>0.5</v>
      </c>
      <c r="Z24" t="n">
        <v>10</v>
      </c>
    </row>
    <row r="25">
      <c r="A25" t="n">
        <v>1</v>
      </c>
      <c r="B25" t="n">
        <v>40</v>
      </c>
      <c r="C25" t="inlineStr">
        <is>
          <t xml:space="preserve">CONCLUIDO	</t>
        </is>
      </c>
      <c r="D25" t="n">
        <v>5.1574</v>
      </c>
      <c r="E25" t="n">
        <v>19.39</v>
      </c>
      <c r="F25" t="n">
        <v>16.54</v>
      </c>
      <c r="G25" t="n">
        <v>20.68</v>
      </c>
      <c r="H25" t="n">
        <v>0.39</v>
      </c>
      <c r="I25" t="n">
        <v>48</v>
      </c>
      <c r="J25" t="n">
        <v>91.09999999999999</v>
      </c>
      <c r="K25" t="n">
        <v>37.55</v>
      </c>
      <c r="L25" t="n">
        <v>2</v>
      </c>
      <c r="M25" t="n">
        <v>46</v>
      </c>
      <c r="N25" t="n">
        <v>11.54</v>
      </c>
      <c r="O25" t="n">
        <v>11468.97</v>
      </c>
      <c r="P25" t="n">
        <v>129.23</v>
      </c>
      <c r="Q25" t="n">
        <v>596.61</v>
      </c>
      <c r="R25" t="n">
        <v>56.86</v>
      </c>
      <c r="S25" t="n">
        <v>26.8</v>
      </c>
      <c r="T25" t="n">
        <v>14880.14</v>
      </c>
      <c r="U25" t="n">
        <v>0.47</v>
      </c>
      <c r="V25" t="n">
        <v>0.92</v>
      </c>
      <c r="W25" t="n">
        <v>0.18</v>
      </c>
      <c r="X25" t="n">
        <v>0.95</v>
      </c>
      <c r="Y25" t="n">
        <v>0.5</v>
      </c>
      <c r="Z25" t="n">
        <v>10</v>
      </c>
    </row>
    <row r="26">
      <c r="A26" t="n">
        <v>2</v>
      </c>
      <c r="B26" t="n">
        <v>40</v>
      </c>
      <c r="C26" t="inlineStr">
        <is>
          <t xml:space="preserve">CONCLUIDO	</t>
        </is>
      </c>
      <c r="D26" t="n">
        <v>5.346</v>
      </c>
      <c r="E26" t="n">
        <v>18.71</v>
      </c>
      <c r="F26" t="n">
        <v>16.2</v>
      </c>
      <c r="G26" t="n">
        <v>32.4</v>
      </c>
      <c r="H26" t="n">
        <v>0.57</v>
      </c>
      <c r="I26" t="n">
        <v>30</v>
      </c>
      <c r="J26" t="n">
        <v>92.31999999999999</v>
      </c>
      <c r="K26" t="n">
        <v>37.55</v>
      </c>
      <c r="L26" t="n">
        <v>3</v>
      </c>
      <c r="M26" t="n">
        <v>28</v>
      </c>
      <c r="N26" t="n">
        <v>11.77</v>
      </c>
      <c r="O26" t="n">
        <v>11620.34</v>
      </c>
      <c r="P26" t="n">
        <v>120.7</v>
      </c>
      <c r="Q26" t="n">
        <v>596.62</v>
      </c>
      <c r="R26" t="n">
        <v>46.18</v>
      </c>
      <c r="S26" t="n">
        <v>26.8</v>
      </c>
      <c r="T26" t="n">
        <v>9625.65</v>
      </c>
      <c r="U26" t="n">
        <v>0.58</v>
      </c>
      <c r="V26" t="n">
        <v>0.9399999999999999</v>
      </c>
      <c r="W26" t="n">
        <v>0.16</v>
      </c>
      <c r="X26" t="n">
        <v>0.6</v>
      </c>
      <c r="Y26" t="n">
        <v>0.5</v>
      </c>
      <c r="Z26" t="n">
        <v>10</v>
      </c>
    </row>
    <row r="27">
      <c r="A27" t="n">
        <v>3</v>
      </c>
      <c r="B27" t="n">
        <v>40</v>
      </c>
      <c r="C27" t="inlineStr">
        <is>
          <t xml:space="preserve">CONCLUIDO	</t>
        </is>
      </c>
      <c r="D27" t="n">
        <v>5.4428</v>
      </c>
      <c r="E27" t="n">
        <v>18.37</v>
      </c>
      <c r="F27" t="n">
        <v>16.02</v>
      </c>
      <c r="G27" t="n">
        <v>43.68</v>
      </c>
      <c r="H27" t="n">
        <v>0.75</v>
      </c>
      <c r="I27" t="n">
        <v>22</v>
      </c>
      <c r="J27" t="n">
        <v>93.55</v>
      </c>
      <c r="K27" t="n">
        <v>37.55</v>
      </c>
      <c r="L27" t="n">
        <v>4</v>
      </c>
      <c r="M27" t="n">
        <v>20</v>
      </c>
      <c r="N27" t="n">
        <v>12</v>
      </c>
      <c r="O27" t="n">
        <v>11772.07</v>
      </c>
      <c r="P27" t="n">
        <v>113.58</v>
      </c>
      <c r="Q27" t="n">
        <v>596.61</v>
      </c>
      <c r="R27" t="n">
        <v>40.37</v>
      </c>
      <c r="S27" t="n">
        <v>26.8</v>
      </c>
      <c r="T27" t="n">
        <v>6762.77</v>
      </c>
      <c r="U27" t="n">
        <v>0.66</v>
      </c>
      <c r="V27" t="n">
        <v>0.96</v>
      </c>
      <c r="W27" t="n">
        <v>0.14</v>
      </c>
      <c r="X27" t="n">
        <v>0.42</v>
      </c>
      <c r="Y27" t="n">
        <v>0.5</v>
      </c>
      <c r="Z27" t="n">
        <v>10</v>
      </c>
    </row>
    <row r="28">
      <c r="A28" t="n">
        <v>4</v>
      </c>
      <c r="B28" t="n">
        <v>40</v>
      </c>
      <c r="C28" t="inlineStr">
        <is>
          <t xml:space="preserve">CONCLUIDO	</t>
        </is>
      </c>
      <c r="D28" t="n">
        <v>5.4953</v>
      </c>
      <c r="E28" t="n">
        <v>18.2</v>
      </c>
      <c r="F28" t="n">
        <v>15.94</v>
      </c>
      <c r="G28" t="n">
        <v>56.25</v>
      </c>
      <c r="H28" t="n">
        <v>0.93</v>
      </c>
      <c r="I28" t="n">
        <v>17</v>
      </c>
      <c r="J28" t="n">
        <v>94.79000000000001</v>
      </c>
      <c r="K28" t="n">
        <v>37.55</v>
      </c>
      <c r="L28" t="n">
        <v>5</v>
      </c>
      <c r="M28" t="n">
        <v>8</v>
      </c>
      <c r="N28" t="n">
        <v>12.23</v>
      </c>
      <c r="O28" t="n">
        <v>11924.18</v>
      </c>
      <c r="P28" t="n">
        <v>106.45</v>
      </c>
      <c r="Q28" t="n">
        <v>596.62</v>
      </c>
      <c r="R28" t="n">
        <v>37.69</v>
      </c>
      <c r="S28" t="n">
        <v>26.8</v>
      </c>
      <c r="T28" t="n">
        <v>5449.57</v>
      </c>
      <c r="U28" t="n">
        <v>0.71</v>
      </c>
      <c r="V28" t="n">
        <v>0.96</v>
      </c>
      <c r="W28" t="n">
        <v>0.14</v>
      </c>
      <c r="X28" t="n">
        <v>0.34</v>
      </c>
      <c r="Y28" t="n">
        <v>0.5</v>
      </c>
      <c r="Z28" t="n">
        <v>10</v>
      </c>
    </row>
    <row r="29">
      <c r="A29" t="n">
        <v>5</v>
      </c>
      <c r="B29" t="n">
        <v>40</v>
      </c>
      <c r="C29" t="inlineStr">
        <is>
          <t xml:space="preserve">CONCLUIDO	</t>
        </is>
      </c>
      <c r="D29" t="n">
        <v>5.5088</v>
      </c>
      <c r="E29" t="n">
        <v>18.15</v>
      </c>
      <c r="F29" t="n">
        <v>15.91</v>
      </c>
      <c r="G29" t="n">
        <v>59.66</v>
      </c>
      <c r="H29" t="n">
        <v>1.1</v>
      </c>
      <c r="I29" t="n">
        <v>16</v>
      </c>
      <c r="J29" t="n">
        <v>96.02</v>
      </c>
      <c r="K29" t="n">
        <v>37.55</v>
      </c>
      <c r="L29" t="n">
        <v>6</v>
      </c>
      <c r="M29" t="n">
        <v>0</v>
      </c>
      <c r="N29" t="n">
        <v>12.47</v>
      </c>
      <c r="O29" t="n">
        <v>12076.67</v>
      </c>
      <c r="P29" t="n">
        <v>105.94</v>
      </c>
      <c r="Q29" t="n">
        <v>596.62</v>
      </c>
      <c r="R29" t="n">
        <v>36.44</v>
      </c>
      <c r="S29" t="n">
        <v>26.8</v>
      </c>
      <c r="T29" t="n">
        <v>4829.79</v>
      </c>
      <c r="U29" t="n">
        <v>0.74</v>
      </c>
      <c r="V29" t="n">
        <v>0.96</v>
      </c>
      <c r="W29" t="n">
        <v>0.15</v>
      </c>
      <c r="X29" t="n">
        <v>0.32</v>
      </c>
      <c r="Y29" t="n">
        <v>0.5</v>
      </c>
      <c r="Z29" t="n">
        <v>10</v>
      </c>
    </row>
    <row r="30">
      <c r="A30" t="n">
        <v>0</v>
      </c>
      <c r="B30" t="n">
        <v>30</v>
      </c>
      <c r="C30" t="inlineStr">
        <is>
          <t xml:space="preserve">CONCLUIDO	</t>
        </is>
      </c>
      <c r="D30" t="n">
        <v>4.8789</v>
      </c>
      <c r="E30" t="n">
        <v>20.5</v>
      </c>
      <c r="F30" t="n">
        <v>17.31</v>
      </c>
      <c r="G30" t="n">
        <v>12.08</v>
      </c>
      <c r="H30" t="n">
        <v>0.24</v>
      </c>
      <c r="I30" t="n">
        <v>86</v>
      </c>
      <c r="J30" t="n">
        <v>71.52</v>
      </c>
      <c r="K30" t="n">
        <v>32.27</v>
      </c>
      <c r="L30" t="n">
        <v>1</v>
      </c>
      <c r="M30" t="n">
        <v>84</v>
      </c>
      <c r="N30" t="n">
        <v>8.25</v>
      </c>
      <c r="O30" t="n">
        <v>9054.6</v>
      </c>
      <c r="P30" t="n">
        <v>118.71</v>
      </c>
      <c r="Q30" t="n">
        <v>596.67</v>
      </c>
      <c r="R30" t="n">
        <v>80.77</v>
      </c>
      <c r="S30" t="n">
        <v>26.8</v>
      </c>
      <c r="T30" t="n">
        <v>26640.77</v>
      </c>
      <c r="U30" t="n">
        <v>0.33</v>
      </c>
      <c r="V30" t="n">
        <v>0.88</v>
      </c>
      <c r="W30" t="n">
        <v>0.25</v>
      </c>
      <c r="X30" t="n">
        <v>1.72</v>
      </c>
      <c r="Y30" t="n">
        <v>0.5</v>
      </c>
      <c r="Z30" t="n">
        <v>10</v>
      </c>
    </row>
    <row r="31">
      <c r="A31" t="n">
        <v>1</v>
      </c>
      <c r="B31" t="n">
        <v>30</v>
      </c>
      <c r="C31" t="inlineStr">
        <is>
          <t xml:space="preserve">CONCLUIDO	</t>
        </is>
      </c>
      <c r="D31" t="n">
        <v>5.3219</v>
      </c>
      <c r="E31" t="n">
        <v>18.79</v>
      </c>
      <c r="F31" t="n">
        <v>16.34</v>
      </c>
      <c r="G31" t="n">
        <v>25.14</v>
      </c>
      <c r="H31" t="n">
        <v>0.48</v>
      </c>
      <c r="I31" t="n">
        <v>39</v>
      </c>
      <c r="J31" t="n">
        <v>72.7</v>
      </c>
      <c r="K31" t="n">
        <v>32.27</v>
      </c>
      <c r="L31" t="n">
        <v>2</v>
      </c>
      <c r="M31" t="n">
        <v>37</v>
      </c>
      <c r="N31" t="n">
        <v>8.43</v>
      </c>
      <c r="O31" t="n">
        <v>9200.25</v>
      </c>
      <c r="P31" t="n">
        <v>104.73</v>
      </c>
      <c r="Q31" t="n">
        <v>596.61</v>
      </c>
      <c r="R31" t="n">
        <v>50.3</v>
      </c>
      <c r="S31" t="n">
        <v>26.8</v>
      </c>
      <c r="T31" t="n">
        <v>11644.91</v>
      </c>
      <c r="U31" t="n">
        <v>0.53</v>
      </c>
      <c r="V31" t="n">
        <v>0.9399999999999999</v>
      </c>
      <c r="W31" t="n">
        <v>0.17</v>
      </c>
      <c r="X31" t="n">
        <v>0.75</v>
      </c>
      <c r="Y31" t="n">
        <v>0.5</v>
      </c>
      <c r="Z31" t="n">
        <v>10</v>
      </c>
    </row>
    <row r="32">
      <c r="A32" t="n">
        <v>2</v>
      </c>
      <c r="B32" t="n">
        <v>30</v>
      </c>
      <c r="C32" t="inlineStr">
        <is>
          <t xml:space="preserve">CONCLUIDO	</t>
        </is>
      </c>
      <c r="D32" t="n">
        <v>5.4684</v>
      </c>
      <c r="E32" t="n">
        <v>18.29</v>
      </c>
      <c r="F32" t="n">
        <v>16.07</v>
      </c>
      <c r="G32" t="n">
        <v>40.17</v>
      </c>
      <c r="H32" t="n">
        <v>0.71</v>
      </c>
      <c r="I32" t="n">
        <v>24</v>
      </c>
      <c r="J32" t="n">
        <v>73.88</v>
      </c>
      <c r="K32" t="n">
        <v>32.27</v>
      </c>
      <c r="L32" t="n">
        <v>3</v>
      </c>
      <c r="M32" t="n">
        <v>20</v>
      </c>
      <c r="N32" t="n">
        <v>8.609999999999999</v>
      </c>
      <c r="O32" t="n">
        <v>9346.23</v>
      </c>
      <c r="P32" t="n">
        <v>95.12</v>
      </c>
      <c r="Q32" t="n">
        <v>596.61</v>
      </c>
      <c r="R32" t="n">
        <v>41.94</v>
      </c>
      <c r="S32" t="n">
        <v>26.8</v>
      </c>
      <c r="T32" t="n">
        <v>7536.04</v>
      </c>
      <c r="U32" t="n">
        <v>0.64</v>
      </c>
      <c r="V32" t="n">
        <v>0.95</v>
      </c>
      <c r="W32" t="n">
        <v>0.15</v>
      </c>
      <c r="X32" t="n">
        <v>0.48</v>
      </c>
      <c r="Y32" t="n">
        <v>0.5</v>
      </c>
      <c r="Z32" t="n">
        <v>10</v>
      </c>
    </row>
    <row r="33">
      <c r="A33" t="n">
        <v>3</v>
      </c>
      <c r="B33" t="n">
        <v>30</v>
      </c>
      <c r="C33" t="inlineStr">
        <is>
          <t xml:space="preserve">CONCLUIDO	</t>
        </is>
      </c>
      <c r="D33" t="n">
        <v>5.4977</v>
      </c>
      <c r="E33" t="n">
        <v>18.19</v>
      </c>
      <c r="F33" t="n">
        <v>16.02</v>
      </c>
      <c r="G33" t="n">
        <v>45.77</v>
      </c>
      <c r="H33" t="n">
        <v>0.93</v>
      </c>
      <c r="I33" t="n">
        <v>21</v>
      </c>
      <c r="J33" t="n">
        <v>75.06999999999999</v>
      </c>
      <c r="K33" t="n">
        <v>32.27</v>
      </c>
      <c r="L33" t="n">
        <v>4</v>
      </c>
      <c r="M33" t="n">
        <v>0</v>
      </c>
      <c r="N33" t="n">
        <v>8.800000000000001</v>
      </c>
      <c r="O33" t="n">
        <v>9492.549999999999</v>
      </c>
      <c r="P33" t="n">
        <v>93.15000000000001</v>
      </c>
      <c r="Q33" t="n">
        <v>596.63</v>
      </c>
      <c r="R33" t="n">
        <v>39.7</v>
      </c>
      <c r="S33" t="n">
        <v>26.8</v>
      </c>
      <c r="T33" t="n">
        <v>6435.41</v>
      </c>
      <c r="U33" t="n">
        <v>0.67</v>
      </c>
      <c r="V33" t="n">
        <v>0.96</v>
      </c>
      <c r="W33" t="n">
        <v>0.17</v>
      </c>
      <c r="X33" t="n">
        <v>0.42</v>
      </c>
      <c r="Y33" t="n">
        <v>0.5</v>
      </c>
      <c r="Z33" t="n">
        <v>10</v>
      </c>
    </row>
    <row r="34">
      <c r="A34" t="n">
        <v>0</v>
      </c>
      <c r="B34" t="n">
        <v>15</v>
      </c>
      <c r="C34" t="inlineStr">
        <is>
          <t xml:space="preserve">CONCLUIDO	</t>
        </is>
      </c>
      <c r="D34" t="n">
        <v>5.3184</v>
      </c>
      <c r="E34" t="n">
        <v>18.8</v>
      </c>
      <c r="F34" t="n">
        <v>16.56</v>
      </c>
      <c r="G34" t="n">
        <v>20.28</v>
      </c>
      <c r="H34" t="n">
        <v>0.43</v>
      </c>
      <c r="I34" t="n">
        <v>49</v>
      </c>
      <c r="J34" t="n">
        <v>39.78</v>
      </c>
      <c r="K34" t="n">
        <v>19.54</v>
      </c>
      <c r="L34" t="n">
        <v>1</v>
      </c>
      <c r="M34" t="n">
        <v>44</v>
      </c>
      <c r="N34" t="n">
        <v>4.24</v>
      </c>
      <c r="O34" t="n">
        <v>5140</v>
      </c>
      <c r="P34" t="n">
        <v>66.7</v>
      </c>
      <c r="Q34" t="n">
        <v>596.63</v>
      </c>
      <c r="R34" t="n">
        <v>57.23</v>
      </c>
      <c r="S34" t="n">
        <v>26.8</v>
      </c>
      <c r="T34" t="n">
        <v>15057.29</v>
      </c>
      <c r="U34" t="n">
        <v>0.47</v>
      </c>
      <c r="V34" t="n">
        <v>0.92</v>
      </c>
      <c r="W34" t="n">
        <v>0.19</v>
      </c>
      <c r="X34" t="n">
        <v>0.96</v>
      </c>
      <c r="Y34" t="n">
        <v>0.5</v>
      </c>
      <c r="Z34" t="n">
        <v>10</v>
      </c>
    </row>
    <row r="35">
      <c r="A35" t="n">
        <v>1</v>
      </c>
      <c r="B35" t="n">
        <v>15</v>
      </c>
      <c r="C35" t="inlineStr">
        <is>
          <t xml:space="preserve">CONCLUIDO	</t>
        </is>
      </c>
      <c r="D35" t="n">
        <v>5.3759</v>
      </c>
      <c r="E35" t="n">
        <v>18.6</v>
      </c>
      <c r="F35" t="n">
        <v>16.45</v>
      </c>
      <c r="G35" t="n">
        <v>24.07</v>
      </c>
      <c r="H35" t="n">
        <v>0.84</v>
      </c>
      <c r="I35" t="n">
        <v>41</v>
      </c>
      <c r="J35" t="n">
        <v>40.89</v>
      </c>
      <c r="K35" t="n">
        <v>19.54</v>
      </c>
      <c r="L35" t="n">
        <v>2</v>
      </c>
      <c r="M35" t="n">
        <v>0</v>
      </c>
      <c r="N35" t="n">
        <v>4.35</v>
      </c>
      <c r="O35" t="n">
        <v>5277.26</v>
      </c>
      <c r="P35" t="n">
        <v>65.47</v>
      </c>
      <c r="Q35" t="n">
        <v>596.62</v>
      </c>
      <c r="R35" t="n">
        <v>52.14</v>
      </c>
      <c r="S35" t="n">
        <v>26.8</v>
      </c>
      <c r="T35" t="n">
        <v>12551.82</v>
      </c>
      <c r="U35" t="n">
        <v>0.51</v>
      </c>
      <c r="V35" t="n">
        <v>0.93</v>
      </c>
      <c r="W35" t="n">
        <v>0.23</v>
      </c>
      <c r="X35" t="n">
        <v>0.85</v>
      </c>
      <c r="Y35" t="n">
        <v>0.5</v>
      </c>
      <c r="Z35" t="n">
        <v>10</v>
      </c>
    </row>
    <row r="36">
      <c r="A36" t="n">
        <v>0</v>
      </c>
      <c r="B36" t="n">
        <v>70</v>
      </c>
      <c r="C36" t="inlineStr">
        <is>
          <t xml:space="preserve">CONCLUIDO	</t>
        </is>
      </c>
      <c r="D36" t="n">
        <v>3.9606</v>
      </c>
      <c r="E36" t="n">
        <v>25.25</v>
      </c>
      <c r="F36" t="n">
        <v>18.66</v>
      </c>
      <c r="G36" t="n">
        <v>7.41</v>
      </c>
      <c r="H36" t="n">
        <v>0.12</v>
      </c>
      <c r="I36" t="n">
        <v>151</v>
      </c>
      <c r="J36" t="n">
        <v>141.81</v>
      </c>
      <c r="K36" t="n">
        <v>47.83</v>
      </c>
      <c r="L36" t="n">
        <v>1</v>
      </c>
      <c r="M36" t="n">
        <v>149</v>
      </c>
      <c r="N36" t="n">
        <v>22.98</v>
      </c>
      <c r="O36" t="n">
        <v>17723.39</v>
      </c>
      <c r="P36" t="n">
        <v>209.31</v>
      </c>
      <c r="Q36" t="n">
        <v>596.66</v>
      </c>
      <c r="R36" t="n">
        <v>122.97</v>
      </c>
      <c r="S36" t="n">
        <v>26.8</v>
      </c>
      <c r="T36" t="n">
        <v>47419.92</v>
      </c>
      <c r="U36" t="n">
        <v>0.22</v>
      </c>
      <c r="V36" t="n">
        <v>0.82</v>
      </c>
      <c r="W36" t="n">
        <v>0.35</v>
      </c>
      <c r="X36" t="n">
        <v>3.06</v>
      </c>
      <c r="Y36" t="n">
        <v>0.5</v>
      </c>
      <c r="Z36" t="n">
        <v>10</v>
      </c>
    </row>
    <row r="37">
      <c r="A37" t="n">
        <v>1</v>
      </c>
      <c r="B37" t="n">
        <v>70</v>
      </c>
      <c r="C37" t="inlineStr">
        <is>
          <t xml:space="preserve">CONCLUIDO	</t>
        </is>
      </c>
      <c r="D37" t="n">
        <v>4.7356</v>
      </c>
      <c r="E37" t="n">
        <v>21.12</v>
      </c>
      <c r="F37" t="n">
        <v>16.92</v>
      </c>
      <c r="G37" t="n">
        <v>14.93</v>
      </c>
      <c r="H37" t="n">
        <v>0.25</v>
      </c>
      <c r="I37" t="n">
        <v>68</v>
      </c>
      <c r="J37" t="n">
        <v>143.17</v>
      </c>
      <c r="K37" t="n">
        <v>47.83</v>
      </c>
      <c r="L37" t="n">
        <v>2</v>
      </c>
      <c r="M37" t="n">
        <v>66</v>
      </c>
      <c r="N37" t="n">
        <v>23.34</v>
      </c>
      <c r="O37" t="n">
        <v>17891.86</v>
      </c>
      <c r="P37" t="n">
        <v>186.55</v>
      </c>
      <c r="Q37" t="n">
        <v>596.63</v>
      </c>
      <c r="R37" t="n">
        <v>68.62</v>
      </c>
      <c r="S37" t="n">
        <v>26.8</v>
      </c>
      <c r="T37" t="n">
        <v>20658.8</v>
      </c>
      <c r="U37" t="n">
        <v>0.39</v>
      </c>
      <c r="V37" t="n">
        <v>0.9</v>
      </c>
      <c r="W37" t="n">
        <v>0.21</v>
      </c>
      <c r="X37" t="n">
        <v>1.33</v>
      </c>
      <c r="Y37" t="n">
        <v>0.5</v>
      </c>
      <c r="Z37" t="n">
        <v>10</v>
      </c>
    </row>
    <row r="38">
      <c r="A38" t="n">
        <v>2</v>
      </c>
      <c r="B38" t="n">
        <v>70</v>
      </c>
      <c r="C38" t="inlineStr">
        <is>
          <t xml:space="preserve">CONCLUIDO	</t>
        </is>
      </c>
      <c r="D38" t="n">
        <v>5.0121</v>
      </c>
      <c r="E38" t="n">
        <v>19.95</v>
      </c>
      <c r="F38" t="n">
        <v>16.45</v>
      </c>
      <c r="G38" t="n">
        <v>22.43</v>
      </c>
      <c r="H38" t="n">
        <v>0.37</v>
      </c>
      <c r="I38" t="n">
        <v>44</v>
      </c>
      <c r="J38" t="n">
        <v>144.54</v>
      </c>
      <c r="K38" t="n">
        <v>47.83</v>
      </c>
      <c r="L38" t="n">
        <v>3</v>
      </c>
      <c r="M38" t="n">
        <v>42</v>
      </c>
      <c r="N38" t="n">
        <v>23.71</v>
      </c>
      <c r="O38" t="n">
        <v>18060.85</v>
      </c>
      <c r="P38" t="n">
        <v>178.16</v>
      </c>
      <c r="Q38" t="n">
        <v>596.61</v>
      </c>
      <c r="R38" t="n">
        <v>54</v>
      </c>
      <c r="S38" t="n">
        <v>26.8</v>
      </c>
      <c r="T38" t="n">
        <v>13467.55</v>
      </c>
      <c r="U38" t="n">
        <v>0.5</v>
      </c>
      <c r="V38" t="n">
        <v>0.93</v>
      </c>
      <c r="W38" t="n">
        <v>0.18</v>
      </c>
      <c r="X38" t="n">
        <v>0.86</v>
      </c>
      <c r="Y38" t="n">
        <v>0.5</v>
      </c>
      <c r="Z38" t="n">
        <v>10</v>
      </c>
    </row>
    <row r="39">
      <c r="A39" t="n">
        <v>3</v>
      </c>
      <c r="B39" t="n">
        <v>70</v>
      </c>
      <c r="C39" t="inlineStr">
        <is>
          <t xml:space="preserve">CONCLUIDO	</t>
        </is>
      </c>
      <c r="D39" t="n">
        <v>5.1553</v>
      </c>
      <c r="E39" t="n">
        <v>19.4</v>
      </c>
      <c r="F39" t="n">
        <v>16.24</v>
      </c>
      <c r="G39" t="n">
        <v>30.46</v>
      </c>
      <c r="H39" t="n">
        <v>0.49</v>
      </c>
      <c r="I39" t="n">
        <v>32</v>
      </c>
      <c r="J39" t="n">
        <v>145.92</v>
      </c>
      <c r="K39" t="n">
        <v>47.83</v>
      </c>
      <c r="L39" t="n">
        <v>4</v>
      </c>
      <c r="M39" t="n">
        <v>30</v>
      </c>
      <c r="N39" t="n">
        <v>24.09</v>
      </c>
      <c r="O39" t="n">
        <v>18230.35</v>
      </c>
      <c r="P39" t="n">
        <v>172.93</v>
      </c>
      <c r="Q39" t="n">
        <v>596.61</v>
      </c>
      <c r="R39" t="n">
        <v>47.73</v>
      </c>
      <c r="S39" t="n">
        <v>26.8</v>
      </c>
      <c r="T39" t="n">
        <v>10391.64</v>
      </c>
      <c r="U39" t="n">
        <v>0.5600000000000001</v>
      </c>
      <c r="V39" t="n">
        <v>0.9399999999999999</v>
      </c>
      <c r="W39" t="n">
        <v>0.16</v>
      </c>
      <c r="X39" t="n">
        <v>0.65</v>
      </c>
      <c r="Y39" t="n">
        <v>0.5</v>
      </c>
      <c r="Z39" t="n">
        <v>10</v>
      </c>
    </row>
    <row r="40">
      <c r="A40" t="n">
        <v>4</v>
      </c>
      <c r="B40" t="n">
        <v>70</v>
      </c>
      <c r="C40" t="inlineStr">
        <is>
          <t xml:space="preserve">CONCLUIDO	</t>
        </is>
      </c>
      <c r="D40" t="n">
        <v>5.2553</v>
      </c>
      <c r="E40" t="n">
        <v>19.03</v>
      </c>
      <c r="F40" t="n">
        <v>16.08</v>
      </c>
      <c r="G40" t="n">
        <v>38.59</v>
      </c>
      <c r="H40" t="n">
        <v>0.6</v>
      </c>
      <c r="I40" t="n">
        <v>25</v>
      </c>
      <c r="J40" t="n">
        <v>147.3</v>
      </c>
      <c r="K40" t="n">
        <v>47.83</v>
      </c>
      <c r="L40" t="n">
        <v>5</v>
      </c>
      <c r="M40" t="n">
        <v>23</v>
      </c>
      <c r="N40" t="n">
        <v>24.47</v>
      </c>
      <c r="O40" t="n">
        <v>18400.38</v>
      </c>
      <c r="P40" t="n">
        <v>167.54</v>
      </c>
      <c r="Q40" t="n">
        <v>596.61</v>
      </c>
      <c r="R40" t="n">
        <v>42.34</v>
      </c>
      <c r="S40" t="n">
        <v>26.8</v>
      </c>
      <c r="T40" t="n">
        <v>7734.17</v>
      </c>
      <c r="U40" t="n">
        <v>0.63</v>
      </c>
      <c r="V40" t="n">
        <v>0.95</v>
      </c>
      <c r="W40" t="n">
        <v>0.15</v>
      </c>
      <c r="X40" t="n">
        <v>0.48</v>
      </c>
      <c r="Y40" t="n">
        <v>0.5</v>
      </c>
      <c r="Z40" t="n">
        <v>10</v>
      </c>
    </row>
    <row r="41">
      <c r="A41" t="n">
        <v>5</v>
      </c>
      <c r="B41" t="n">
        <v>70</v>
      </c>
      <c r="C41" t="inlineStr">
        <is>
          <t xml:space="preserve">CONCLUIDO	</t>
        </is>
      </c>
      <c r="D41" t="n">
        <v>5.31</v>
      </c>
      <c r="E41" t="n">
        <v>18.83</v>
      </c>
      <c r="F41" t="n">
        <v>16</v>
      </c>
      <c r="G41" t="n">
        <v>45.71</v>
      </c>
      <c r="H41" t="n">
        <v>0.71</v>
      </c>
      <c r="I41" t="n">
        <v>21</v>
      </c>
      <c r="J41" t="n">
        <v>148.68</v>
      </c>
      <c r="K41" t="n">
        <v>47.83</v>
      </c>
      <c r="L41" t="n">
        <v>6</v>
      </c>
      <c r="M41" t="n">
        <v>19</v>
      </c>
      <c r="N41" t="n">
        <v>24.85</v>
      </c>
      <c r="O41" t="n">
        <v>18570.94</v>
      </c>
      <c r="P41" t="n">
        <v>163.6</v>
      </c>
      <c r="Q41" t="n">
        <v>596.62</v>
      </c>
      <c r="R41" t="n">
        <v>39.8</v>
      </c>
      <c r="S41" t="n">
        <v>26.8</v>
      </c>
      <c r="T41" t="n">
        <v>6481.77</v>
      </c>
      <c r="U41" t="n">
        <v>0.67</v>
      </c>
      <c r="V41" t="n">
        <v>0.96</v>
      </c>
      <c r="W41" t="n">
        <v>0.14</v>
      </c>
      <c r="X41" t="n">
        <v>0.4</v>
      </c>
      <c r="Y41" t="n">
        <v>0.5</v>
      </c>
      <c r="Z41" t="n">
        <v>10</v>
      </c>
    </row>
    <row r="42">
      <c r="A42" t="n">
        <v>6</v>
      </c>
      <c r="B42" t="n">
        <v>70</v>
      </c>
      <c r="C42" t="inlineStr">
        <is>
          <t xml:space="preserve">CONCLUIDO	</t>
        </is>
      </c>
      <c r="D42" t="n">
        <v>5.3448</v>
      </c>
      <c r="E42" t="n">
        <v>18.71</v>
      </c>
      <c r="F42" t="n">
        <v>15.96</v>
      </c>
      <c r="G42" t="n">
        <v>53.2</v>
      </c>
      <c r="H42" t="n">
        <v>0.83</v>
      </c>
      <c r="I42" t="n">
        <v>18</v>
      </c>
      <c r="J42" t="n">
        <v>150.07</v>
      </c>
      <c r="K42" t="n">
        <v>47.83</v>
      </c>
      <c r="L42" t="n">
        <v>7</v>
      </c>
      <c r="M42" t="n">
        <v>16</v>
      </c>
      <c r="N42" t="n">
        <v>25.24</v>
      </c>
      <c r="O42" t="n">
        <v>18742.03</v>
      </c>
      <c r="P42" t="n">
        <v>159.61</v>
      </c>
      <c r="Q42" t="n">
        <v>596.66</v>
      </c>
      <c r="R42" t="n">
        <v>38.77</v>
      </c>
      <c r="S42" t="n">
        <v>26.8</v>
      </c>
      <c r="T42" t="n">
        <v>5980.65</v>
      </c>
      <c r="U42" t="n">
        <v>0.6899999999999999</v>
      </c>
      <c r="V42" t="n">
        <v>0.96</v>
      </c>
      <c r="W42" t="n">
        <v>0.14</v>
      </c>
      <c r="X42" t="n">
        <v>0.37</v>
      </c>
      <c r="Y42" t="n">
        <v>0.5</v>
      </c>
      <c r="Z42" t="n">
        <v>10</v>
      </c>
    </row>
    <row r="43">
      <c r="A43" t="n">
        <v>7</v>
      </c>
      <c r="B43" t="n">
        <v>70</v>
      </c>
      <c r="C43" t="inlineStr">
        <is>
          <t xml:space="preserve">CONCLUIDO	</t>
        </is>
      </c>
      <c r="D43" t="n">
        <v>5.3927</v>
      </c>
      <c r="E43" t="n">
        <v>18.54</v>
      </c>
      <c r="F43" t="n">
        <v>15.88</v>
      </c>
      <c r="G43" t="n">
        <v>63.53</v>
      </c>
      <c r="H43" t="n">
        <v>0.9399999999999999</v>
      </c>
      <c r="I43" t="n">
        <v>15</v>
      </c>
      <c r="J43" t="n">
        <v>151.46</v>
      </c>
      <c r="K43" t="n">
        <v>47.83</v>
      </c>
      <c r="L43" t="n">
        <v>8</v>
      </c>
      <c r="M43" t="n">
        <v>13</v>
      </c>
      <c r="N43" t="n">
        <v>25.63</v>
      </c>
      <c r="O43" t="n">
        <v>18913.66</v>
      </c>
      <c r="P43" t="n">
        <v>155.13</v>
      </c>
      <c r="Q43" t="n">
        <v>596.62</v>
      </c>
      <c r="R43" t="n">
        <v>36.18</v>
      </c>
      <c r="S43" t="n">
        <v>26.8</v>
      </c>
      <c r="T43" t="n">
        <v>4702.91</v>
      </c>
      <c r="U43" t="n">
        <v>0.74</v>
      </c>
      <c r="V43" t="n">
        <v>0.96</v>
      </c>
      <c r="W43" t="n">
        <v>0.13</v>
      </c>
      <c r="X43" t="n">
        <v>0.29</v>
      </c>
      <c r="Y43" t="n">
        <v>0.5</v>
      </c>
      <c r="Z43" t="n">
        <v>10</v>
      </c>
    </row>
    <row r="44">
      <c r="A44" t="n">
        <v>8</v>
      </c>
      <c r="B44" t="n">
        <v>70</v>
      </c>
      <c r="C44" t="inlineStr">
        <is>
          <t xml:space="preserve">CONCLUIDO	</t>
        </is>
      </c>
      <c r="D44" t="n">
        <v>5.4234</v>
      </c>
      <c r="E44" t="n">
        <v>18.44</v>
      </c>
      <c r="F44" t="n">
        <v>15.83</v>
      </c>
      <c r="G44" t="n">
        <v>73.08</v>
      </c>
      <c r="H44" t="n">
        <v>1.04</v>
      </c>
      <c r="I44" t="n">
        <v>13</v>
      </c>
      <c r="J44" t="n">
        <v>152.85</v>
      </c>
      <c r="K44" t="n">
        <v>47.83</v>
      </c>
      <c r="L44" t="n">
        <v>9</v>
      </c>
      <c r="M44" t="n">
        <v>11</v>
      </c>
      <c r="N44" t="n">
        <v>26.03</v>
      </c>
      <c r="O44" t="n">
        <v>19085.83</v>
      </c>
      <c r="P44" t="n">
        <v>150.01</v>
      </c>
      <c r="Q44" t="n">
        <v>596.61</v>
      </c>
      <c r="R44" t="n">
        <v>34.77</v>
      </c>
      <c r="S44" t="n">
        <v>26.8</v>
      </c>
      <c r="T44" t="n">
        <v>4006.59</v>
      </c>
      <c r="U44" t="n">
        <v>0.77</v>
      </c>
      <c r="V44" t="n">
        <v>0.97</v>
      </c>
      <c r="W44" t="n">
        <v>0.13</v>
      </c>
      <c r="X44" t="n">
        <v>0.24</v>
      </c>
      <c r="Y44" t="n">
        <v>0.5</v>
      </c>
      <c r="Z44" t="n">
        <v>10</v>
      </c>
    </row>
    <row r="45">
      <c r="A45" t="n">
        <v>9</v>
      </c>
      <c r="B45" t="n">
        <v>70</v>
      </c>
      <c r="C45" t="inlineStr">
        <is>
          <t xml:space="preserve">CONCLUIDO	</t>
        </is>
      </c>
      <c r="D45" t="n">
        <v>5.4377</v>
      </c>
      <c r="E45" t="n">
        <v>18.39</v>
      </c>
      <c r="F45" t="n">
        <v>15.82</v>
      </c>
      <c r="G45" t="n">
        <v>79.08</v>
      </c>
      <c r="H45" t="n">
        <v>1.15</v>
      </c>
      <c r="I45" t="n">
        <v>12</v>
      </c>
      <c r="J45" t="n">
        <v>154.25</v>
      </c>
      <c r="K45" t="n">
        <v>47.83</v>
      </c>
      <c r="L45" t="n">
        <v>10</v>
      </c>
      <c r="M45" t="n">
        <v>9</v>
      </c>
      <c r="N45" t="n">
        <v>26.43</v>
      </c>
      <c r="O45" t="n">
        <v>19258.55</v>
      </c>
      <c r="P45" t="n">
        <v>146.35</v>
      </c>
      <c r="Q45" t="n">
        <v>596.61</v>
      </c>
      <c r="R45" t="n">
        <v>34.12</v>
      </c>
      <c r="S45" t="n">
        <v>26.8</v>
      </c>
      <c r="T45" t="n">
        <v>3688.86</v>
      </c>
      <c r="U45" t="n">
        <v>0.79</v>
      </c>
      <c r="V45" t="n">
        <v>0.97</v>
      </c>
      <c r="W45" t="n">
        <v>0.13</v>
      </c>
      <c r="X45" t="n">
        <v>0.22</v>
      </c>
      <c r="Y45" t="n">
        <v>0.5</v>
      </c>
      <c r="Z45" t="n">
        <v>10</v>
      </c>
    </row>
    <row r="46">
      <c r="A46" t="n">
        <v>10</v>
      </c>
      <c r="B46" t="n">
        <v>70</v>
      </c>
      <c r="C46" t="inlineStr">
        <is>
          <t xml:space="preserve">CONCLUIDO	</t>
        </is>
      </c>
      <c r="D46" t="n">
        <v>5.4493</v>
      </c>
      <c r="E46" t="n">
        <v>18.35</v>
      </c>
      <c r="F46" t="n">
        <v>15.8</v>
      </c>
      <c r="G46" t="n">
        <v>86.20999999999999</v>
      </c>
      <c r="H46" t="n">
        <v>1.25</v>
      </c>
      <c r="I46" t="n">
        <v>11</v>
      </c>
      <c r="J46" t="n">
        <v>155.66</v>
      </c>
      <c r="K46" t="n">
        <v>47.83</v>
      </c>
      <c r="L46" t="n">
        <v>11</v>
      </c>
      <c r="M46" t="n">
        <v>8</v>
      </c>
      <c r="N46" t="n">
        <v>26.83</v>
      </c>
      <c r="O46" t="n">
        <v>19431.82</v>
      </c>
      <c r="P46" t="n">
        <v>142.49</v>
      </c>
      <c r="Q46" t="n">
        <v>596.61</v>
      </c>
      <c r="R46" t="n">
        <v>33.83</v>
      </c>
      <c r="S46" t="n">
        <v>26.8</v>
      </c>
      <c r="T46" t="n">
        <v>3545.94</v>
      </c>
      <c r="U46" t="n">
        <v>0.79</v>
      </c>
      <c r="V46" t="n">
        <v>0.97</v>
      </c>
      <c r="W46" t="n">
        <v>0.13</v>
      </c>
      <c r="X46" t="n">
        <v>0.21</v>
      </c>
      <c r="Y46" t="n">
        <v>0.5</v>
      </c>
      <c r="Z46" t="n">
        <v>10</v>
      </c>
    </row>
    <row r="47">
      <c r="A47" t="n">
        <v>11</v>
      </c>
      <c r="B47" t="n">
        <v>70</v>
      </c>
      <c r="C47" t="inlineStr">
        <is>
          <t xml:space="preserve">CONCLUIDO	</t>
        </is>
      </c>
      <c r="D47" t="n">
        <v>5.4713</v>
      </c>
      <c r="E47" t="n">
        <v>18.28</v>
      </c>
      <c r="F47" t="n">
        <v>15.76</v>
      </c>
      <c r="G47" t="n">
        <v>94.56</v>
      </c>
      <c r="H47" t="n">
        <v>1.35</v>
      </c>
      <c r="I47" t="n">
        <v>10</v>
      </c>
      <c r="J47" t="n">
        <v>157.07</v>
      </c>
      <c r="K47" t="n">
        <v>47.83</v>
      </c>
      <c r="L47" t="n">
        <v>12</v>
      </c>
      <c r="M47" t="n">
        <v>1</v>
      </c>
      <c r="N47" t="n">
        <v>27.24</v>
      </c>
      <c r="O47" t="n">
        <v>19605.66</v>
      </c>
      <c r="P47" t="n">
        <v>139.65</v>
      </c>
      <c r="Q47" t="n">
        <v>596.64</v>
      </c>
      <c r="R47" t="n">
        <v>32.01</v>
      </c>
      <c r="S47" t="n">
        <v>26.8</v>
      </c>
      <c r="T47" t="n">
        <v>2640.59</v>
      </c>
      <c r="U47" t="n">
        <v>0.84</v>
      </c>
      <c r="V47" t="n">
        <v>0.97</v>
      </c>
      <c r="W47" t="n">
        <v>0.13</v>
      </c>
      <c r="X47" t="n">
        <v>0.17</v>
      </c>
      <c r="Y47" t="n">
        <v>0.5</v>
      </c>
      <c r="Z47" t="n">
        <v>10</v>
      </c>
    </row>
    <row r="48">
      <c r="A48" t="n">
        <v>12</v>
      </c>
      <c r="B48" t="n">
        <v>70</v>
      </c>
      <c r="C48" t="inlineStr">
        <is>
          <t xml:space="preserve">CONCLUIDO	</t>
        </is>
      </c>
      <c r="D48" t="n">
        <v>5.4701</v>
      </c>
      <c r="E48" t="n">
        <v>18.28</v>
      </c>
      <c r="F48" t="n">
        <v>15.76</v>
      </c>
      <c r="G48" t="n">
        <v>94.58</v>
      </c>
      <c r="H48" t="n">
        <v>1.45</v>
      </c>
      <c r="I48" t="n">
        <v>10</v>
      </c>
      <c r="J48" t="n">
        <v>158.48</v>
      </c>
      <c r="K48" t="n">
        <v>47.83</v>
      </c>
      <c r="L48" t="n">
        <v>13</v>
      </c>
      <c r="M48" t="n">
        <v>0</v>
      </c>
      <c r="N48" t="n">
        <v>27.65</v>
      </c>
      <c r="O48" t="n">
        <v>19780.06</v>
      </c>
      <c r="P48" t="n">
        <v>140.67</v>
      </c>
      <c r="Q48" t="n">
        <v>596.61</v>
      </c>
      <c r="R48" t="n">
        <v>32.07</v>
      </c>
      <c r="S48" t="n">
        <v>26.8</v>
      </c>
      <c r="T48" t="n">
        <v>2673.62</v>
      </c>
      <c r="U48" t="n">
        <v>0.84</v>
      </c>
      <c r="V48" t="n">
        <v>0.97</v>
      </c>
      <c r="W48" t="n">
        <v>0.14</v>
      </c>
      <c r="X48" t="n">
        <v>0.17</v>
      </c>
      <c r="Y48" t="n">
        <v>0.5</v>
      </c>
      <c r="Z48" t="n">
        <v>10</v>
      </c>
    </row>
    <row r="49">
      <c r="A49" t="n">
        <v>0</v>
      </c>
      <c r="B49" t="n">
        <v>90</v>
      </c>
      <c r="C49" t="inlineStr">
        <is>
          <t xml:space="preserve">CONCLUIDO	</t>
        </is>
      </c>
      <c r="D49" t="n">
        <v>3.5535</v>
      </c>
      <c r="E49" t="n">
        <v>28.14</v>
      </c>
      <c r="F49" t="n">
        <v>19.29</v>
      </c>
      <c r="G49" t="n">
        <v>6.39</v>
      </c>
      <c r="H49" t="n">
        <v>0.1</v>
      </c>
      <c r="I49" t="n">
        <v>181</v>
      </c>
      <c r="J49" t="n">
        <v>176.73</v>
      </c>
      <c r="K49" t="n">
        <v>52.44</v>
      </c>
      <c r="L49" t="n">
        <v>1</v>
      </c>
      <c r="M49" t="n">
        <v>179</v>
      </c>
      <c r="N49" t="n">
        <v>33.29</v>
      </c>
      <c r="O49" t="n">
        <v>22031.19</v>
      </c>
      <c r="P49" t="n">
        <v>250.55</v>
      </c>
      <c r="Q49" t="n">
        <v>596.72</v>
      </c>
      <c r="R49" t="n">
        <v>142.69</v>
      </c>
      <c r="S49" t="n">
        <v>26.8</v>
      </c>
      <c r="T49" t="n">
        <v>57126.69</v>
      </c>
      <c r="U49" t="n">
        <v>0.19</v>
      </c>
      <c r="V49" t="n">
        <v>0.79</v>
      </c>
      <c r="W49" t="n">
        <v>0.39</v>
      </c>
      <c r="X49" t="n">
        <v>3.69</v>
      </c>
      <c r="Y49" t="n">
        <v>0.5</v>
      </c>
      <c r="Z49" t="n">
        <v>10</v>
      </c>
    </row>
    <row r="50">
      <c r="A50" t="n">
        <v>1</v>
      </c>
      <c r="B50" t="n">
        <v>90</v>
      </c>
      <c r="C50" t="inlineStr">
        <is>
          <t xml:space="preserve">CONCLUIDO	</t>
        </is>
      </c>
      <c r="D50" t="n">
        <v>4.4537</v>
      </c>
      <c r="E50" t="n">
        <v>22.45</v>
      </c>
      <c r="F50" t="n">
        <v>17.19</v>
      </c>
      <c r="G50" t="n">
        <v>12.89</v>
      </c>
      <c r="H50" t="n">
        <v>0.2</v>
      </c>
      <c r="I50" t="n">
        <v>80</v>
      </c>
      <c r="J50" t="n">
        <v>178.21</v>
      </c>
      <c r="K50" t="n">
        <v>52.44</v>
      </c>
      <c r="L50" t="n">
        <v>2</v>
      </c>
      <c r="M50" t="n">
        <v>78</v>
      </c>
      <c r="N50" t="n">
        <v>33.77</v>
      </c>
      <c r="O50" t="n">
        <v>22213.89</v>
      </c>
      <c r="P50" t="n">
        <v>220.56</v>
      </c>
      <c r="Q50" t="n">
        <v>596.61</v>
      </c>
      <c r="R50" t="n">
        <v>77.06999999999999</v>
      </c>
      <c r="S50" t="n">
        <v>26.8</v>
      </c>
      <c r="T50" t="n">
        <v>24820.97</v>
      </c>
      <c r="U50" t="n">
        <v>0.35</v>
      </c>
      <c r="V50" t="n">
        <v>0.89</v>
      </c>
      <c r="W50" t="n">
        <v>0.23</v>
      </c>
      <c r="X50" t="n">
        <v>1.59</v>
      </c>
      <c r="Y50" t="n">
        <v>0.5</v>
      </c>
      <c r="Z50" t="n">
        <v>10</v>
      </c>
    </row>
    <row r="51">
      <c r="A51" t="n">
        <v>2</v>
      </c>
      <c r="B51" t="n">
        <v>90</v>
      </c>
      <c r="C51" t="inlineStr">
        <is>
          <t xml:space="preserve">CONCLUIDO	</t>
        </is>
      </c>
      <c r="D51" t="n">
        <v>4.7842</v>
      </c>
      <c r="E51" t="n">
        <v>20.9</v>
      </c>
      <c r="F51" t="n">
        <v>16.63</v>
      </c>
      <c r="G51" t="n">
        <v>19.19</v>
      </c>
      <c r="H51" t="n">
        <v>0.3</v>
      </c>
      <c r="I51" t="n">
        <v>52</v>
      </c>
      <c r="J51" t="n">
        <v>179.7</v>
      </c>
      <c r="K51" t="n">
        <v>52.44</v>
      </c>
      <c r="L51" t="n">
        <v>3</v>
      </c>
      <c r="M51" t="n">
        <v>50</v>
      </c>
      <c r="N51" t="n">
        <v>34.26</v>
      </c>
      <c r="O51" t="n">
        <v>22397.24</v>
      </c>
      <c r="P51" t="n">
        <v>211.13</v>
      </c>
      <c r="Q51" t="n">
        <v>596.63</v>
      </c>
      <c r="R51" t="n">
        <v>59.6</v>
      </c>
      <c r="S51" t="n">
        <v>26.8</v>
      </c>
      <c r="T51" t="n">
        <v>16229.65</v>
      </c>
      <c r="U51" t="n">
        <v>0.45</v>
      </c>
      <c r="V51" t="n">
        <v>0.92</v>
      </c>
      <c r="W51" t="n">
        <v>0.19</v>
      </c>
      <c r="X51" t="n">
        <v>1.04</v>
      </c>
      <c r="Y51" t="n">
        <v>0.5</v>
      </c>
      <c r="Z51" t="n">
        <v>10</v>
      </c>
    </row>
    <row r="52">
      <c r="A52" t="n">
        <v>3</v>
      </c>
      <c r="B52" t="n">
        <v>90</v>
      </c>
      <c r="C52" t="inlineStr">
        <is>
          <t xml:space="preserve">CONCLUIDO	</t>
        </is>
      </c>
      <c r="D52" t="n">
        <v>4.978</v>
      </c>
      <c r="E52" t="n">
        <v>20.09</v>
      </c>
      <c r="F52" t="n">
        <v>16.32</v>
      </c>
      <c r="G52" t="n">
        <v>25.76</v>
      </c>
      <c r="H52" t="n">
        <v>0.39</v>
      </c>
      <c r="I52" t="n">
        <v>38</v>
      </c>
      <c r="J52" t="n">
        <v>181.19</v>
      </c>
      <c r="K52" t="n">
        <v>52.44</v>
      </c>
      <c r="L52" t="n">
        <v>4</v>
      </c>
      <c r="M52" t="n">
        <v>36</v>
      </c>
      <c r="N52" t="n">
        <v>34.75</v>
      </c>
      <c r="O52" t="n">
        <v>22581.25</v>
      </c>
      <c r="P52" t="n">
        <v>204.76</v>
      </c>
      <c r="Q52" t="n">
        <v>596.63</v>
      </c>
      <c r="R52" t="n">
        <v>49.6</v>
      </c>
      <c r="S52" t="n">
        <v>26.8</v>
      </c>
      <c r="T52" t="n">
        <v>11299.54</v>
      </c>
      <c r="U52" t="n">
        <v>0.54</v>
      </c>
      <c r="V52" t="n">
        <v>0.9399999999999999</v>
      </c>
      <c r="W52" t="n">
        <v>0.17</v>
      </c>
      <c r="X52" t="n">
        <v>0.72</v>
      </c>
      <c r="Y52" t="n">
        <v>0.5</v>
      </c>
      <c r="Z52" t="n">
        <v>10</v>
      </c>
    </row>
    <row r="53">
      <c r="A53" t="n">
        <v>4</v>
      </c>
      <c r="B53" t="n">
        <v>90</v>
      </c>
      <c r="C53" t="inlineStr">
        <is>
          <t xml:space="preserve">CONCLUIDO	</t>
        </is>
      </c>
      <c r="D53" t="n">
        <v>5.0803</v>
      </c>
      <c r="E53" t="n">
        <v>19.68</v>
      </c>
      <c r="F53" t="n">
        <v>16.2</v>
      </c>
      <c r="G53" t="n">
        <v>32.39</v>
      </c>
      <c r="H53" t="n">
        <v>0.49</v>
      </c>
      <c r="I53" t="n">
        <v>30</v>
      </c>
      <c r="J53" t="n">
        <v>182.69</v>
      </c>
      <c r="K53" t="n">
        <v>52.44</v>
      </c>
      <c r="L53" t="n">
        <v>5</v>
      </c>
      <c r="M53" t="n">
        <v>28</v>
      </c>
      <c r="N53" t="n">
        <v>35.25</v>
      </c>
      <c r="O53" t="n">
        <v>22766.06</v>
      </c>
      <c r="P53" t="n">
        <v>200.79</v>
      </c>
      <c r="Q53" t="n">
        <v>596.63</v>
      </c>
      <c r="R53" t="n">
        <v>46.02</v>
      </c>
      <c r="S53" t="n">
        <v>26.8</v>
      </c>
      <c r="T53" t="n">
        <v>9548.58</v>
      </c>
      <c r="U53" t="n">
        <v>0.58</v>
      </c>
      <c r="V53" t="n">
        <v>0.9399999999999999</v>
      </c>
      <c r="W53" t="n">
        <v>0.16</v>
      </c>
      <c r="X53" t="n">
        <v>0.6</v>
      </c>
      <c r="Y53" t="n">
        <v>0.5</v>
      </c>
      <c r="Z53" t="n">
        <v>10</v>
      </c>
    </row>
    <row r="54">
      <c r="A54" t="n">
        <v>5</v>
      </c>
      <c r="B54" t="n">
        <v>90</v>
      </c>
      <c r="C54" t="inlineStr">
        <is>
          <t xml:space="preserve">CONCLUIDO	</t>
        </is>
      </c>
      <c r="D54" t="n">
        <v>5.1569</v>
      </c>
      <c r="E54" t="n">
        <v>19.39</v>
      </c>
      <c r="F54" t="n">
        <v>16.08</v>
      </c>
      <c r="G54" t="n">
        <v>38.6</v>
      </c>
      <c r="H54" t="n">
        <v>0.58</v>
      </c>
      <c r="I54" t="n">
        <v>25</v>
      </c>
      <c r="J54" t="n">
        <v>184.19</v>
      </c>
      <c r="K54" t="n">
        <v>52.44</v>
      </c>
      <c r="L54" t="n">
        <v>6</v>
      </c>
      <c r="M54" t="n">
        <v>23</v>
      </c>
      <c r="N54" t="n">
        <v>35.75</v>
      </c>
      <c r="O54" t="n">
        <v>22951.43</v>
      </c>
      <c r="P54" t="n">
        <v>197.09</v>
      </c>
      <c r="Q54" t="n">
        <v>596.62</v>
      </c>
      <c r="R54" t="n">
        <v>42.45</v>
      </c>
      <c r="S54" t="n">
        <v>26.8</v>
      </c>
      <c r="T54" t="n">
        <v>7786.22</v>
      </c>
      <c r="U54" t="n">
        <v>0.63</v>
      </c>
      <c r="V54" t="n">
        <v>0.95</v>
      </c>
      <c r="W54" t="n">
        <v>0.15</v>
      </c>
      <c r="X54" t="n">
        <v>0.49</v>
      </c>
      <c r="Y54" t="n">
        <v>0.5</v>
      </c>
      <c r="Z54" t="n">
        <v>10</v>
      </c>
    </row>
    <row r="55">
      <c r="A55" t="n">
        <v>6</v>
      </c>
      <c r="B55" t="n">
        <v>90</v>
      </c>
      <c r="C55" t="inlineStr">
        <is>
          <t xml:space="preserve">CONCLUIDO	</t>
        </is>
      </c>
      <c r="D55" t="n">
        <v>5.2181</v>
      </c>
      <c r="E55" t="n">
        <v>19.16</v>
      </c>
      <c r="F55" t="n">
        <v>16</v>
      </c>
      <c r="G55" t="n">
        <v>45.71</v>
      </c>
      <c r="H55" t="n">
        <v>0.67</v>
      </c>
      <c r="I55" t="n">
        <v>21</v>
      </c>
      <c r="J55" t="n">
        <v>185.7</v>
      </c>
      <c r="K55" t="n">
        <v>52.44</v>
      </c>
      <c r="L55" t="n">
        <v>7</v>
      </c>
      <c r="M55" t="n">
        <v>19</v>
      </c>
      <c r="N55" t="n">
        <v>36.26</v>
      </c>
      <c r="O55" t="n">
        <v>23137.49</v>
      </c>
      <c r="P55" t="n">
        <v>193.87</v>
      </c>
      <c r="Q55" t="n">
        <v>596.61</v>
      </c>
      <c r="R55" t="n">
        <v>39.82</v>
      </c>
      <c r="S55" t="n">
        <v>26.8</v>
      </c>
      <c r="T55" t="n">
        <v>6493.84</v>
      </c>
      <c r="U55" t="n">
        <v>0.67</v>
      </c>
      <c r="V55" t="n">
        <v>0.96</v>
      </c>
      <c r="W55" t="n">
        <v>0.14</v>
      </c>
      <c r="X55" t="n">
        <v>0.4</v>
      </c>
      <c r="Y55" t="n">
        <v>0.5</v>
      </c>
      <c r="Z55" t="n">
        <v>10</v>
      </c>
    </row>
    <row r="56">
      <c r="A56" t="n">
        <v>7</v>
      </c>
      <c r="B56" t="n">
        <v>90</v>
      </c>
      <c r="C56" t="inlineStr">
        <is>
          <t xml:space="preserve">CONCLUIDO	</t>
        </is>
      </c>
      <c r="D56" t="n">
        <v>5.2917</v>
      </c>
      <c r="E56" t="n">
        <v>18.9</v>
      </c>
      <c r="F56" t="n">
        <v>15.84</v>
      </c>
      <c r="G56" t="n">
        <v>52.79</v>
      </c>
      <c r="H56" t="n">
        <v>0.76</v>
      </c>
      <c r="I56" t="n">
        <v>18</v>
      </c>
      <c r="J56" t="n">
        <v>187.22</v>
      </c>
      <c r="K56" t="n">
        <v>52.44</v>
      </c>
      <c r="L56" t="n">
        <v>8</v>
      </c>
      <c r="M56" t="n">
        <v>16</v>
      </c>
      <c r="N56" t="n">
        <v>36.78</v>
      </c>
      <c r="O56" t="n">
        <v>23324.24</v>
      </c>
      <c r="P56" t="n">
        <v>188.54</v>
      </c>
      <c r="Q56" t="n">
        <v>596.61</v>
      </c>
      <c r="R56" t="n">
        <v>34.64</v>
      </c>
      <c r="S56" t="n">
        <v>26.8</v>
      </c>
      <c r="T56" t="n">
        <v>3917.49</v>
      </c>
      <c r="U56" t="n">
        <v>0.77</v>
      </c>
      <c r="V56" t="n">
        <v>0.97</v>
      </c>
      <c r="W56" t="n">
        <v>0.13</v>
      </c>
      <c r="X56" t="n">
        <v>0.24</v>
      </c>
      <c r="Y56" t="n">
        <v>0.5</v>
      </c>
      <c r="Z56" t="n">
        <v>10</v>
      </c>
    </row>
    <row r="57">
      <c r="A57" t="n">
        <v>8</v>
      </c>
      <c r="B57" t="n">
        <v>90</v>
      </c>
      <c r="C57" t="inlineStr">
        <is>
          <t xml:space="preserve">CONCLUIDO	</t>
        </is>
      </c>
      <c r="D57" t="n">
        <v>5.2933</v>
      </c>
      <c r="E57" t="n">
        <v>18.89</v>
      </c>
      <c r="F57" t="n">
        <v>15.9</v>
      </c>
      <c r="G57" t="n">
        <v>59.63</v>
      </c>
      <c r="H57" t="n">
        <v>0.85</v>
      </c>
      <c r="I57" t="n">
        <v>16</v>
      </c>
      <c r="J57" t="n">
        <v>188.74</v>
      </c>
      <c r="K57" t="n">
        <v>52.44</v>
      </c>
      <c r="L57" t="n">
        <v>9</v>
      </c>
      <c r="M57" t="n">
        <v>14</v>
      </c>
      <c r="N57" t="n">
        <v>37.3</v>
      </c>
      <c r="O57" t="n">
        <v>23511.69</v>
      </c>
      <c r="P57" t="n">
        <v>187.24</v>
      </c>
      <c r="Q57" t="n">
        <v>596.62</v>
      </c>
      <c r="R57" t="n">
        <v>36.86</v>
      </c>
      <c r="S57" t="n">
        <v>26.8</v>
      </c>
      <c r="T57" t="n">
        <v>5038.36</v>
      </c>
      <c r="U57" t="n">
        <v>0.73</v>
      </c>
      <c r="V57" t="n">
        <v>0.96</v>
      </c>
      <c r="W57" t="n">
        <v>0.13</v>
      </c>
      <c r="X57" t="n">
        <v>0.31</v>
      </c>
      <c r="Y57" t="n">
        <v>0.5</v>
      </c>
      <c r="Z57" t="n">
        <v>10</v>
      </c>
    </row>
    <row r="58">
      <c r="A58" t="n">
        <v>9</v>
      </c>
      <c r="B58" t="n">
        <v>90</v>
      </c>
      <c r="C58" t="inlineStr">
        <is>
          <t xml:space="preserve">CONCLUIDO	</t>
        </is>
      </c>
      <c r="D58" t="n">
        <v>5.3095</v>
      </c>
      <c r="E58" t="n">
        <v>18.83</v>
      </c>
      <c r="F58" t="n">
        <v>15.88</v>
      </c>
      <c r="G58" t="n">
        <v>63.52</v>
      </c>
      <c r="H58" t="n">
        <v>0.93</v>
      </c>
      <c r="I58" t="n">
        <v>15</v>
      </c>
      <c r="J58" t="n">
        <v>190.26</v>
      </c>
      <c r="K58" t="n">
        <v>52.44</v>
      </c>
      <c r="L58" t="n">
        <v>10</v>
      </c>
      <c r="M58" t="n">
        <v>13</v>
      </c>
      <c r="N58" t="n">
        <v>37.82</v>
      </c>
      <c r="O58" t="n">
        <v>23699.85</v>
      </c>
      <c r="P58" t="n">
        <v>184.87</v>
      </c>
      <c r="Q58" t="n">
        <v>596.61</v>
      </c>
      <c r="R58" t="n">
        <v>36.18</v>
      </c>
      <c r="S58" t="n">
        <v>26.8</v>
      </c>
      <c r="T58" t="n">
        <v>4704.96</v>
      </c>
      <c r="U58" t="n">
        <v>0.74</v>
      </c>
      <c r="V58" t="n">
        <v>0.96</v>
      </c>
      <c r="W58" t="n">
        <v>0.13</v>
      </c>
      <c r="X58" t="n">
        <v>0.29</v>
      </c>
      <c r="Y58" t="n">
        <v>0.5</v>
      </c>
      <c r="Z58" t="n">
        <v>10</v>
      </c>
    </row>
    <row r="59">
      <c r="A59" t="n">
        <v>10</v>
      </c>
      <c r="B59" t="n">
        <v>90</v>
      </c>
      <c r="C59" t="inlineStr">
        <is>
          <t xml:space="preserve">CONCLUIDO	</t>
        </is>
      </c>
      <c r="D59" t="n">
        <v>5.3438</v>
      </c>
      <c r="E59" t="n">
        <v>18.71</v>
      </c>
      <c r="F59" t="n">
        <v>15.83</v>
      </c>
      <c r="G59" t="n">
        <v>73.06</v>
      </c>
      <c r="H59" t="n">
        <v>1.02</v>
      </c>
      <c r="I59" t="n">
        <v>13</v>
      </c>
      <c r="J59" t="n">
        <v>191.79</v>
      </c>
      <c r="K59" t="n">
        <v>52.44</v>
      </c>
      <c r="L59" t="n">
        <v>11</v>
      </c>
      <c r="M59" t="n">
        <v>11</v>
      </c>
      <c r="N59" t="n">
        <v>38.35</v>
      </c>
      <c r="O59" t="n">
        <v>23888.73</v>
      </c>
      <c r="P59" t="n">
        <v>181.04</v>
      </c>
      <c r="Q59" t="n">
        <v>596.61</v>
      </c>
      <c r="R59" t="n">
        <v>34.62</v>
      </c>
      <c r="S59" t="n">
        <v>26.8</v>
      </c>
      <c r="T59" t="n">
        <v>3935.11</v>
      </c>
      <c r="U59" t="n">
        <v>0.77</v>
      </c>
      <c r="V59" t="n">
        <v>0.97</v>
      </c>
      <c r="W59" t="n">
        <v>0.13</v>
      </c>
      <c r="X59" t="n">
        <v>0.24</v>
      </c>
      <c r="Y59" t="n">
        <v>0.5</v>
      </c>
      <c r="Z59" t="n">
        <v>10</v>
      </c>
    </row>
    <row r="60">
      <c r="A60" t="n">
        <v>11</v>
      </c>
      <c r="B60" t="n">
        <v>90</v>
      </c>
      <c r="C60" t="inlineStr">
        <is>
          <t xml:space="preserve">CONCLUIDO	</t>
        </is>
      </c>
      <c r="D60" t="n">
        <v>5.3543</v>
      </c>
      <c r="E60" t="n">
        <v>18.68</v>
      </c>
      <c r="F60" t="n">
        <v>15.83</v>
      </c>
      <c r="G60" t="n">
        <v>79.15000000000001</v>
      </c>
      <c r="H60" t="n">
        <v>1.1</v>
      </c>
      <c r="I60" t="n">
        <v>12</v>
      </c>
      <c r="J60" t="n">
        <v>193.33</v>
      </c>
      <c r="K60" t="n">
        <v>52.44</v>
      </c>
      <c r="L60" t="n">
        <v>12</v>
      </c>
      <c r="M60" t="n">
        <v>10</v>
      </c>
      <c r="N60" t="n">
        <v>38.89</v>
      </c>
      <c r="O60" t="n">
        <v>24078.33</v>
      </c>
      <c r="P60" t="n">
        <v>178.69</v>
      </c>
      <c r="Q60" t="n">
        <v>596.61</v>
      </c>
      <c r="R60" t="n">
        <v>34.57</v>
      </c>
      <c r="S60" t="n">
        <v>26.8</v>
      </c>
      <c r="T60" t="n">
        <v>3915.05</v>
      </c>
      <c r="U60" t="n">
        <v>0.78</v>
      </c>
      <c r="V60" t="n">
        <v>0.97</v>
      </c>
      <c r="W60" t="n">
        <v>0.13</v>
      </c>
      <c r="X60" t="n">
        <v>0.24</v>
      </c>
      <c r="Y60" t="n">
        <v>0.5</v>
      </c>
      <c r="Z60" t="n">
        <v>10</v>
      </c>
    </row>
    <row r="61">
      <c r="A61" t="n">
        <v>12</v>
      </c>
      <c r="B61" t="n">
        <v>90</v>
      </c>
      <c r="C61" t="inlineStr">
        <is>
          <t xml:space="preserve">CONCLUIDO	</t>
        </is>
      </c>
      <c r="D61" t="n">
        <v>5.3704</v>
      </c>
      <c r="E61" t="n">
        <v>18.62</v>
      </c>
      <c r="F61" t="n">
        <v>15.81</v>
      </c>
      <c r="G61" t="n">
        <v>86.23</v>
      </c>
      <c r="H61" t="n">
        <v>1.18</v>
      </c>
      <c r="I61" t="n">
        <v>11</v>
      </c>
      <c r="J61" t="n">
        <v>194.88</v>
      </c>
      <c r="K61" t="n">
        <v>52.44</v>
      </c>
      <c r="L61" t="n">
        <v>13</v>
      </c>
      <c r="M61" t="n">
        <v>9</v>
      </c>
      <c r="N61" t="n">
        <v>39.43</v>
      </c>
      <c r="O61" t="n">
        <v>24268.67</v>
      </c>
      <c r="P61" t="n">
        <v>175.45</v>
      </c>
      <c r="Q61" t="n">
        <v>596.61</v>
      </c>
      <c r="R61" t="n">
        <v>34</v>
      </c>
      <c r="S61" t="n">
        <v>26.8</v>
      </c>
      <c r="T61" t="n">
        <v>3631.52</v>
      </c>
      <c r="U61" t="n">
        <v>0.79</v>
      </c>
      <c r="V61" t="n">
        <v>0.97</v>
      </c>
      <c r="W61" t="n">
        <v>0.13</v>
      </c>
      <c r="X61" t="n">
        <v>0.21</v>
      </c>
      <c r="Y61" t="n">
        <v>0.5</v>
      </c>
      <c r="Z61" t="n">
        <v>10</v>
      </c>
    </row>
    <row r="62">
      <c r="A62" t="n">
        <v>13</v>
      </c>
      <c r="B62" t="n">
        <v>90</v>
      </c>
      <c r="C62" t="inlineStr">
        <is>
          <t xml:space="preserve">CONCLUIDO	</t>
        </is>
      </c>
      <c r="D62" t="n">
        <v>5.3946</v>
      </c>
      <c r="E62" t="n">
        <v>18.54</v>
      </c>
      <c r="F62" t="n">
        <v>15.76</v>
      </c>
      <c r="G62" t="n">
        <v>94.56</v>
      </c>
      <c r="H62" t="n">
        <v>1.27</v>
      </c>
      <c r="I62" t="n">
        <v>10</v>
      </c>
      <c r="J62" t="n">
        <v>196.42</v>
      </c>
      <c r="K62" t="n">
        <v>52.44</v>
      </c>
      <c r="L62" t="n">
        <v>14</v>
      </c>
      <c r="M62" t="n">
        <v>8</v>
      </c>
      <c r="N62" t="n">
        <v>39.98</v>
      </c>
      <c r="O62" t="n">
        <v>24459.75</v>
      </c>
      <c r="P62" t="n">
        <v>171.57</v>
      </c>
      <c r="Q62" t="n">
        <v>596.63</v>
      </c>
      <c r="R62" t="n">
        <v>32.37</v>
      </c>
      <c r="S62" t="n">
        <v>26.8</v>
      </c>
      <c r="T62" t="n">
        <v>2824.43</v>
      </c>
      <c r="U62" t="n">
        <v>0.83</v>
      </c>
      <c r="V62" t="n">
        <v>0.97</v>
      </c>
      <c r="W62" t="n">
        <v>0.12</v>
      </c>
      <c r="X62" t="n">
        <v>0.17</v>
      </c>
      <c r="Y62" t="n">
        <v>0.5</v>
      </c>
      <c r="Z62" t="n">
        <v>10</v>
      </c>
    </row>
    <row r="63">
      <c r="A63" t="n">
        <v>14</v>
      </c>
      <c r="B63" t="n">
        <v>90</v>
      </c>
      <c r="C63" t="inlineStr">
        <is>
          <t xml:space="preserve">CONCLUIDO	</t>
        </is>
      </c>
      <c r="D63" t="n">
        <v>5.3858</v>
      </c>
      <c r="E63" t="n">
        <v>18.57</v>
      </c>
      <c r="F63" t="n">
        <v>15.79</v>
      </c>
      <c r="G63" t="n">
        <v>94.75</v>
      </c>
      <c r="H63" t="n">
        <v>1.35</v>
      </c>
      <c r="I63" t="n">
        <v>10</v>
      </c>
      <c r="J63" t="n">
        <v>197.98</v>
      </c>
      <c r="K63" t="n">
        <v>52.44</v>
      </c>
      <c r="L63" t="n">
        <v>15</v>
      </c>
      <c r="M63" t="n">
        <v>8</v>
      </c>
      <c r="N63" t="n">
        <v>40.54</v>
      </c>
      <c r="O63" t="n">
        <v>24651.58</v>
      </c>
      <c r="P63" t="n">
        <v>168.35</v>
      </c>
      <c r="Q63" t="n">
        <v>596.62</v>
      </c>
      <c r="R63" t="n">
        <v>33.52</v>
      </c>
      <c r="S63" t="n">
        <v>26.8</v>
      </c>
      <c r="T63" t="n">
        <v>3399.28</v>
      </c>
      <c r="U63" t="n">
        <v>0.8</v>
      </c>
      <c r="V63" t="n">
        <v>0.97</v>
      </c>
      <c r="W63" t="n">
        <v>0.12</v>
      </c>
      <c r="X63" t="n">
        <v>0.2</v>
      </c>
      <c r="Y63" t="n">
        <v>0.5</v>
      </c>
      <c r="Z63" t="n">
        <v>10</v>
      </c>
    </row>
    <row r="64">
      <c r="A64" t="n">
        <v>15</v>
      </c>
      <c r="B64" t="n">
        <v>90</v>
      </c>
      <c r="C64" t="inlineStr">
        <is>
          <t xml:space="preserve">CONCLUIDO	</t>
        </is>
      </c>
      <c r="D64" t="n">
        <v>5.4062</v>
      </c>
      <c r="E64" t="n">
        <v>18.5</v>
      </c>
      <c r="F64" t="n">
        <v>15.76</v>
      </c>
      <c r="G64" t="n">
        <v>105.04</v>
      </c>
      <c r="H64" t="n">
        <v>1.42</v>
      </c>
      <c r="I64" t="n">
        <v>9</v>
      </c>
      <c r="J64" t="n">
        <v>199.54</v>
      </c>
      <c r="K64" t="n">
        <v>52.44</v>
      </c>
      <c r="L64" t="n">
        <v>16</v>
      </c>
      <c r="M64" t="n">
        <v>6</v>
      </c>
      <c r="N64" t="n">
        <v>41.1</v>
      </c>
      <c r="O64" t="n">
        <v>24844.17</v>
      </c>
      <c r="P64" t="n">
        <v>166.41</v>
      </c>
      <c r="Q64" t="n">
        <v>596.61</v>
      </c>
      <c r="R64" t="n">
        <v>32.24</v>
      </c>
      <c r="S64" t="n">
        <v>26.8</v>
      </c>
      <c r="T64" t="n">
        <v>2765.16</v>
      </c>
      <c r="U64" t="n">
        <v>0.83</v>
      </c>
      <c r="V64" t="n">
        <v>0.97</v>
      </c>
      <c r="W64" t="n">
        <v>0.13</v>
      </c>
      <c r="X64" t="n">
        <v>0.16</v>
      </c>
      <c r="Y64" t="n">
        <v>0.5</v>
      </c>
      <c r="Z64" t="n">
        <v>10</v>
      </c>
    </row>
    <row r="65">
      <c r="A65" t="n">
        <v>16</v>
      </c>
      <c r="B65" t="n">
        <v>90</v>
      </c>
      <c r="C65" t="inlineStr">
        <is>
          <t xml:space="preserve">CONCLUIDO	</t>
        </is>
      </c>
      <c r="D65" t="n">
        <v>5.4276</v>
      </c>
      <c r="E65" t="n">
        <v>18.42</v>
      </c>
      <c r="F65" t="n">
        <v>15.72</v>
      </c>
      <c r="G65" t="n">
        <v>117.9</v>
      </c>
      <c r="H65" t="n">
        <v>1.5</v>
      </c>
      <c r="I65" t="n">
        <v>8</v>
      </c>
      <c r="J65" t="n">
        <v>201.11</v>
      </c>
      <c r="K65" t="n">
        <v>52.44</v>
      </c>
      <c r="L65" t="n">
        <v>17</v>
      </c>
      <c r="M65" t="n">
        <v>3</v>
      </c>
      <c r="N65" t="n">
        <v>41.67</v>
      </c>
      <c r="O65" t="n">
        <v>25037.53</v>
      </c>
      <c r="P65" t="n">
        <v>162.18</v>
      </c>
      <c r="Q65" t="n">
        <v>596.65</v>
      </c>
      <c r="R65" t="n">
        <v>30.93</v>
      </c>
      <c r="S65" t="n">
        <v>26.8</v>
      </c>
      <c r="T65" t="n">
        <v>2111.29</v>
      </c>
      <c r="U65" t="n">
        <v>0.87</v>
      </c>
      <c r="V65" t="n">
        <v>0.97</v>
      </c>
      <c r="W65" t="n">
        <v>0.13</v>
      </c>
      <c r="X65" t="n">
        <v>0.12</v>
      </c>
      <c r="Y65" t="n">
        <v>0.5</v>
      </c>
      <c r="Z65" t="n">
        <v>10</v>
      </c>
    </row>
    <row r="66">
      <c r="A66" t="n">
        <v>17</v>
      </c>
      <c r="B66" t="n">
        <v>90</v>
      </c>
      <c r="C66" t="inlineStr">
        <is>
          <t xml:space="preserve">CONCLUIDO	</t>
        </is>
      </c>
      <c r="D66" t="n">
        <v>5.4281</v>
      </c>
      <c r="E66" t="n">
        <v>18.42</v>
      </c>
      <c r="F66" t="n">
        <v>15.72</v>
      </c>
      <c r="G66" t="n">
        <v>117.88</v>
      </c>
      <c r="H66" t="n">
        <v>1.58</v>
      </c>
      <c r="I66" t="n">
        <v>8</v>
      </c>
      <c r="J66" t="n">
        <v>202.68</v>
      </c>
      <c r="K66" t="n">
        <v>52.44</v>
      </c>
      <c r="L66" t="n">
        <v>18</v>
      </c>
      <c r="M66" t="n">
        <v>1</v>
      </c>
      <c r="N66" t="n">
        <v>42.24</v>
      </c>
      <c r="O66" t="n">
        <v>25231.66</v>
      </c>
      <c r="P66" t="n">
        <v>163.18</v>
      </c>
      <c r="Q66" t="n">
        <v>596.61</v>
      </c>
      <c r="R66" t="n">
        <v>30.8</v>
      </c>
      <c r="S66" t="n">
        <v>26.8</v>
      </c>
      <c r="T66" t="n">
        <v>2049.87</v>
      </c>
      <c r="U66" t="n">
        <v>0.87</v>
      </c>
      <c r="V66" t="n">
        <v>0.97</v>
      </c>
      <c r="W66" t="n">
        <v>0.13</v>
      </c>
      <c r="X66" t="n">
        <v>0.12</v>
      </c>
      <c r="Y66" t="n">
        <v>0.5</v>
      </c>
      <c r="Z66" t="n">
        <v>10</v>
      </c>
    </row>
    <row r="67">
      <c r="A67" t="n">
        <v>18</v>
      </c>
      <c r="B67" t="n">
        <v>90</v>
      </c>
      <c r="C67" t="inlineStr">
        <is>
          <t xml:space="preserve">CONCLUIDO	</t>
        </is>
      </c>
      <c r="D67" t="n">
        <v>5.4274</v>
      </c>
      <c r="E67" t="n">
        <v>18.42</v>
      </c>
      <c r="F67" t="n">
        <v>15.72</v>
      </c>
      <c r="G67" t="n">
        <v>117.9</v>
      </c>
      <c r="H67" t="n">
        <v>1.65</v>
      </c>
      <c r="I67" t="n">
        <v>8</v>
      </c>
      <c r="J67" t="n">
        <v>204.26</v>
      </c>
      <c r="K67" t="n">
        <v>52.44</v>
      </c>
      <c r="L67" t="n">
        <v>19</v>
      </c>
      <c r="M67" t="n">
        <v>0</v>
      </c>
      <c r="N67" t="n">
        <v>42.82</v>
      </c>
      <c r="O67" t="n">
        <v>25426.72</v>
      </c>
      <c r="P67" t="n">
        <v>164.33</v>
      </c>
      <c r="Q67" t="n">
        <v>596.61</v>
      </c>
      <c r="R67" t="n">
        <v>30.91</v>
      </c>
      <c r="S67" t="n">
        <v>26.8</v>
      </c>
      <c r="T67" t="n">
        <v>2105.12</v>
      </c>
      <c r="U67" t="n">
        <v>0.87</v>
      </c>
      <c r="V67" t="n">
        <v>0.97</v>
      </c>
      <c r="W67" t="n">
        <v>0.13</v>
      </c>
      <c r="X67" t="n">
        <v>0.13</v>
      </c>
      <c r="Y67" t="n">
        <v>0.5</v>
      </c>
      <c r="Z67" t="n">
        <v>10</v>
      </c>
    </row>
    <row r="68">
      <c r="A68" t="n">
        <v>0</v>
      </c>
      <c r="B68" t="n">
        <v>10</v>
      </c>
      <c r="C68" t="inlineStr">
        <is>
          <t xml:space="preserve">CONCLUIDO	</t>
        </is>
      </c>
      <c r="D68" t="n">
        <v>5.2072</v>
      </c>
      <c r="E68" t="n">
        <v>19.2</v>
      </c>
      <c r="F68" t="n">
        <v>16.88</v>
      </c>
      <c r="G68" t="n">
        <v>16.6</v>
      </c>
      <c r="H68" t="n">
        <v>0.64</v>
      </c>
      <c r="I68" t="n">
        <v>61</v>
      </c>
      <c r="J68" t="n">
        <v>26.11</v>
      </c>
      <c r="K68" t="n">
        <v>12.1</v>
      </c>
      <c r="L68" t="n">
        <v>1</v>
      </c>
      <c r="M68" t="n">
        <v>0</v>
      </c>
      <c r="N68" t="n">
        <v>3.01</v>
      </c>
      <c r="O68" t="n">
        <v>3454.41</v>
      </c>
      <c r="P68" t="n">
        <v>48.92</v>
      </c>
      <c r="Q68" t="n">
        <v>596.64</v>
      </c>
      <c r="R68" t="n">
        <v>64.56</v>
      </c>
      <c r="S68" t="n">
        <v>26.8</v>
      </c>
      <c r="T68" t="n">
        <v>18664.67</v>
      </c>
      <c r="U68" t="n">
        <v>0.42</v>
      </c>
      <c r="V68" t="n">
        <v>0.91</v>
      </c>
      <c r="W68" t="n">
        <v>0.29</v>
      </c>
      <c r="X68" t="n">
        <v>1.28</v>
      </c>
      <c r="Y68" t="n">
        <v>0.5</v>
      </c>
      <c r="Z68" t="n">
        <v>10</v>
      </c>
    </row>
    <row r="69">
      <c r="A69" t="n">
        <v>0</v>
      </c>
      <c r="B69" t="n">
        <v>45</v>
      </c>
      <c r="C69" t="inlineStr">
        <is>
          <t xml:space="preserve">CONCLUIDO	</t>
        </is>
      </c>
      <c r="D69" t="n">
        <v>4.5077</v>
      </c>
      <c r="E69" t="n">
        <v>22.18</v>
      </c>
      <c r="F69" t="n">
        <v>17.87</v>
      </c>
      <c r="G69" t="n">
        <v>9.49</v>
      </c>
      <c r="H69" t="n">
        <v>0.18</v>
      </c>
      <c r="I69" t="n">
        <v>113</v>
      </c>
      <c r="J69" t="n">
        <v>98.70999999999999</v>
      </c>
      <c r="K69" t="n">
        <v>39.72</v>
      </c>
      <c r="L69" t="n">
        <v>1</v>
      </c>
      <c r="M69" t="n">
        <v>111</v>
      </c>
      <c r="N69" t="n">
        <v>12.99</v>
      </c>
      <c r="O69" t="n">
        <v>12407.75</v>
      </c>
      <c r="P69" t="n">
        <v>156</v>
      </c>
      <c r="Q69" t="n">
        <v>596.7</v>
      </c>
      <c r="R69" t="n">
        <v>98.34999999999999</v>
      </c>
      <c r="S69" t="n">
        <v>26.8</v>
      </c>
      <c r="T69" t="n">
        <v>35296.58</v>
      </c>
      <c r="U69" t="n">
        <v>0.27</v>
      </c>
      <c r="V69" t="n">
        <v>0.86</v>
      </c>
      <c r="W69" t="n">
        <v>0.29</v>
      </c>
      <c r="X69" t="n">
        <v>2.28</v>
      </c>
      <c r="Y69" t="n">
        <v>0.5</v>
      </c>
      <c r="Z69" t="n">
        <v>10</v>
      </c>
    </row>
    <row r="70">
      <c r="A70" t="n">
        <v>1</v>
      </c>
      <c r="B70" t="n">
        <v>45</v>
      </c>
      <c r="C70" t="inlineStr">
        <is>
          <t xml:space="preserve">CONCLUIDO	</t>
        </is>
      </c>
      <c r="D70" t="n">
        <v>5.0805</v>
      </c>
      <c r="E70" t="n">
        <v>19.68</v>
      </c>
      <c r="F70" t="n">
        <v>16.63</v>
      </c>
      <c r="G70" t="n">
        <v>19.18</v>
      </c>
      <c r="H70" t="n">
        <v>0.35</v>
      </c>
      <c r="I70" t="n">
        <v>52</v>
      </c>
      <c r="J70" t="n">
        <v>99.95</v>
      </c>
      <c r="K70" t="n">
        <v>39.72</v>
      </c>
      <c r="L70" t="n">
        <v>2</v>
      </c>
      <c r="M70" t="n">
        <v>50</v>
      </c>
      <c r="N70" t="n">
        <v>13.24</v>
      </c>
      <c r="O70" t="n">
        <v>12561.45</v>
      </c>
      <c r="P70" t="n">
        <v>140.15</v>
      </c>
      <c r="Q70" t="n">
        <v>596.62</v>
      </c>
      <c r="R70" t="n">
        <v>59.26</v>
      </c>
      <c r="S70" t="n">
        <v>26.8</v>
      </c>
      <c r="T70" t="n">
        <v>16059.86</v>
      </c>
      <c r="U70" t="n">
        <v>0.45</v>
      </c>
      <c r="V70" t="n">
        <v>0.92</v>
      </c>
      <c r="W70" t="n">
        <v>0.2</v>
      </c>
      <c r="X70" t="n">
        <v>1.03</v>
      </c>
      <c r="Y70" t="n">
        <v>0.5</v>
      </c>
      <c r="Z70" t="n">
        <v>10</v>
      </c>
    </row>
    <row r="71">
      <c r="A71" t="n">
        <v>2</v>
      </c>
      <c r="B71" t="n">
        <v>45</v>
      </c>
      <c r="C71" t="inlineStr">
        <is>
          <t xml:space="preserve">CONCLUIDO	</t>
        </is>
      </c>
      <c r="D71" t="n">
        <v>5.2861</v>
      </c>
      <c r="E71" t="n">
        <v>18.92</v>
      </c>
      <c r="F71" t="n">
        <v>16.25</v>
      </c>
      <c r="G71" t="n">
        <v>29.55</v>
      </c>
      <c r="H71" t="n">
        <v>0.52</v>
      </c>
      <c r="I71" t="n">
        <v>33</v>
      </c>
      <c r="J71" t="n">
        <v>101.2</v>
      </c>
      <c r="K71" t="n">
        <v>39.72</v>
      </c>
      <c r="L71" t="n">
        <v>3</v>
      </c>
      <c r="M71" t="n">
        <v>31</v>
      </c>
      <c r="N71" t="n">
        <v>13.49</v>
      </c>
      <c r="O71" t="n">
        <v>12715.54</v>
      </c>
      <c r="P71" t="n">
        <v>131.85</v>
      </c>
      <c r="Q71" t="n">
        <v>596.61</v>
      </c>
      <c r="R71" t="n">
        <v>47.81</v>
      </c>
      <c r="S71" t="n">
        <v>26.8</v>
      </c>
      <c r="T71" t="n">
        <v>10430.05</v>
      </c>
      <c r="U71" t="n">
        <v>0.5600000000000001</v>
      </c>
      <c r="V71" t="n">
        <v>0.9399999999999999</v>
      </c>
      <c r="W71" t="n">
        <v>0.16</v>
      </c>
      <c r="X71" t="n">
        <v>0.66</v>
      </c>
      <c r="Y71" t="n">
        <v>0.5</v>
      </c>
      <c r="Z71" t="n">
        <v>10</v>
      </c>
    </row>
    <row r="72">
      <c r="A72" t="n">
        <v>3</v>
      </c>
      <c r="B72" t="n">
        <v>45</v>
      </c>
      <c r="C72" t="inlineStr">
        <is>
          <t xml:space="preserve">CONCLUIDO	</t>
        </is>
      </c>
      <c r="D72" t="n">
        <v>5.3937</v>
      </c>
      <c r="E72" t="n">
        <v>18.54</v>
      </c>
      <c r="F72" t="n">
        <v>16.06</v>
      </c>
      <c r="G72" t="n">
        <v>40.15</v>
      </c>
      <c r="H72" t="n">
        <v>0.6899999999999999</v>
      </c>
      <c r="I72" t="n">
        <v>24</v>
      </c>
      <c r="J72" t="n">
        <v>102.45</v>
      </c>
      <c r="K72" t="n">
        <v>39.72</v>
      </c>
      <c r="L72" t="n">
        <v>4</v>
      </c>
      <c r="M72" t="n">
        <v>22</v>
      </c>
      <c r="N72" t="n">
        <v>13.74</v>
      </c>
      <c r="O72" t="n">
        <v>12870.03</v>
      </c>
      <c r="P72" t="n">
        <v>124.87</v>
      </c>
      <c r="Q72" t="n">
        <v>596.61</v>
      </c>
      <c r="R72" t="n">
        <v>41.77</v>
      </c>
      <c r="S72" t="n">
        <v>26.8</v>
      </c>
      <c r="T72" t="n">
        <v>7453.44</v>
      </c>
      <c r="U72" t="n">
        <v>0.64</v>
      </c>
      <c r="V72" t="n">
        <v>0.95</v>
      </c>
      <c r="W72" t="n">
        <v>0.15</v>
      </c>
      <c r="X72" t="n">
        <v>0.46</v>
      </c>
      <c r="Y72" t="n">
        <v>0.5</v>
      </c>
      <c r="Z72" t="n">
        <v>10</v>
      </c>
    </row>
    <row r="73">
      <c r="A73" t="n">
        <v>4</v>
      </c>
      <c r="B73" t="n">
        <v>45</v>
      </c>
      <c r="C73" t="inlineStr">
        <is>
          <t xml:space="preserve">CONCLUIDO	</t>
        </is>
      </c>
      <c r="D73" t="n">
        <v>5.4785</v>
      </c>
      <c r="E73" t="n">
        <v>18.25</v>
      </c>
      <c r="F73" t="n">
        <v>15.89</v>
      </c>
      <c r="G73" t="n">
        <v>52.98</v>
      </c>
      <c r="H73" t="n">
        <v>0.85</v>
      </c>
      <c r="I73" t="n">
        <v>18</v>
      </c>
      <c r="J73" t="n">
        <v>103.71</v>
      </c>
      <c r="K73" t="n">
        <v>39.72</v>
      </c>
      <c r="L73" t="n">
        <v>5</v>
      </c>
      <c r="M73" t="n">
        <v>16</v>
      </c>
      <c r="N73" t="n">
        <v>14</v>
      </c>
      <c r="O73" t="n">
        <v>13024.91</v>
      </c>
      <c r="P73" t="n">
        <v>117.02</v>
      </c>
      <c r="Q73" t="n">
        <v>596.64</v>
      </c>
      <c r="R73" t="n">
        <v>36.71</v>
      </c>
      <c r="S73" t="n">
        <v>26.8</v>
      </c>
      <c r="T73" t="n">
        <v>4951.67</v>
      </c>
      <c r="U73" t="n">
        <v>0.73</v>
      </c>
      <c r="V73" t="n">
        <v>0.96</v>
      </c>
      <c r="W73" t="n">
        <v>0.13</v>
      </c>
      <c r="X73" t="n">
        <v>0.3</v>
      </c>
      <c r="Y73" t="n">
        <v>0.5</v>
      </c>
      <c r="Z73" t="n">
        <v>10</v>
      </c>
    </row>
    <row r="74">
      <c r="A74" t="n">
        <v>5</v>
      </c>
      <c r="B74" t="n">
        <v>45</v>
      </c>
      <c r="C74" t="inlineStr">
        <is>
          <t xml:space="preserve">CONCLUIDO	</t>
        </is>
      </c>
      <c r="D74" t="n">
        <v>5.4999</v>
      </c>
      <c r="E74" t="n">
        <v>18.18</v>
      </c>
      <c r="F74" t="n">
        <v>15.89</v>
      </c>
      <c r="G74" t="n">
        <v>63.54</v>
      </c>
      <c r="H74" t="n">
        <v>1.01</v>
      </c>
      <c r="I74" t="n">
        <v>15</v>
      </c>
      <c r="J74" t="n">
        <v>104.97</v>
      </c>
      <c r="K74" t="n">
        <v>39.72</v>
      </c>
      <c r="L74" t="n">
        <v>6</v>
      </c>
      <c r="M74" t="n">
        <v>7</v>
      </c>
      <c r="N74" t="n">
        <v>14.25</v>
      </c>
      <c r="O74" t="n">
        <v>13180.19</v>
      </c>
      <c r="P74" t="n">
        <v>112.74</v>
      </c>
      <c r="Q74" t="n">
        <v>596.62</v>
      </c>
      <c r="R74" t="n">
        <v>36.04</v>
      </c>
      <c r="S74" t="n">
        <v>26.8</v>
      </c>
      <c r="T74" t="n">
        <v>4631.36</v>
      </c>
      <c r="U74" t="n">
        <v>0.74</v>
      </c>
      <c r="V74" t="n">
        <v>0.96</v>
      </c>
      <c r="W74" t="n">
        <v>0.14</v>
      </c>
      <c r="X74" t="n">
        <v>0.29</v>
      </c>
      <c r="Y74" t="n">
        <v>0.5</v>
      </c>
      <c r="Z74" t="n">
        <v>10</v>
      </c>
    </row>
    <row r="75">
      <c r="A75" t="n">
        <v>6</v>
      </c>
      <c r="B75" t="n">
        <v>45</v>
      </c>
      <c r="C75" t="inlineStr">
        <is>
          <t xml:space="preserve">CONCLUIDO	</t>
        </is>
      </c>
      <c r="D75" t="n">
        <v>5.4953</v>
      </c>
      <c r="E75" t="n">
        <v>18.2</v>
      </c>
      <c r="F75" t="n">
        <v>15.9</v>
      </c>
      <c r="G75" t="n">
        <v>63.6</v>
      </c>
      <c r="H75" t="n">
        <v>1.16</v>
      </c>
      <c r="I75" t="n">
        <v>15</v>
      </c>
      <c r="J75" t="n">
        <v>106.23</v>
      </c>
      <c r="K75" t="n">
        <v>39.72</v>
      </c>
      <c r="L75" t="n">
        <v>7</v>
      </c>
      <c r="M75" t="n">
        <v>0</v>
      </c>
      <c r="N75" t="n">
        <v>14.52</v>
      </c>
      <c r="O75" t="n">
        <v>13335.87</v>
      </c>
      <c r="P75" t="n">
        <v>113.07</v>
      </c>
      <c r="Q75" t="n">
        <v>596.61</v>
      </c>
      <c r="R75" t="n">
        <v>36.28</v>
      </c>
      <c r="S75" t="n">
        <v>26.8</v>
      </c>
      <c r="T75" t="n">
        <v>4750.7</v>
      </c>
      <c r="U75" t="n">
        <v>0.74</v>
      </c>
      <c r="V75" t="n">
        <v>0.96</v>
      </c>
      <c r="W75" t="n">
        <v>0.15</v>
      </c>
      <c r="X75" t="n">
        <v>0.31</v>
      </c>
      <c r="Y75" t="n">
        <v>0.5</v>
      </c>
      <c r="Z75" t="n">
        <v>10</v>
      </c>
    </row>
    <row r="76">
      <c r="A76" t="n">
        <v>0</v>
      </c>
      <c r="B76" t="n">
        <v>60</v>
      </c>
      <c r="C76" t="inlineStr">
        <is>
          <t xml:space="preserve">CONCLUIDO	</t>
        </is>
      </c>
      <c r="D76" t="n">
        <v>4.1641</v>
      </c>
      <c r="E76" t="n">
        <v>24.01</v>
      </c>
      <c r="F76" t="n">
        <v>18.38</v>
      </c>
      <c r="G76" t="n">
        <v>8.050000000000001</v>
      </c>
      <c r="H76" t="n">
        <v>0.14</v>
      </c>
      <c r="I76" t="n">
        <v>137</v>
      </c>
      <c r="J76" t="n">
        <v>124.63</v>
      </c>
      <c r="K76" t="n">
        <v>45</v>
      </c>
      <c r="L76" t="n">
        <v>1</v>
      </c>
      <c r="M76" t="n">
        <v>135</v>
      </c>
      <c r="N76" t="n">
        <v>18.64</v>
      </c>
      <c r="O76" t="n">
        <v>15605.44</v>
      </c>
      <c r="P76" t="n">
        <v>188.92</v>
      </c>
      <c r="Q76" t="n">
        <v>596.7</v>
      </c>
      <c r="R76" t="n">
        <v>114.36</v>
      </c>
      <c r="S76" t="n">
        <v>26.8</v>
      </c>
      <c r="T76" t="n">
        <v>43181.77</v>
      </c>
      <c r="U76" t="n">
        <v>0.23</v>
      </c>
      <c r="V76" t="n">
        <v>0.83</v>
      </c>
      <c r="W76" t="n">
        <v>0.33</v>
      </c>
      <c r="X76" t="n">
        <v>2.78</v>
      </c>
      <c r="Y76" t="n">
        <v>0.5</v>
      </c>
      <c r="Z76" t="n">
        <v>10</v>
      </c>
    </row>
    <row r="77">
      <c r="A77" t="n">
        <v>1</v>
      </c>
      <c r="B77" t="n">
        <v>60</v>
      </c>
      <c r="C77" t="inlineStr">
        <is>
          <t xml:space="preserve">CONCLUIDO	</t>
        </is>
      </c>
      <c r="D77" t="n">
        <v>4.8675</v>
      </c>
      <c r="E77" t="n">
        <v>20.54</v>
      </c>
      <c r="F77" t="n">
        <v>16.83</v>
      </c>
      <c r="G77" t="n">
        <v>16.28</v>
      </c>
      <c r="H77" t="n">
        <v>0.28</v>
      </c>
      <c r="I77" t="n">
        <v>62</v>
      </c>
      <c r="J77" t="n">
        <v>125.95</v>
      </c>
      <c r="K77" t="n">
        <v>45</v>
      </c>
      <c r="L77" t="n">
        <v>2</v>
      </c>
      <c r="M77" t="n">
        <v>60</v>
      </c>
      <c r="N77" t="n">
        <v>18.95</v>
      </c>
      <c r="O77" t="n">
        <v>15767.7</v>
      </c>
      <c r="P77" t="n">
        <v>169</v>
      </c>
      <c r="Q77" t="n">
        <v>596.63</v>
      </c>
      <c r="R77" t="n">
        <v>65.69</v>
      </c>
      <c r="S77" t="n">
        <v>26.8</v>
      </c>
      <c r="T77" t="n">
        <v>19221.91</v>
      </c>
      <c r="U77" t="n">
        <v>0.41</v>
      </c>
      <c r="V77" t="n">
        <v>0.91</v>
      </c>
      <c r="W77" t="n">
        <v>0.21</v>
      </c>
      <c r="X77" t="n">
        <v>1.23</v>
      </c>
      <c r="Y77" t="n">
        <v>0.5</v>
      </c>
      <c r="Z77" t="n">
        <v>10</v>
      </c>
    </row>
    <row r="78">
      <c r="A78" t="n">
        <v>2</v>
      </c>
      <c r="B78" t="n">
        <v>60</v>
      </c>
      <c r="C78" t="inlineStr">
        <is>
          <t xml:space="preserve">CONCLUIDO	</t>
        </is>
      </c>
      <c r="D78" t="n">
        <v>5.1219</v>
      </c>
      <c r="E78" t="n">
        <v>19.52</v>
      </c>
      <c r="F78" t="n">
        <v>16.37</v>
      </c>
      <c r="G78" t="n">
        <v>24.55</v>
      </c>
      <c r="H78" t="n">
        <v>0.42</v>
      </c>
      <c r="I78" t="n">
        <v>40</v>
      </c>
      <c r="J78" t="n">
        <v>127.27</v>
      </c>
      <c r="K78" t="n">
        <v>45</v>
      </c>
      <c r="L78" t="n">
        <v>3</v>
      </c>
      <c r="M78" t="n">
        <v>38</v>
      </c>
      <c r="N78" t="n">
        <v>19.27</v>
      </c>
      <c r="O78" t="n">
        <v>15930.42</v>
      </c>
      <c r="P78" t="n">
        <v>160.8</v>
      </c>
      <c r="Q78" t="n">
        <v>596.64</v>
      </c>
      <c r="R78" t="n">
        <v>51.33</v>
      </c>
      <c r="S78" t="n">
        <v>26.8</v>
      </c>
      <c r="T78" t="n">
        <v>12150.57</v>
      </c>
      <c r="U78" t="n">
        <v>0.52</v>
      </c>
      <c r="V78" t="n">
        <v>0.93</v>
      </c>
      <c r="W78" t="n">
        <v>0.17</v>
      </c>
      <c r="X78" t="n">
        <v>0.77</v>
      </c>
      <c r="Y78" t="n">
        <v>0.5</v>
      </c>
      <c r="Z78" t="n">
        <v>10</v>
      </c>
    </row>
    <row r="79">
      <c r="A79" t="n">
        <v>3</v>
      </c>
      <c r="B79" t="n">
        <v>60</v>
      </c>
      <c r="C79" t="inlineStr">
        <is>
          <t xml:space="preserve">CONCLUIDO	</t>
        </is>
      </c>
      <c r="D79" t="n">
        <v>5.2508</v>
      </c>
      <c r="E79" t="n">
        <v>19.04</v>
      </c>
      <c r="F79" t="n">
        <v>16.17</v>
      </c>
      <c r="G79" t="n">
        <v>33.46</v>
      </c>
      <c r="H79" t="n">
        <v>0.55</v>
      </c>
      <c r="I79" t="n">
        <v>29</v>
      </c>
      <c r="J79" t="n">
        <v>128.59</v>
      </c>
      <c r="K79" t="n">
        <v>45</v>
      </c>
      <c r="L79" t="n">
        <v>4</v>
      </c>
      <c r="M79" t="n">
        <v>27</v>
      </c>
      <c r="N79" t="n">
        <v>19.59</v>
      </c>
      <c r="O79" t="n">
        <v>16093.6</v>
      </c>
      <c r="P79" t="n">
        <v>155.22</v>
      </c>
      <c r="Q79" t="n">
        <v>596.61</v>
      </c>
      <c r="R79" t="n">
        <v>45.31</v>
      </c>
      <c r="S79" t="n">
        <v>26.8</v>
      </c>
      <c r="T79" t="n">
        <v>9199.530000000001</v>
      </c>
      <c r="U79" t="n">
        <v>0.59</v>
      </c>
      <c r="V79" t="n">
        <v>0.95</v>
      </c>
      <c r="W79" t="n">
        <v>0.15</v>
      </c>
      <c r="X79" t="n">
        <v>0.58</v>
      </c>
      <c r="Y79" t="n">
        <v>0.5</v>
      </c>
      <c r="Z79" t="n">
        <v>10</v>
      </c>
    </row>
    <row r="80">
      <c r="A80" t="n">
        <v>4</v>
      </c>
      <c r="B80" t="n">
        <v>60</v>
      </c>
      <c r="C80" t="inlineStr">
        <is>
          <t xml:space="preserve">CONCLUIDO	</t>
        </is>
      </c>
      <c r="D80" t="n">
        <v>5.3316</v>
      </c>
      <c r="E80" t="n">
        <v>18.76</v>
      </c>
      <c r="F80" t="n">
        <v>16.04</v>
      </c>
      <c r="G80" t="n">
        <v>41.83</v>
      </c>
      <c r="H80" t="n">
        <v>0.68</v>
      </c>
      <c r="I80" t="n">
        <v>23</v>
      </c>
      <c r="J80" t="n">
        <v>129.92</v>
      </c>
      <c r="K80" t="n">
        <v>45</v>
      </c>
      <c r="L80" t="n">
        <v>5</v>
      </c>
      <c r="M80" t="n">
        <v>21</v>
      </c>
      <c r="N80" t="n">
        <v>19.92</v>
      </c>
      <c r="O80" t="n">
        <v>16257.24</v>
      </c>
      <c r="P80" t="n">
        <v>149.89</v>
      </c>
      <c r="Q80" t="n">
        <v>596.62</v>
      </c>
      <c r="R80" t="n">
        <v>41.01</v>
      </c>
      <c r="S80" t="n">
        <v>26.8</v>
      </c>
      <c r="T80" t="n">
        <v>7076.03</v>
      </c>
      <c r="U80" t="n">
        <v>0.65</v>
      </c>
      <c r="V80" t="n">
        <v>0.95</v>
      </c>
      <c r="W80" t="n">
        <v>0.14</v>
      </c>
      <c r="X80" t="n">
        <v>0.44</v>
      </c>
      <c r="Y80" t="n">
        <v>0.5</v>
      </c>
      <c r="Z80" t="n">
        <v>10</v>
      </c>
    </row>
    <row r="81">
      <c r="A81" t="n">
        <v>5</v>
      </c>
      <c r="B81" t="n">
        <v>60</v>
      </c>
      <c r="C81" t="inlineStr">
        <is>
          <t xml:space="preserve">CONCLUIDO	</t>
        </is>
      </c>
      <c r="D81" t="n">
        <v>5.3926</v>
      </c>
      <c r="E81" t="n">
        <v>18.54</v>
      </c>
      <c r="F81" t="n">
        <v>15.93</v>
      </c>
      <c r="G81" t="n">
        <v>50.29</v>
      </c>
      <c r="H81" t="n">
        <v>0.8100000000000001</v>
      </c>
      <c r="I81" t="n">
        <v>19</v>
      </c>
      <c r="J81" t="n">
        <v>131.25</v>
      </c>
      <c r="K81" t="n">
        <v>45</v>
      </c>
      <c r="L81" t="n">
        <v>6</v>
      </c>
      <c r="M81" t="n">
        <v>17</v>
      </c>
      <c r="N81" t="n">
        <v>20.25</v>
      </c>
      <c r="O81" t="n">
        <v>16421.36</v>
      </c>
      <c r="P81" t="n">
        <v>144.28</v>
      </c>
      <c r="Q81" t="n">
        <v>596.61</v>
      </c>
      <c r="R81" t="n">
        <v>37.25</v>
      </c>
      <c r="S81" t="n">
        <v>26.8</v>
      </c>
      <c r="T81" t="n">
        <v>5219.13</v>
      </c>
      <c r="U81" t="n">
        <v>0.72</v>
      </c>
      <c r="V81" t="n">
        <v>0.96</v>
      </c>
      <c r="W81" t="n">
        <v>0.15</v>
      </c>
      <c r="X81" t="n">
        <v>0.33</v>
      </c>
      <c r="Y81" t="n">
        <v>0.5</v>
      </c>
      <c r="Z81" t="n">
        <v>10</v>
      </c>
    </row>
    <row r="82">
      <c r="A82" t="n">
        <v>6</v>
      </c>
      <c r="B82" t="n">
        <v>60</v>
      </c>
      <c r="C82" t="inlineStr">
        <is>
          <t xml:space="preserve">CONCLUIDO	</t>
        </is>
      </c>
      <c r="D82" t="n">
        <v>5.4218</v>
      </c>
      <c r="E82" t="n">
        <v>18.44</v>
      </c>
      <c r="F82" t="n">
        <v>15.9</v>
      </c>
      <c r="G82" t="n">
        <v>59.64</v>
      </c>
      <c r="H82" t="n">
        <v>0.93</v>
      </c>
      <c r="I82" t="n">
        <v>16</v>
      </c>
      <c r="J82" t="n">
        <v>132.58</v>
      </c>
      <c r="K82" t="n">
        <v>45</v>
      </c>
      <c r="L82" t="n">
        <v>7</v>
      </c>
      <c r="M82" t="n">
        <v>14</v>
      </c>
      <c r="N82" t="n">
        <v>20.59</v>
      </c>
      <c r="O82" t="n">
        <v>16585.95</v>
      </c>
      <c r="P82" t="n">
        <v>139.72</v>
      </c>
      <c r="Q82" t="n">
        <v>596.64</v>
      </c>
      <c r="R82" t="n">
        <v>36.98</v>
      </c>
      <c r="S82" t="n">
        <v>26.8</v>
      </c>
      <c r="T82" t="n">
        <v>5096.88</v>
      </c>
      <c r="U82" t="n">
        <v>0.72</v>
      </c>
      <c r="V82" t="n">
        <v>0.96</v>
      </c>
      <c r="W82" t="n">
        <v>0.13</v>
      </c>
      <c r="X82" t="n">
        <v>0.31</v>
      </c>
      <c r="Y82" t="n">
        <v>0.5</v>
      </c>
      <c r="Z82" t="n">
        <v>10</v>
      </c>
    </row>
    <row r="83">
      <c r="A83" t="n">
        <v>7</v>
      </c>
      <c r="B83" t="n">
        <v>60</v>
      </c>
      <c r="C83" t="inlineStr">
        <is>
          <t xml:space="preserve">CONCLUIDO	</t>
        </is>
      </c>
      <c r="D83" t="n">
        <v>5.4649</v>
      </c>
      <c r="E83" t="n">
        <v>18.3</v>
      </c>
      <c r="F83" t="n">
        <v>15.83</v>
      </c>
      <c r="G83" t="n">
        <v>73.08</v>
      </c>
      <c r="H83" t="n">
        <v>1.06</v>
      </c>
      <c r="I83" t="n">
        <v>13</v>
      </c>
      <c r="J83" t="n">
        <v>133.92</v>
      </c>
      <c r="K83" t="n">
        <v>45</v>
      </c>
      <c r="L83" t="n">
        <v>8</v>
      </c>
      <c r="M83" t="n">
        <v>10</v>
      </c>
      <c r="N83" t="n">
        <v>20.93</v>
      </c>
      <c r="O83" t="n">
        <v>16751.02</v>
      </c>
      <c r="P83" t="n">
        <v>133.5</v>
      </c>
      <c r="Q83" t="n">
        <v>596.61</v>
      </c>
      <c r="R83" t="n">
        <v>34.68</v>
      </c>
      <c r="S83" t="n">
        <v>26.8</v>
      </c>
      <c r="T83" t="n">
        <v>3963.02</v>
      </c>
      <c r="U83" t="n">
        <v>0.77</v>
      </c>
      <c r="V83" t="n">
        <v>0.97</v>
      </c>
      <c r="W83" t="n">
        <v>0.13</v>
      </c>
      <c r="X83" t="n">
        <v>0.24</v>
      </c>
      <c r="Y83" t="n">
        <v>0.5</v>
      </c>
      <c r="Z83" t="n">
        <v>10</v>
      </c>
    </row>
    <row r="84">
      <c r="A84" t="n">
        <v>8</v>
      </c>
      <c r="B84" t="n">
        <v>60</v>
      </c>
      <c r="C84" t="inlineStr">
        <is>
          <t xml:space="preserve">CONCLUIDO	</t>
        </is>
      </c>
      <c r="D84" t="n">
        <v>5.4742</v>
      </c>
      <c r="E84" t="n">
        <v>18.27</v>
      </c>
      <c r="F84" t="n">
        <v>15.83</v>
      </c>
      <c r="G84" t="n">
        <v>79.14</v>
      </c>
      <c r="H84" t="n">
        <v>1.18</v>
      </c>
      <c r="I84" t="n">
        <v>12</v>
      </c>
      <c r="J84" t="n">
        <v>135.27</v>
      </c>
      <c r="K84" t="n">
        <v>45</v>
      </c>
      <c r="L84" t="n">
        <v>9</v>
      </c>
      <c r="M84" t="n">
        <v>6</v>
      </c>
      <c r="N84" t="n">
        <v>21.27</v>
      </c>
      <c r="O84" t="n">
        <v>16916.71</v>
      </c>
      <c r="P84" t="n">
        <v>130.04</v>
      </c>
      <c r="Q84" t="n">
        <v>596.61</v>
      </c>
      <c r="R84" t="n">
        <v>34.47</v>
      </c>
      <c r="S84" t="n">
        <v>26.8</v>
      </c>
      <c r="T84" t="n">
        <v>3860.79</v>
      </c>
      <c r="U84" t="n">
        <v>0.78</v>
      </c>
      <c r="V84" t="n">
        <v>0.97</v>
      </c>
      <c r="W84" t="n">
        <v>0.13</v>
      </c>
      <c r="X84" t="n">
        <v>0.23</v>
      </c>
      <c r="Y84" t="n">
        <v>0.5</v>
      </c>
      <c r="Z84" t="n">
        <v>10</v>
      </c>
    </row>
    <row r="85">
      <c r="A85" t="n">
        <v>9</v>
      </c>
      <c r="B85" t="n">
        <v>60</v>
      </c>
      <c r="C85" t="inlineStr">
        <is>
          <t xml:space="preserve">CONCLUIDO	</t>
        </is>
      </c>
      <c r="D85" t="n">
        <v>5.4901</v>
      </c>
      <c r="E85" t="n">
        <v>18.21</v>
      </c>
      <c r="F85" t="n">
        <v>15.8</v>
      </c>
      <c r="G85" t="n">
        <v>86.19</v>
      </c>
      <c r="H85" t="n">
        <v>1.29</v>
      </c>
      <c r="I85" t="n">
        <v>11</v>
      </c>
      <c r="J85" t="n">
        <v>136.61</v>
      </c>
      <c r="K85" t="n">
        <v>45</v>
      </c>
      <c r="L85" t="n">
        <v>10</v>
      </c>
      <c r="M85" t="n">
        <v>0</v>
      </c>
      <c r="N85" t="n">
        <v>21.61</v>
      </c>
      <c r="O85" t="n">
        <v>17082.76</v>
      </c>
      <c r="P85" t="n">
        <v>128.75</v>
      </c>
      <c r="Q85" t="n">
        <v>596.62</v>
      </c>
      <c r="R85" t="n">
        <v>33.31</v>
      </c>
      <c r="S85" t="n">
        <v>26.8</v>
      </c>
      <c r="T85" t="n">
        <v>3289.9</v>
      </c>
      <c r="U85" t="n">
        <v>0.8</v>
      </c>
      <c r="V85" t="n">
        <v>0.97</v>
      </c>
      <c r="W85" t="n">
        <v>0.14</v>
      </c>
      <c r="X85" t="n">
        <v>0.21</v>
      </c>
      <c r="Y85" t="n">
        <v>0.5</v>
      </c>
      <c r="Z85" t="n">
        <v>10</v>
      </c>
    </row>
    <row r="86">
      <c r="A86" t="n">
        <v>0</v>
      </c>
      <c r="B86" t="n">
        <v>80</v>
      </c>
      <c r="C86" t="inlineStr">
        <is>
          <t xml:space="preserve">CONCLUIDO	</t>
        </is>
      </c>
      <c r="D86" t="n">
        <v>3.7536</v>
      </c>
      <c r="E86" t="n">
        <v>26.64</v>
      </c>
      <c r="F86" t="n">
        <v>18.97</v>
      </c>
      <c r="G86" t="n">
        <v>6.86</v>
      </c>
      <c r="H86" t="n">
        <v>0.11</v>
      </c>
      <c r="I86" t="n">
        <v>166</v>
      </c>
      <c r="J86" t="n">
        <v>159.12</v>
      </c>
      <c r="K86" t="n">
        <v>50.28</v>
      </c>
      <c r="L86" t="n">
        <v>1</v>
      </c>
      <c r="M86" t="n">
        <v>164</v>
      </c>
      <c r="N86" t="n">
        <v>27.84</v>
      </c>
      <c r="O86" t="n">
        <v>19859.16</v>
      </c>
      <c r="P86" t="n">
        <v>229.82</v>
      </c>
      <c r="Q86" t="n">
        <v>596.6900000000001</v>
      </c>
      <c r="R86" t="n">
        <v>133.03</v>
      </c>
      <c r="S86" t="n">
        <v>26.8</v>
      </c>
      <c r="T86" t="n">
        <v>52374.51</v>
      </c>
      <c r="U86" t="n">
        <v>0.2</v>
      </c>
      <c r="V86" t="n">
        <v>0.8100000000000001</v>
      </c>
      <c r="W86" t="n">
        <v>0.36</v>
      </c>
      <c r="X86" t="n">
        <v>3.37</v>
      </c>
      <c r="Y86" t="n">
        <v>0.5</v>
      </c>
      <c r="Z86" t="n">
        <v>10</v>
      </c>
    </row>
    <row r="87">
      <c r="A87" t="n">
        <v>1</v>
      </c>
      <c r="B87" t="n">
        <v>80</v>
      </c>
      <c r="C87" t="inlineStr">
        <is>
          <t xml:space="preserve">CONCLUIDO	</t>
        </is>
      </c>
      <c r="D87" t="n">
        <v>4.5938</v>
      </c>
      <c r="E87" t="n">
        <v>21.77</v>
      </c>
      <c r="F87" t="n">
        <v>17.06</v>
      </c>
      <c r="G87" t="n">
        <v>13.83</v>
      </c>
      <c r="H87" t="n">
        <v>0.22</v>
      </c>
      <c r="I87" t="n">
        <v>74</v>
      </c>
      <c r="J87" t="n">
        <v>160.54</v>
      </c>
      <c r="K87" t="n">
        <v>50.28</v>
      </c>
      <c r="L87" t="n">
        <v>2</v>
      </c>
      <c r="M87" t="n">
        <v>72</v>
      </c>
      <c r="N87" t="n">
        <v>28.26</v>
      </c>
      <c r="O87" t="n">
        <v>20034.4</v>
      </c>
      <c r="P87" t="n">
        <v>203.85</v>
      </c>
      <c r="Q87" t="n">
        <v>596.62</v>
      </c>
      <c r="R87" t="n">
        <v>73.04000000000001</v>
      </c>
      <c r="S87" t="n">
        <v>26.8</v>
      </c>
      <c r="T87" t="n">
        <v>22835.51</v>
      </c>
      <c r="U87" t="n">
        <v>0.37</v>
      </c>
      <c r="V87" t="n">
        <v>0.9</v>
      </c>
      <c r="W87" t="n">
        <v>0.22</v>
      </c>
      <c r="X87" t="n">
        <v>1.46</v>
      </c>
      <c r="Y87" t="n">
        <v>0.5</v>
      </c>
      <c r="Z87" t="n">
        <v>10</v>
      </c>
    </row>
    <row r="88">
      <c r="A88" t="n">
        <v>2</v>
      </c>
      <c r="B88" t="n">
        <v>80</v>
      </c>
      <c r="C88" t="inlineStr">
        <is>
          <t xml:space="preserve">CONCLUIDO	</t>
        </is>
      </c>
      <c r="D88" t="n">
        <v>4.8986</v>
      </c>
      <c r="E88" t="n">
        <v>20.41</v>
      </c>
      <c r="F88" t="n">
        <v>16.54</v>
      </c>
      <c r="G88" t="n">
        <v>20.68</v>
      </c>
      <c r="H88" t="n">
        <v>0.33</v>
      </c>
      <c r="I88" t="n">
        <v>48</v>
      </c>
      <c r="J88" t="n">
        <v>161.97</v>
      </c>
      <c r="K88" t="n">
        <v>50.28</v>
      </c>
      <c r="L88" t="n">
        <v>3</v>
      </c>
      <c r="M88" t="n">
        <v>46</v>
      </c>
      <c r="N88" t="n">
        <v>28.69</v>
      </c>
      <c r="O88" t="n">
        <v>20210.21</v>
      </c>
      <c r="P88" t="n">
        <v>194.88</v>
      </c>
      <c r="Q88" t="n">
        <v>596.67</v>
      </c>
      <c r="R88" t="n">
        <v>56.73</v>
      </c>
      <c r="S88" t="n">
        <v>26.8</v>
      </c>
      <c r="T88" t="n">
        <v>14811.04</v>
      </c>
      <c r="U88" t="n">
        <v>0.47</v>
      </c>
      <c r="V88" t="n">
        <v>0.93</v>
      </c>
      <c r="W88" t="n">
        <v>0.19</v>
      </c>
      <c r="X88" t="n">
        <v>0.95</v>
      </c>
      <c r="Y88" t="n">
        <v>0.5</v>
      </c>
      <c r="Z88" t="n">
        <v>10</v>
      </c>
    </row>
    <row r="89">
      <c r="A89" t="n">
        <v>3</v>
      </c>
      <c r="B89" t="n">
        <v>80</v>
      </c>
      <c r="C89" t="inlineStr">
        <is>
          <t xml:space="preserve">CONCLUIDO	</t>
        </is>
      </c>
      <c r="D89" t="n">
        <v>5.1002</v>
      </c>
      <c r="E89" t="n">
        <v>19.61</v>
      </c>
      <c r="F89" t="n">
        <v>16.15</v>
      </c>
      <c r="G89" t="n">
        <v>27.69</v>
      </c>
      <c r="H89" t="n">
        <v>0.43</v>
      </c>
      <c r="I89" t="n">
        <v>35</v>
      </c>
      <c r="J89" t="n">
        <v>163.4</v>
      </c>
      <c r="K89" t="n">
        <v>50.28</v>
      </c>
      <c r="L89" t="n">
        <v>4</v>
      </c>
      <c r="M89" t="n">
        <v>33</v>
      </c>
      <c r="N89" t="n">
        <v>29.12</v>
      </c>
      <c r="O89" t="n">
        <v>20386.62</v>
      </c>
      <c r="P89" t="n">
        <v>187.47</v>
      </c>
      <c r="Q89" t="n">
        <v>596.61</v>
      </c>
      <c r="R89" t="n">
        <v>44.9</v>
      </c>
      <c r="S89" t="n">
        <v>26.8</v>
      </c>
      <c r="T89" t="n">
        <v>8965.35</v>
      </c>
      <c r="U89" t="n">
        <v>0.6</v>
      </c>
      <c r="V89" t="n">
        <v>0.95</v>
      </c>
      <c r="W89" t="n">
        <v>0.14</v>
      </c>
      <c r="X89" t="n">
        <v>0.5600000000000001</v>
      </c>
      <c r="Y89" t="n">
        <v>0.5</v>
      </c>
      <c r="Z89" t="n">
        <v>10</v>
      </c>
    </row>
    <row r="90">
      <c r="A90" t="n">
        <v>4</v>
      </c>
      <c r="B90" t="n">
        <v>80</v>
      </c>
      <c r="C90" t="inlineStr">
        <is>
          <t xml:space="preserve">CONCLUIDO	</t>
        </is>
      </c>
      <c r="D90" t="n">
        <v>5.1614</v>
      </c>
      <c r="E90" t="n">
        <v>19.37</v>
      </c>
      <c r="F90" t="n">
        <v>16.15</v>
      </c>
      <c r="G90" t="n">
        <v>34.6</v>
      </c>
      <c r="H90" t="n">
        <v>0.54</v>
      </c>
      <c r="I90" t="n">
        <v>28</v>
      </c>
      <c r="J90" t="n">
        <v>164.83</v>
      </c>
      <c r="K90" t="n">
        <v>50.28</v>
      </c>
      <c r="L90" t="n">
        <v>5</v>
      </c>
      <c r="M90" t="n">
        <v>26</v>
      </c>
      <c r="N90" t="n">
        <v>29.55</v>
      </c>
      <c r="O90" t="n">
        <v>20563.61</v>
      </c>
      <c r="P90" t="n">
        <v>184.98</v>
      </c>
      <c r="Q90" t="n">
        <v>596.63</v>
      </c>
      <c r="R90" t="n">
        <v>44.51</v>
      </c>
      <c r="S90" t="n">
        <v>26.8</v>
      </c>
      <c r="T90" t="n">
        <v>8801.91</v>
      </c>
      <c r="U90" t="n">
        <v>0.6</v>
      </c>
      <c r="V90" t="n">
        <v>0.95</v>
      </c>
      <c r="W90" t="n">
        <v>0.15</v>
      </c>
      <c r="X90" t="n">
        <v>0.55</v>
      </c>
      <c r="Y90" t="n">
        <v>0.5</v>
      </c>
      <c r="Z90" t="n">
        <v>10</v>
      </c>
    </row>
    <row r="91">
      <c r="A91" t="n">
        <v>5</v>
      </c>
      <c r="B91" t="n">
        <v>80</v>
      </c>
      <c r="C91" t="inlineStr">
        <is>
          <t xml:space="preserve">CONCLUIDO	</t>
        </is>
      </c>
      <c r="D91" t="n">
        <v>5.234</v>
      </c>
      <c r="E91" t="n">
        <v>19.11</v>
      </c>
      <c r="F91" t="n">
        <v>16.04</v>
      </c>
      <c r="G91" t="n">
        <v>41.84</v>
      </c>
      <c r="H91" t="n">
        <v>0.64</v>
      </c>
      <c r="I91" t="n">
        <v>23</v>
      </c>
      <c r="J91" t="n">
        <v>166.27</v>
      </c>
      <c r="K91" t="n">
        <v>50.28</v>
      </c>
      <c r="L91" t="n">
        <v>6</v>
      </c>
      <c r="M91" t="n">
        <v>21</v>
      </c>
      <c r="N91" t="n">
        <v>29.99</v>
      </c>
      <c r="O91" t="n">
        <v>20741.2</v>
      </c>
      <c r="P91" t="n">
        <v>180.89</v>
      </c>
      <c r="Q91" t="n">
        <v>596.62</v>
      </c>
      <c r="R91" t="n">
        <v>41.13</v>
      </c>
      <c r="S91" t="n">
        <v>26.8</v>
      </c>
      <c r="T91" t="n">
        <v>7137.04</v>
      </c>
      <c r="U91" t="n">
        <v>0.65</v>
      </c>
      <c r="V91" t="n">
        <v>0.95</v>
      </c>
      <c r="W91" t="n">
        <v>0.15</v>
      </c>
      <c r="X91" t="n">
        <v>0.45</v>
      </c>
      <c r="Y91" t="n">
        <v>0.5</v>
      </c>
      <c r="Z91" t="n">
        <v>10</v>
      </c>
    </row>
    <row r="92">
      <c r="A92" t="n">
        <v>6</v>
      </c>
      <c r="B92" t="n">
        <v>80</v>
      </c>
      <c r="C92" t="inlineStr">
        <is>
          <t xml:space="preserve">CONCLUIDO	</t>
        </is>
      </c>
      <c r="D92" t="n">
        <v>5.2767</v>
      </c>
      <c r="E92" t="n">
        <v>18.95</v>
      </c>
      <c r="F92" t="n">
        <v>15.98</v>
      </c>
      <c r="G92" t="n">
        <v>47.95</v>
      </c>
      <c r="H92" t="n">
        <v>0.74</v>
      </c>
      <c r="I92" t="n">
        <v>20</v>
      </c>
      <c r="J92" t="n">
        <v>167.72</v>
      </c>
      <c r="K92" t="n">
        <v>50.28</v>
      </c>
      <c r="L92" t="n">
        <v>7</v>
      </c>
      <c r="M92" t="n">
        <v>18</v>
      </c>
      <c r="N92" t="n">
        <v>30.44</v>
      </c>
      <c r="O92" t="n">
        <v>20919.39</v>
      </c>
      <c r="P92" t="n">
        <v>176.94</v>
      </c>
      <c r="Q92" t="n">
        <v>596.61</v>
      </c>
      <c r="R92" t="n">
        <v>39.36</v>
      </c>
      <c r="S92" t="n">
        <v>26.8</v>
      </c>
      <c r="T92" t="n">
        <v>6269.22</v>
      </c>
      <c r="U92" t="n">
        <v>0.68</v>
      </c>
      <c r="V92" t="n">
        <v>0.96</v>
      </c>
      <c r="W92" t="n">
        <v>0.14</v>
      </c>
      <c r="X92" t="n">
        <v>0.39</v>
      </c>
      <c r="Y92" t="n">
        <v>0.5</v>
      </c>
      <c r="Z92" t="n">
        <v>10</v>
      </c>
    </row>
    <row r="93">
      <c r="A93" t="n">
        <v>7</v>
      </c>
      <c r="B93" t="n">
        <v>80</v>
      </c>
      <c r="C93" t="inlineStr">
        <is>
          <t xml:space="preserve">CONCLUIDO	</t>
        </is>
      </c>
      <c r="D93" t="n">
        <v>5.3184</v>
      </c>
      <c r="E93" t="n">
        <v>18.8</v>
      </c>
      <c r="F93" t="n">
        <v>15.93</v>
      </c>
      <c r="G93" t="n">
        <v>56.23</v>
      </c>
      <c r="H93" t="n">
        <v>0.84</v>
      </c>
      <c r="I93" t="n">
        <v>17</v>
      </c>
      <c r="J93" t="n">
        <v>169.17</v>
      </c>
      <c r="K93" t="n">
        <v>50.28</v>
      </c>
      <c r="L93" t="n">
        <v>8</v>
      </c>
      <c r="M93" t="n">
        <v>15</v>
      </c>
      <c r="N93" t="n">
        <v>30.89</v>
      </c>
      <c r="O93" t="n">
        <v>21098.19</v>
      </c>
      <c r="P93" t="n">
        <v>173.67</v>
      </c>
      <c r="Q93" t="n">
        <v>596.61</v>
      </c>
      <c r="R93" t="n">
        <v>37.83</v>
      </c>
      <c r="S93" t="n">
        <v>26.8</v>
      </c>
      <c r="T93" t="n">
        <v>5518.05</v>
      </c>
      <c r="U93" t="n">
        <v>0.71</v>
      </c>
      <c r="V93" t="n">
        <v>0.96</v>
      </c>
      <c r="W93" t="n">
        <v>0.13</v>
      </c>
      <c r="X93" t="n">
        <v>0.34</v>
      </c>
      <c r="Y93" t="n">
        <v>0.5</v>
      </c>
      <c r="Z93" t="n">
        <v>10</v>
      </c>
    </row>
    <row r="94">
      <c r="A94" t="n">
        <v>8</v>
      </c>
      <c r="B94" t="n">
        <v>80</v>
      </c>
      <c r="C94" t="inlineStr">
        <is>
          <t xml:space="preserve">CONCLUIDO	</t>
        </is>
      </c>
      <c r="D94" t="n">
        <v>5.3494</v>
      </c>
      <c r="E94" t="n">
        <v>18.69</v>
      </c>
      <c r="F94" t="n">
        <v>15.89</v>
      </c>
      <c r="G94" t="n">
        <v>63.54</v>
      </c>
      <c r="H94" t="n">
        <v>0.9399999999999999</v>
      </c>
      <c r="I94" t="n">
        <v>15</v>
      </c>
      <c r="J94" t="n">
        <v>170.62</v>
      </c>
      <c r="K94" t="n">
        <v>50.28</v>
      </c>
      <c r="L94" t="n">
        <v>9</v>
      </c>
      <c r="M94" t="n">
        <v>13</v>
      </c>
      <c r="N94" t="n">
        <v>31.34</v>
      </c>
      <c r="O94" t="n">
        <v>21277.6</v>
      </c>
      <c r="P94" t="n">
        <v>170.38</v>
      </c>
      <c r="Q94" t="n">
        <v>596.61</v>
      </c>
      <c r="R94" t="n">
        <v>36.43</v>
      </c>
      <c r="S94" t="n">
        <v>26.8</v>
      </c>
      <c r="T94" t="n">
        <v>4828.17</v>
      </c>
      <c r="U94" t="n">
        <v>0.74</v>
      </c>
      <c r="V94" t="n">
        <v>0.96</v>
      </c>
      <c r="W94" t="n">
        <v>0.13</v>
      </c>
      <c r="X94" t="n">
        <v>0.29</v>
      </c>
      <c r="Y94" t="n">
        <v>0.5</v>
      </c>
      <c r="Z94" t="n">
        <v>10</v>
      </c>
    </row>
    <row r="95">
      <c r="A95" t="n">
        <v>9</v>
      </c>
      <c r="B95" t="n">
        <v>80</v>
      </c>
      <c r="C95" t="inlineStr">
        <is>
          <t xml:space="preserve">CONCLUIDO	</t>
        </is>
      </c>
      <c r="D95" t="n">
        <v>5.3827</v>
      </c>
      <c r="E95" t="n">
        <v>18.58</v>
      </c>
      <c r="F95" t="n">
        <v>15.83</v>
      </c>
      <c r="G95" t="n">
        <v>73.08</v>
      </c>
      <c r="H95" t="n">
        <v>1.03</v>
      </c>
      <c r="I95" t="n">
        <v>13</v>
      </c>
      <c r="J95" t="n">
        <v>172.08</v>
      </c>
      <c r="K95" t="n">
        <v>50.28</v>
      </c>
      <c r="L95" t="n">
        <v>10</v>
      </c>
      <c r="M95" t="n">
        <v>11</v>
      </c>
      <c r="N95" t="n">
        <v>31.8</v>
      </c>
      <c r="O95" t="n">
        <v>21457.64</v>
      </c>
      <c r="P95" t="n">
        <v>165.69</v>
      </c>
      <c r="Q95" t="n">
        <v>596.61</v>
      </c>
      <c r="R95" t="n">
        <v>34.75</v>
      </c>
      <c r="S95" t="n">
        <v>26.8</v>
      </c>
      <c r="T95" t="n">
        <v>3998.12</v>
      </c>
      <c r="U95" t="n">
        <v>0.77</v>
      </c>
      <c r="V95" t="n">
        <v>0.97</v>
      </c>
      <c r="W95" t="n">
        <v>0.13</v>
      </c>
      <c r="X95" t="n">
        <v>0.24</v>
      </c>
      <c r="Y95" t="n">
        <v>0.5</v>
      </c>
      <c r="Z95" t="n">
        <v>10</v>
      </c>
    </row>
    <row r="96">
      <c r="A96" t="n">
        <v>10</v>
      </c>
      <c r="B96" t="n">
        <v>80</v>
      </c>
      <c r="C96" t="inlineStr">
        <is>
          <t xml:space="preserve">CONCLUIDO	</t>
        </is>
      </c>
      <c r="D96" t="n">
        <v>5.3959</v>
      </c>
      <c r="E96" t="n">
        <v>18.53</v>
      </c>
      <c r="F96" t="n">
        <v>15.82</v>
      </c>
      <c r="G96" t="n">
        <v>79.11</v>
      </c>
      <c r="H96" t="n">
        <v>1.12</v>
      </c>
      <c r="I96" t="n">
        <v>12</v>
      </c>
      <c r="J96" t="n">
        <v>173.55</v>
      </c>
      <c r="K96" t="n">
        <v>50.28</v>
      </c>
      <c r="L96" t="n">
        <v>11</v>
      </c>
      <c r="M96" t="n">
        <v>10</v>
      </c>
      <c r="N96" t="n">
        <v>32.27</v>
      </c>
      <c r="O96" t="n">
        <v>21638.31</v>
      </c>
      <c r="P96" t="n">
        <v>162.95</v>
      </c>
      <c r="Q96" t="n">
        <v>596.63</v>
      </c>
      <c r="R96" t="n">
        <v>34.3</v>
      </c>
      <c r="S96" t="n">
        <v>26.8</v>
      </c>
      <c r="T96" t="n">
        <v>3778.61</v>
      </c>
      <c r="U96" t="n">
        <v>0.78</v>
      </c>
      <c r="V96" t="n">
        <v>0.97</v>
      </c>
      <c r="W96" t="n">
        <v>0.13</v>
      </c>
      <c r="X96" t="n">
        <v>0.23</v>
      </c>
      <c r="Y96" t="n">
        <v>0.5</v>
      </c>
      <c r="Z96" t="n">
        <v>10</v>
      </c>
    </row>
    <row r="97">
      <c r="A97" t="n">
        <v>11</v>
      </c>
      <c r="B97" t="n">
        <v>80</v>
      </c>
      <c r="C97" t="inlineStr">
        <is>
          <t xml:space="preserve">CONCLUIDO	</t>
        </is>
      </c>
      <c r="D97" t="n">
        <v>5.4126</v>
      </c>
      <c r="E97" t="n">
        <v>18.48</v>
      </c>
      <c r="F97" t="n">
        <v>15.8</v>
      </c>
      <c r="G97" t="n">
        <v>86.16</v>
      </c>
      <c r="H97" t="n">
        <v>1.22</v>
      </c>
      <c r="I97" t="n">
        <v>11</v>
      </c>
      <c r="J97" t="n">
        <v>175.02</v>
      </c>
      <c r="K97" t="n">
        <v>50.28</v>
      </c>
      <c r="L97" t="n">
        <v>12</v>
      </c>
      <c r="M97" t="n">
        <v>9</v>
      </c>
      <c r="N97" t="n">
        <v>32.74</v>
      </c>
      <c r="O97" t="n">
        <v>21819.6</v>
      </c>
      <c r="P97" t="n">
        <v>159.46</v>
      </c>
      <c r="Q97" t="n">
        <v>596.61</v>
      </c>
      <c r="R97" t="n">
        <v>33.61</v>
      </c>
      <c r="S97" t="n">
        <v>26.8</v>
      </c>
      <c r="T97" t="n">
        <v>3435.91</v>
      </c>
      <c r="U97" t="n">
        <v>0.8</v>
      </c>
      <c r="V97" t="n">
        <v>0.97</v>
      </c>
      <c r="W97" t="n">
        <v>0.12</v>
      </c>
      <c r="X97" t="n">
        <v>0.2</v>
      </c>
      <c r="Y97" t="n">
        <v>0.5</v>
      </c>
      <c r="Z97" t="n">
        <v>10</v>
      </c>
    </row>
    <row r="98">
      <c r="A98" t="n">
        <v>12</v>
      </c>
      <c r="B98" t="n">
        <v>80</v>
      </c>
      <c r="C98" t="inlineStr">
        <is>
          <t xml:space="preserve">CONCLUIDO	</t>
        </is>
      </c>
      <c r="D98" t="n">
        <v>5.4398</v>
      </c>
      <c r="E98" t="n">
        <v>18.38</v>
      </c>
      <c r="F98" t="n">
        <v>15.74</v>
      </c>
      <c r="G98" t="n">
        <v>94.42</v>
      </c>
      <c r="H98" t="n">
        <v>1.31</v>
      </c>
      <c r="I98" t="n">
        <v>10</v>
      </c>
      <c r="J98" t="n">
        <v>176.49</v>
      </c>
      <c r="K98" t="n">
        <v>50.28</v>
      </c>
      <c r="L98" t="n">
        <v>13</v>
      </c>
      <c r="M98" t="n">
        <v>7</v>
      </c>
      <c r="N98" t="n">
        <v>33.21</v>
      </c>
      <c r="O98" t="n">
        <v>22001.54</v>
      </c>
      <c r="P98" t="n">
        <v>153.79</v>
      </c>
      <c r="Q98" t="n">
        <v>596.61</v>
      </c>
      <c r="R98" t="n">
        <v>31.57</v>
      </c>
      <c r="S98" t="n">
        <v>26.8</v>
      </c>
      <c r="T98" t="n">
        <v>2422.66</v>
      </c>
      <c r="U98" t="n">
        <v>0.85</v>
      </c>
      <c r="V98" t="n">
        <v>0.97</v>
      </c>
      <c r="W98" t="n">
        <v>0.12</v>
      </c>
      <c r="X98" t="n">
        <v>0.14</v>
      </c>
      <c r="Y98" t="n">
        <v>0.5</v>
      </c>
      <c r="Z98" t="n">
        <v>10</v>
      </c>
    </row>
    <row r="99">
      <c r="A99" t="n">
        <v>13</v>
      </c>
      <c r="B99" t="n">
        <v>80</v>
      </c>
      <c r="C99" t="inlineStr">
        <is>
          <t xml:space="preserve">CONCLUIDO	</t>
        </is>
      </c>
      <c r="D99" t="n">
        <v>5.4399</v>
      </c>
      <c r="E99" t="n">
        <v>18.38</v>
      </c>
      <c r="F99" t="n">
        <v>15.77</v>
      </c>
      <c r="G99" t="n">
        <v>105.12</v>
      </c>
      <c r="H99" t="n">
        <v>1.4</v>
      </c>
      <c r="I99" t="n">
        <v>9</v>
      </c>
      <c r="J99" t="n">
        <v>177.97</v>
      </c>
      <c r="K99" t="n">
        <v>50.28</v>
      </c>
      <c r="L99" t="n">
        <v>14</v>
      </c>
      <c r="M99" t="n">
        <v>6</v>
      </c>
      <c r="N99" t="n">
        <v>33.69</v>
      </c>
      <c r="O99" t="n">
        <v>22184.13</v>
      </c>
      <c r="P99" t="n">
        <v>151.75</v>
      </c>
      <c r="Q99" t="n">
        <v>596.61</v>
      </c>
      <c r="R99" t="n">
        <v>32.77</v>
      </c>
      <c r="S99" t="n">
        <v>26.8</v>
      </c>
      <c r="T99" t="n">
        <v>3029.86</v>
      </c>
      <c r="U99" t="n">
        <v>0.82</v>
      </c>
      <c r="V99" t="n">
        <v>0.97</v>
      </c>
      <c r="W99" t="n">
        <v>0.12</v>
      </c>
      <c r="X99" t="n">
        <v>0.17</v>
      </c>
      <c r="Y99" t="n">
        <v>0.5</v>
      </c>
      <c r="Z99" t="n">
        <v>10</v>
      </c>
    </row>
    <row r="100">
      <c r="A100" t="n">
        <v>14</v>
      </c>
      <c r="B100" t="n">
        <v>80</v>
      </c>
      <c r="C100" t="inlineStr">
        <is>
          <t xml:space="preserve">CONCLUIDO	</t>
        </is>
      </c>
      <c r="D100" t="n">
        <v>5.4384</v>
      </c>
      <c r="E100" t="n">
        <v>18.39</v>
      </c>
      <c r="F100" t="n">
        <v>15.77</v>
      </c>
      <c r="G100" t="n">
        <v>105.16</v>
      </c>
      <c r="H100" t="n">
        <v>1.48</v>
      </c>
      <c r="I100" t="n">
        <v>9</v>
      </c>
      <c r="J100" t="n">
        <v>179.46</v>
      </c>
      <c r="K100" t="n">
        <v>50.28</v>
      </c>
      <c r="L100" t="n">
        <v>15</v>
      </c>
      <c r="M100" t="n">
        <v>0</v>
      </c>
      <c r="N100" t="n">
        <v>34.18</v>
      </c>
      <c r="O100" t="n">
        <v>22367.38</v>
      </c>
      <c r="P100" t="n">
        <v>151.77</v>
      </c>
      <c r="Q100" t="n">
        <v>596.61</v>
      </c>
      <c r="R100" t="n">
        <v>32.58</v>
      </c>
      <c r="S100" t="n">
        <v>26.8</v>
      </c>
      <c r="T100" t="n">
        <v>2931.13</v>
      </c>
      <c r="U100" t="n">
        <v>0.82</v>
      </c>
      <c r="V100" t="n">
        <v>0.97</v>
      </c>
      <c r="W100" t="n">
        <v>0.13</v>
      </c>
      <c r="X100" t="n">
        <v>0.18</v>
      </c>
      <c r="Y100" t="n">
        <v>0.5</v>
      </c>
      <c r="Z100" t="n">
        <v>10</v>
      </c>
    </row>
    <row r="101">
      <c r="A101" t="n">
        <v>0</v>
      </c>
      <c r="B101" t="n">
        <v>35</v>
      </c>
      <c r="C101" t="inlineStr">
        <is>
          <t xml:space="preserve">CONCLUIDO	</t>
        </is>
      </c>
      <c r="D101" t="n">
        <v>4.747</v>
      </c>
      <c r="E101" t="n">
        <v>21.07</v>
      </c>
      <c r="F101" t="n">
        <v>17.52</v>
      </c>
      <c r="G101" t="n">
        <v>10.95</v>
      </c>
      <c r="H101" t="n">
        <v>0.22</v>
      </c>
      <c r="I101" t="n">
        <v>96</v>
      </c>
      <c r="J101" t="n">
        <v>80.84</v>
      </c>
      <c r="K101" t="n">
        <v>35.1</v>
      </c>
      <c r="L101" t="n">
        <v>1</v>
      </c>
      <c r="M101" t="n">
        <v>94</v>
      </c>
      <c r="N101" t="n">
        <v>9.74</v>
      </c>
      <c r="O101" t="n">
        <v>10204.21</v>
      </c>
      <c r="P101" t="n">
        <v>132.01</v>
      </c>
      <c r="Q101" t="n">
        <v>596.65</v>
      </c>
      <c r="R101" t="n">
        <v>87.40000000000001</v>
      </c>
      <c r="S101" t="n">
        <v>26.8</v>
      </c>
      <c r="T101" t="n">
        <v>29906.9</v>
      </c>
      <c r="U101" t="n">
        <v>0.31</v>
      </c>
      <c r="V101" t="n">
        <v>0.87</v>
      </c>
      <c r="W101" t="n">
        <v>0.26</v>
      </c>
      <c r="X101" t="n">
        <v>1.93</v>
      </c>
      <c r="Y101" t="n">
        <v>0.5</v>
      </c>
      <c r="Z101" t="n">
        <v>10</v>
      </c>
    </row>
    <row r="102">
      <c r="A102" t="n">
        <v>1</v>
      </c>
      <c r="B102" t="n">
        <v>35</v>
      </c>
      <c r="C102" t="inlineStr">
        <is>
          <t xml:space="preserve">CONCLUIDO	</t>
        </is>
      </c>
      <c r="D102" t="n">
        <v>5.2309</v>
      </c>
      <c r="E102" t="n">
        <v>19.12</v>
      </c>
      <c r="F102" t="n">
        <v>16.47</v>
      </c>
      <c r="G102" t="n">
        <v>22.46</v>
      </c>
      <c r="H102" t="n">
        <v>0.43</v>
      </c>
      <c r="I102" t="n">
        <v>44</v>
      </c>
      <c r="J102" t="n">
        <v>82.04000000000001</v>
      </c>
      <c r="K102" t="n">
        <v>35.1</v>
      </c>
      <c r="L102" t="n">
        <v>2</v>
      </c>
      <c r="M102" t="n">
        <v>42</v>
      </c>
      <c r="N102" t="n">
        <v>9.94</v>
      </c>
      <c r="O102" t="n">
        <v>10352.53</v>
      </c>
      <c r="P102" t="n">
        <v>117.86</v>
      </c>
      <c r="Q102" t="n">
        <v>596.62</v>
      </c>
      <c r="R102" t="n">
        <v>54.28</v>
      </c>
      <c r="S102" t="n">
        <v>26.8</v>
      </c>
      <c r="T102" t="n">
        <v>13609.54</v>
      </c>
      <c r="U102" t="n">
        <v>0.49</v>
      </c>
      <c r="V102" t="n">
        <v>0.93</v>
      </c>
      <c r="W102" t="n">
        <v>0.18</v>
      </c>
      <c r="X102" t="n">
        <v>0.87</v>
      </c>
      <c r="Y102" t="n">
        <v>0.5</v>
      </c>
      <c r="Z102" t="n">
        <v>10</v>
      </c>
    </row>
    <row r="103">
      <c r="A103" t="n">
        <v>2</v>
      </c>
      <c r="B103" t="n">
        <v>35</v>
      </c>
      <c r="C103" t="inlineStr">
        <is>
          <t xml:space="preserve">CONCLUIDO	</t>
        </is>
      </c>
      <c r="D103" t="n">
        <v>5.4113</v>
      </c>
      <c r="E103" t="n">
        <v>18.48</v>
      </c>
      <c r="F103" t="n">
        <v>16.12</v>
      </c>
      <c r="G103" t="n">
        <v>35.83</v>
      </c>
      <c r="H103" t="n">
        <v>0.63</v>
      </c>
      <c r="I103" t="n">
        <v>27</v>
      </c>
      <c r="J103" t="n">
        <v>83.25</v>
      </c>
      <c r="K103" t="n">
        <v>35.1</v>
      </c>
      <c r="L103" t="n">
        <v>3</v>
      </c>
      <c r="M103" t="n">
        <v>25</v>
      </c>
      <c r="N103" t="n">
        <v>10.15</v>
      </c>
      <c r="O103" t="n">
        <v>10501.19</v>
      </c>
      <c r="P103" t="n">
        <v>108.58</v>
      </c>
      <c r="Q103" t="n">
        <v>596.62</v>
      </c>
      <c r="R103" t="n">
        <v>43.85</v>
      </c>
      <c r="S103" t="n">
        <v>26.8</v>
      </c>
      <c r="T103" t="n">
        <v>8477.459999999999</v>
      </c>
      <c r="U103" t="n">
        <v>0.61</v>
      </c>
      <c r="V103" t="n">
        <v>0.95</v>
      </c>
      <c r="W103" t="n">
        <v>0.15</v>
      </c>
      <c r="X103" t="n">
        <v>0.53</v>
      </c>
      <c r="Y103" t="n">
        <v>0.5</v>
      </c>
      <c r="Z103" t="n">
        <v>10</v>
      </c>
    </row>
    <row r="104">
      <c r="A104" t="n">
        <v>3</v>
      </c>
      <c r="B104" t="n">
        <v>35</v>
      </c>
      <c r="C104" t="inlineStr">
        <is>
          <t xml:space="preserve">CONCLUIDO	</t>
        </is>
      </c>
      <c r="D104" t="n">
        <v>5.4866</v>
      </c>
      <c r="E104" t="n">
        <v>18.23</v>
      </c>
      <c r="F104" t="n">
        <v>15.99</v>
      </c>
      <c r="G104" t="n">
        <v>47.97</v>
      </c>
      <c r="H104" t="n">
        <v>0.83</v>
      </c>
      <c r="I104" t="n">
        <v>20</v>
      </c>
      <c r="J104" t="n">
        <v>84.45999999999999</v>
      </c>
      <c r="K104" t="n">
        <v>35.1</v>
      </c>
      <c r="L104" t="n">
        <v>4</v>
      </c>
      <c r="M104" t="n">
        <v>14</v>
      </c>
      <c r="N104" t="n">
        <v>10.36</v>
      </c>
      <c r="O104" t="n">
        <v>10650.22</v>
      </c>
      <c r="P104" t="n">
        <v>100.16</v>
      </c>
      <c r="Q104" t="n">
        <v>596.62</v>
      </c>
      <c r="R104" t="n">
        <v>39.42</v>
      </c>
      <c r="S104" t="n">
        <v>26.8</v>
      </c>
      <c r="T104" t="n">
        <v>6298.55</v>
      </c>
      <c r="U104" t="n">
        <v>0.68</v>
      </c>
      <c r="V104" t="n">
        <v>0.96</v>
      </c>
      <c r="W104" t="n">
        <v>0.15</v>
      </c>
      <c r="X104" t="n">
        <v>0.4</v>
      </c>
      <c r="Y104" t="n">
        <v>0.5</v>
      </c>
      <c r="Z104" t="n">
        <v>10</v>
      </c>
    </row>
    <row r="105">
      <c r="A105" t="n">
        <v>4</v>
      </c>
      <c r="B105" t="n">
        <v>35</v>
      </c>
      <c r="C105" t="inlineStr">
        <is>
          <t xml:space="preserve">CONCLUIDO	</t>
        </is>
      </c>
      <c r="D105" t="n">
        <v>5.5042</v>
      </c>
      <c r="E105" t="n">
        <v>18.17</v>
      </c>
      <c r="F105" t="n">
        <v>15.95</v>
      </c>
      <c r="G105" t="n">
        <v>50.36</v>
      </c>
      <c r="H105" t="n">
        <v>1.02</v>
      </c>
      <c r="I105" t="n">
        <v>19</v>
      </c>
      <c r="J105" t="n">
        <v>85.67</v>
      </c>
      <c r="K105" t="n">
        <v>35.1</v>
      </c>
      <c r="L105" t="n">
        <v>5</v>
      </c>
      <c r="M105" t="n">
        <v>0</v>
      </c>
      <c r="N105" t="n">
        <v>10.57</v>
      </c>
      <c r="O105" t="n">
        <v>10799.59</v>
      </c>
      <c r="P105" t="n">
        <v>99.55</v>
      </c>
      <c r="Q105" t="n">
        <v>596.61</v>
      </c>
      <c r="R105" t="n">
        <v>37.42</v>
      </c>
      <c r="S105" t="n">
        <v>26.8</v>
      </c>
      <c r="T105" t="n">
        <v>5302.27</v>
      </c>
      <c r="U105" t="n">
        <v>0.72</v>
      </c>
      <c r="V105" t="n">
        <v>0.96</v>
      </c>
      <c r="W105" t="n">
        <v>0.16</v>
      </c>
      <c r="X105" t="n">
        <v>0.35</v>
      </c>
      <c r="Y105" t="n">
        <v>0.5</v>
      </c>
      <c r="Z105" t="n">
        <v>10</v>
      </c>
    </row>
    <row r="106">
      <c r="A106" t="n">
        <v>0</v>
      </c>
      <c r="B106" t="n">
        <v>50</v>
      </c>
      <c r="C106" t="inlineStr">
        <is>
          <t xml:space="preserve">CONCLUIDO	</t>
        </is>
      </c>
      <c r="D106" t="n">
        <v>4.392</v>
      </c>
      <c r="E106" t="n">
        <v>22.77</v>
      </c>
      <c r="F106" t="n">
        <v>18.04</v>
      </c>
      <c r="G106" t="n">
        <v>8.949999999999999</v>
      </c>
      <c r="H106" t="n">
        <v>0.16</v>
      </c>
      <c r="I106" t="n">
        <v>121</v>
      </c>
      <c r="J106" t="n">
        <v>107.41</v>
      </c>
      <c r="K106" t="n">
        <v>41.65</v>
      </c>
      <c r="L106" t="n">
        <v>1</v>
      </c>
      <c r="M106" t="n">
        <v>119</v>
      </c>
      <c r="N106" t="n">
        <v>14.77</v>
      </c>
      <c r="O106" t="n">
        <v>13481.73</v>
      </c>
      <c r="P106" t="n">
        <v>167.17</v>
      </c>
      <c r="Q106" t="n">
        <v>596.72</v>
      </c>
      <c r="R106" t="n">
        <v>103.59</v>
      </c>
      <c r="S106" t="n">
        <v>26.8</v>
      </c>
      <c r="T106" t="n">
        <v>37879.65</v>
      </c>
      <c r="U106" t="n">
        <v>0.26</v>
      </c>
      <c r="V106" t="n">
        <v>0.85</v>
      </c>
      <c r="W106" t="n">
        <v>0.3</v>
      </c>
      <c r="X106" t="n">
        <v>2.45</v>
      </c>
      <c r="Y106" t="n">
        <v>0.5</v>
      </c>
      <c r="Z106" t="n">
        <v>10</v>
      </c>
    </row>
    <row r="107">
      <c r="A107" t="n">
        <v>1</v>
      </c>
      <c r="B107" t="n">
        <v>50</v>
      </c>
      <c r="C107" t="inlineStr">
        <is>
          <t xml:space="preserve">CONCLUIDO	</t>
        </is>
      </c>
      <c r="D107" t="n">
        <v>5.0151</v>
      </c>
      <c r="E107" t="n">
        <v>19.94</v>
      </c>
      <c r="F107" t="n">
        <v>16.68</v>
      </c>
      <c r="G107" t="n">
        <v>18.2</v>
      </c>
      <c r="H107" t="n">
        <v>0.32</v>
      </c>
      <c r="I107" t="n">
        <v>55</v>
      </c>
      <c r="J107" t="n">
        <v>108.68</v>
      </c>
      <c r="K107" t="n">
        <v>41.65</v>
      </c>
      <c r="L107" t="n">
        <v>2</v>
      </c>
      <c r="M107" t="n">
        <v>53</v>
      </c>
      <c r="N107" t="n">
        <v>15.03</v>
      </c>
      <c r="O107" t="n">
        <v>13638.32</v>
      </c>
      <c r="P107" t="n">
        <v>150.12</v>
      </c>
      <c r="Q107" t="n">
        <v>596.64</v>
      </c>
      <c r="R107" t="n">
        <v>61.18</v>
      </c>
      <c r="S107" t="n">
        <v>26.8</v>
      </c>
      <c r="T107" t="n">
        <v>17004.16</v>
      </c>
      <c r="U107" t="n">
        <v>0.44</v>
      </c>
      <c r="V107" t="n">
        <v>0.92</v>
      </c>
      <c r="W107" t="n">
        <v>0.2</v>
      </c>
      <c r="X107" t="n">
        <v>1.09</v>
      </c>
      <c r="Y107" t="n">
        <v>0.5</v>
      </c>
      <c r="Z107" t="n">
        <v>10</v>
      </c>
    </row>
    <row r="108">
      <c r="A108" t="n">
        <v>2</v>
      </c>
      <c r="B108" t="n">
        <v>50</v>
      </c>
      <c r="C108" t="inlineStr">
        <is>
          <t xml:space="preserve">CONCLUIDO	</t>
        </is>
      </c>
      <c r="D108" t="n">
        <v>5.2711</v>
      </c>
      <c r="E108" t="n">
        <v>18.97</v>
      </c>
      <c r="F108" t="n">
        <v>16.16</v>
      </c>
      <c r="G108" t="n">
        <v>27.7</v>
      </c>
      <c r="H108" t="n">
        <v>0.48</v>
      </c>
      <c r="I108" t="n">
        <v>35</v>
      </c>
      <c r="J108" t="n">
        <v>109.96</v>
      </c>
      <c r="K108" t="n">
        <v>41.65</v>
      </c>
      <c r="L108" t="n">
        <v>3</v>
      </c>
      <c r="M108" t="n">
        <v>33</v>
      </c>
      <c r="N108" t="n">
        <v>15.31</v>
      </c>
      <c r="O108" t="n">
        <v>13795.21</v>
      </c>
      <c r="P108" t="n">
        <v>140.7</v>
      </c>
      <c r="Q108" t="n">
        <v>596.65</v>
      </c>
      <c r="R108" t="n">
        <v>45</v>
      </c>
      <c r="S108" t="n">
        <v>26.8</v>
      </c>
      <c r="T108" t="n">
        <v>9010.67</v>
      </c>
      <c r="U108" t="n">
        <v>0.6</v>
      </c>
      <c r="V108" t="n">
        <v>0.95</v>
      </c>
      <c r="W108" t="n">
        <v>0.14</v>
      </c>
      <c r="X108" t="n">
        <v>0.5600000000000001</v>
      </c>
      <c r="Y108" t="n">
        <v>0.5</v>
      </c>
      <c r="Z108" t="n">
        <v>10</v>
      </c>
    </row>
    <row r="109">
      <c r="A109" t="n">
        <v>3</v>
      </c>
      <c r="B109" t="n">
        <v>50</v>
      </c>
      <c r="C109" t="inlineStr">
        <is>
          <t xml:space="preserve">CONCLUIDO	</t>
        </is>
      </c>
      <c r="D109" t="n">
        <v>5.3422</v>
      </c>
      <c r="E109" t="n">
        <v>18.72</v>
      </c>
      <c r="F109" t="n">
        <v>16.11</v>
      </c>
      <c r="G109" t="n">
        <v>37.17</v>
      </c>
      <c r="H109" t="n">
        <v>0.63</v>
      </c>
      <c r="I109" t="n">
        <v>26</v>
      </c>
      <c r="J109" t="n">
        <v>111.23</v>
      </c>
      <c r="K109" t="n">
        <v>41.65</v>
      </c>
      <c r="L109" t="n">
        <v>4</v>
      </c>
      <c r="M109" t="n">
        <v>24</v>
      </c>
      <c r="N109" t="n">
        <v>15.58</v>
      </c>
      <c r="O109" t="n">
        <v>13952.52</v>
      </c>
      <c r="P109" t="n">
        <v>135.65</v>
      </c>
      <c r="Q109" t="n">
        <v>596.63</v>
      </c>
      <c r="R109" t="n">
        <v>43.15</v>
      </c>
      <c r="S109" t="n">
        <v>26.8</v>
      </c>
      <c r="T109" t="n">
        <v>8133.67</v>
      </c>
      <c r="U109" t="n">
        <v>0.62</v>
      </c>
      <c r="V109" t="n">
        <v>0.95</v>
      </c>
      <c r="W109" t="n">
        <v>0.15</v>
      </c>
      <c r="X109" t="n">
        <v>0.51</v>
      </c>
      <c r="Y109" t="n">
        <v>0.5</v>
      </c>
      <c r="Z109" t="n">
        <v>10</v>
      </c>
    </row>
    <row r="110">
      <c r="A110" t="n">
        <v>4</v>
      </c>
      <c r="B110" t="n">
        <v>50</v>
      </c>
      <c r="C110" t="inlineStr">
        <is>
          <t xml:space="preserve">CONCLUIDO	</t>
        </is>
      </c>
      <c r="D110" t="n">
        <v>5.4199</v>
      </c>
      <c r="E110" t="n">
        <v>18.45</v>
      </c>
      <c r="F110" t="n">
        <v>15.97</v>
      </c>
      <c r="G110" t="n">
        <v>47.91</v>
      </c>
      <c r="H110" t="n">
        <v>0.78</v>
      </c>
      <c r="I110" t="n">
        <v>20</v>
      </c>
      <c r="J110" t="n">
        <v>112.51</v>
      </c>
      <c r="K110" t="n">
        <v>41.65</v>
      </c>
      <c r="L110" t="n">
        <v>5</v>
      </c>
      <c r="M110" t="n">
        <v>18</v>
      </c>
      <c r="N110" t="n">
        <v>15.86</v>
      </c>
      <c r="O110" t="n">
        <v>14110.24</v>
      </c>
      <c r="P110" t="n">
        <v>129.48</v>
      </c>
      <c r="Q110" t="n">
        <v>596.61</v>
      </c>
      <c r="R110" t="n">
        <v>38.84</v>
      </c>
      <c r="S110" t="n">
        <v>26.8</v>
      </c>
      <c r="T110" t="n">
        <v>6006.88</v>
      </c>
      <c r="U110" t="n">
        <v>0.6899999999999999</v>
      </c>
      <c r="V110" t="n">
        <v>0.96</v>
      </c>
      <c r="W110" t="n">
        <v>0.14</v>
      </c>
      <c r="X110" t="n">
        <v>0.38</v>
      </c>
      <c r="Y110" t="n">
        <v>0.5</v>
      </c>
      <c r="Z110" t="n">
        <v>10</v>
      </c>
    </row>
    <row r="111">
      <c r="A111" t="n">
        <v>5</v>
      </c>
      <c r="B111" t="n">
        <v>50</v>
      </c>
      <c r="C111" t="inlineStr">
        <is>
          <t xml:space="preserve">CONCLUIDO	</t>
        </is>
      </c>
      <c r="D111" t="n">
        <v>5.4664</v>
      </c>
      <c r="E111" t="n">
        <v>18.29</v>
      </c>
      <c r="F111" t="n">
        <v>15.9</v>
      </c>
      <c r="G111" t="n">
        <v>59.63</v>
      </c>
      <c r="H111" t="n">
        <v>0.93</v>
      </c>
      <c r="I111" t="n">
        <v>16</v>
      </c>
      <c r="J111" t="n">
        <v>113.79</v>
      </c>
      <c r="K111" t="n">
        <v>41.65</v>
      </c>
      <c r="L111" t="n">
        <v>6</v>
      </c>
      <c r="M111" t="n">
        <v>14</v>
      </c>
      <c r="N111" t="n">
        <v>16.14</v>
      </c>
      <c r="O111" t="n">
        <v>14268.39</v>
      </c>
      <c r="P111" t="n">
        <v>123.72</v>
      </c>
      <c r="Q111" t="n">
        <v>596.65</v>
      </c>
      <c r="R111" t="n">
        <v>36.86</v>
      </c>
      <c r="S111" t="n">
        <v>26.8</v>
      </c>
      <c r="T111" t="n">
        <v>5036.03</v>
      </c>
      <c r="U111" t="n">
        <v>0.73</v>
      </c>
      <c r="V111" t="n">
        <v>0.96</v>
      </c>
      <c r="W111" t="n">
        <v>0.13</v>
      </c>
      <c r="X111" t="n">
        <v>0.31</v>
      </c>
      <c r="Y111" t="n">
        <v>0.5</v>
      </c>
      <c r="Z111" t="n">
        <v>10</v>
      </c>
    </row>
    <row r="112">
      <c r="A112" t="n">
        <v>6</v>
      </c>
      <c r="B112" t="n">
        <v>50</v>
      </c>
      <c r="C112" t="inlineStr">
        <is>
          <t xml:space="preserve">CONCLUIDO	</t>
        </is>
      </c>
      <c r="D112" t="n">
        <v>5.4897</v>
      </c>
      <c r="E112" t="n">
        <v>18.22</v>
      </c>
      <c r="F112" t="n">
        <v>15.87</v>
      </c>
      <c r="G112" t="n">
        <v>68.01000000000001</v>
      </c>
      <c r="H112" t="n">
        <v>1.07</v>
      </c>
      <c r="I112" t="n">
        <v>14</v>
      </c>
      <c r="J112" t="n">
        <v>115.08</v>
      </c>
      <c r="K112" t="n">
        <v>41.65</v>
      </c>
      <c r="L112" t="n">
        <v>7</v>
      </c>
      <c r="M112" t="n">
        <v>7</v>
      </c>
      <c r="N112" t="n">
        <v>16.43</v>
      </c>
      <c r="O112" t="n">
        <v>14426.96</v>
      </c>
      <c r="P112" t="n">
        <v>117.49</v>
      </c>
      <c r="Q112" t="n">
        <v>596.61</v>
      </c>
      <c r="R112" t="n">
        <v>35.58</v>
      </c>
      <c r="S112" t="n">
        <v>26.8</v>
      </c>
      <c r="T112" t="n">
        <v>4405.51</v>
      </c>
      <c r="U112" t="n">
        <v>0.75</v>
      </c>
      <c r="V112" t="n">
        <v>0.96</v>
      </c>
      <c r="W112" t="n">
        <v>0.14</v>
      </c>
      <c r="X112" t="n">
        <v>0.27</v>
      </c>
      <c r="Y112" t="n">
        <v>0.5</v>
      </c>
      <c r="Z112" t="n">
        <v>10</v>
      </c>
    </row>
    <row r="113">
      <c r="A113" t="n">
        <v>7</v>
      </c>
      <c r="B113" t="n">
        <v>50</v>
      </c>
      <c r="C113" t="inlineStr">
        <is>
          <t xml:space="preserve">CONCLUIDO	</t>
        </is>
      </c>
      <c r="D113" t="n">
        <v>5.5058</v>
      </c>
      <c r="E113" t="n">
        <v>18.16</v>
      </c>
      <c r="F113" t="n">
        <v>15.84</v>
      </c>
      <c r="G113" t="n">
        <v>73.09999999999999</v>
      </c>
      <c r="H113" t="n">
        <v>1.21</v>
      </c>
      <c r="I113" t="n">
        <v>13</v>
      </c>
      <c r="J113" t="n">
        <v>116.37</v>
      </c>
      <c r="K113" t="n">
        <v>41.65</v>
      </c>
      <c r="L113" t="n">
        <v>8</v>
      </c>
      <c r="M113" t="n">
        <v>0</v>
      </c>
      <c r="N113" t="n">
        <v>16.72</v>
      </c>
      <c r="O113" t="n">
        <v>14585.96</v>
      </c>
      <c r="P113" t="n">
        <v>117.37</v>
      </c>
      <c r="Q113" t="n">
        <v>596.61</v>
      </c>
      <c r="R113" t="n">
        <v>34.31</v>
      </c>
      <c r="S113" t="n">
        <v>26.8</v>
      </c>
      <c r="T113" t="n">
        <v>3778.92</v>
      </c>
      <c r="U113" t="n">
        <v>0.78</v>
      </c>
      <c r="V113" t="n">
        <v>0.97</v>
      </c>
      <c r="W113" t="n">
        <v>0.14</v>
      </c>
      <c r="X113" t="n">
        <v>0.24</v>
      </c>
      <c r="Y113" t="n">
        <v>0.5</v>
      </c>
      <c r="Z113" t="n">
        <v>10</v>
      </c>
    </row>
    <row r="114">
      <c r="A114" t="n">
        <v>0</v>
      </c>
      <c r="B114" t="n">
        <v>25</v>
      </c>
      <c r="C114" t="inlineStr">
        <is>
          <t xml:space="preserve">CONCLUIDO	</t>
        </is>
      </c>
      <c r="D114" t="n">
        <v>5.0097</v>
      </c>
      <c r="E114" t="n">
        <v>19.96</v>
      </c>
      <c r="F114" t="n">
        <v>17.11</v>
      </c>
      <c r="G114" t="n">
        <v>13.51</v>
      </c>
      <c r="H114" t="n">
        <v>0.28</v>
      </c>
      <c r="I114" t="n">
        <v>76</v>
      </c>
      <c r="J114" t="n">
        <v>61.76</v>
      </c>
      <c r="K114" t="n">
        <v>28.92</v>
      </c>
      <c r="L114" t="n">
        <v>1</v>
      </c>
      <c r="M114" t="n">
        <v>74</v>
      </c>
      <c r="N114" t="n">
        <v>6.84</v>
      </c>
      <c r="O114" t="n">
        <v>7851.41</v>
      </c>
      <c r="P114" t="n">
        <v>104.25</v>
      </c>
      <c r="Q114" t="n">
        <v>596.63</v>
      </c>
      <c r="R114" t="n">
        <v>74.54000000000001</v>
      </c>
      <c r="S114" t="n">
        <v>26.8</v>
      </c>
      <c r="T114" t="n">
        <v>23578.92</v>
      </c>
      <c r="U114" t="n">
        <v>0.36</v>
      </c>
      <c r="V114" t="n">
        <v>0.89</v>
      </c>
      <c r="W114" t="n">
        <v>0.23</v>
      </c>
      <c r="X114" t="n">
        <v>1.51</v>
      </c>
      <c r="Y114" t="n">
        <v>0.5</v>
      </c>
      <c r="Z114" t="n">
        <v>10</v>
      </c>
    </row>
    <row r="115">
      <c r="A115" t="n">
        <v>1</v>
      </c>
      <c r="B115" t="n">
        <v>25</v>
      </c>
      <c r="C115" t="inlineStr">
        <is>
          <t xml:space="preserve">CONCLUIDO	</t>
        </is>
      </c>
      <c r="D115" t="n">
        <v>5.3898</v>
      </c>
      <c r="E115" t="n">
        <v>18.55</v>
      </c>
      <c r="F115" t="n">
        <v>16.29</v>
      </c>
      <c r="G115" t="n">
        <v>28.74</v>
      </c>
      <c r="H115" t="n">
        <v>0.55</v>
      </c>
      <c r="I115" t="n">
        <v>34</v>
      </c>
      <c r="J115" t="n">
        <v>62.92</v>
      </c>
      <c r="K115" t="n">
        <v>28.92</v>
      </c>
      <c r="L115" t="n">
        <v>2</v>
      </c>
      <c r="M115" t="n">
        <v>31</v>
      </c>
      <c r="N115" t="n">
        <v>7</v>
      </c>
      <c r="O115" t="n">
        <v>7994.37</v>
      </c>
      <c r="P115" t="n">
        <v>90.23999999999999</v>
      </c>
      <c r="Q115" t="n">
        <v>596.61</v>
      </c>
      <c r="R115" t="n">
        <v>49.14</v>
      </c>
      <c r="S115" t="n">
        <v>26.8</v>
      </c>
      <c r="T115" t="n">
        <v>11088.78</v>
      </c>
      <c r="U115" t="n">
        <v>0.55</v>
      </c>
      <c r="V115" t="n">
        <v>0.9399999999999999</v>
      </c>
      <c r="W115" t="n">
        <v>0.16</v>
      </c>
      <c r="X115" t="n">
        <v>0.6899999999999999</v>
      </c>
      <c r="Y115" t="n">
        <v>0.5</v>
      </c>
      <c r="Z115" t="n">
        <v>10</v>
      </c>
    </row>
    <row r="116">
      <c r="A116" t="n">
        <v>2</v>
      </c>
      <c r="B116" t="n">
        <v>25</v>
      </c>
      <c r="C116" t="inlineStr">
        <is>
          <t xml:space="preserve">CONCLUIDO	</t>
        </is>
      </c>
      <c r="D116" t="n">
        <v>5.483</v>
      </c>
      <c r="E116" t="n">
        <v>18.24</v>
      </c>
      <c r="F116" t="n">
        <v>16.1</v>
      </c>
      <c r="G116" t="n">
        <v>38.63</v>
      </c>
      <c r="H116" t="n">
        <v>0.8100000000000001</v>
      </c>
      <c r="I116" t="n">
        <v>25</v>
      </c>
      <c r="J116" t="n">
        <v>64.08</v>
      </c>
      <c r="K116" t="n">
        <v>28.92</v>
      </c>
      <c r="L116" t="n">
        <v>3</v>
      </c>
      <c r="M116" t="n">
        <v>0</v>
      </c>
      <c r="N116" t="n">
        <v>7.16</v>
      </c>
      <c r="O116" t="n">
        <v>8137.65</v>
      </c>
      <c r="P116" t="n">
        <v>84.7</v>
      </c>
      <c r="Q116" t="n">
        <v>596.62</v>
      </c>
      <c r="R116" t="n">
        <v>41.93</v>
      </c>
      <c r="S116" t="n">
        <v>26.8</v>
      </c>
      <c r="T116" t="n">
        <v>7525.51</v>
      </c>
      <c r="U116" t="n">
        <v>0.64</v>
      </c>
      <c r="V116" t="n">
        <v>0.95</v>
      </c>
      <c r="W116" t="n">
        <v>0.18</v>
      </c>
      <c r="X116" t="n">
        <v>0.5</v>
      </c>
      <c r="Y116" t="n">
        <v>0.5</v>
      </c>
      <c r="Z116" t="n">
        <v>10</v>
      </c>
    </row>
    <row r="117">
      <c r="A117" t="n">
        <v>0</v>
      </c>
      <c r="B117" t="n">
        <v>85</v>
      </c>
      <c r="C117" t="inlineStr">
        <is>
          <t xml:space="preserve">CONCLUIDO	</t>
        </is>
      </c>
      <c r="D117" t="n">
        <v>3.6456</v>
      </c>
      <c r="E117" t="n">
        <v>27.43</v>
      </c>
      <c r="F117" t="n">
        <v>19.16</v>
      </c>
      <c r="G117" t="n">
        <v>6.61</v>
      </c>
      <c r="H117" t="n">
        <v>0.11</v>
      </c>
      <c r="I117" t="n">
        <v>174</v>
      </c>
      <c r="J117" t="n">
        <v>167.88</v>
      </c>
      <c r="K117" t="n">
        <v>51.39</v>
      </c>
      <c r="L117" t="n">
        <v>1</v>
      </c>
      <c r="M117" t="n">
        <v>172</v>
      </c>
      <c r="N117" t="n">
        <v>30.49</v>
      </c>
      <c r="O117" t="n">
        <v>20939.59</v>
      </c>
      <c r="P117" t="n">
        <v>240.62</v>
      </c>
      <c r="Q117" t="n">
        <v>596.76</v>
      </c>
      <c r="R117" t="n">
        <v>138.46</v>
      </c>
      <c r="S117" t="n">
        <v>26.8</v>
      </c>
      <c r="T117" t="n">
        <v>55046.72</v>
      </c>
      <c r="U117" t="n">
        <v>0.19</v>
      </c>
      <c r="V117" t="n">
        <v>0.8</v>
      </c>
      <c r="W117" t="n">
        <v>0.39</v>
      </c>
      <c r="X117" t="n">
        <v>3.56</v>
      </c>
      <c r="Y117" t="n">
        <v>0.5</v>
      </c>
      <c r="Z117" t="n">
        <v>10</v>
      </c>
    </row>
    <row r="118">
      <c r="A118" t="n">
        <v>1</v>
      </c>
      <c r="B118" t="n">
        <v>85</v>
      </c>
      <c r="C118" t="inlineStr">
        <is>
          <t xml:space="preserve">CONCLUIDO	</t>
        </is>
      </c>
      <c r="D118" t="n">
        <v>4.5237</v>
      </c>
      <c r="E118" t="n">
        <v>22.11</v>
      </c>
      <c r="F118" t="n">
        <v>17.12</v>
      </c>
      <c r="G118" t="n">
        <v>13.34</v>
      </c>
      <c r="H118" t="n">
        <v>0.21</v>
      </c>
      <c r="I118" t="n">
        <v>77</v>
      </c>
      <c r="J118" t="n">
        <v>169.33</v>
      </c>
      <c r="K118" t="n">
        <v>51.39</v>
      </c>
      <c r="L118" t="n">
        <v>2</v>
      </c>
      <c r="M118" t="n">
        <v>75</v>
      </c>
      <c r="N118" t="n">
        <v>30.94</v>
      </c>
      <c r="O118" t="n">
        <v>21118.46</v>
      </c>
      <c r="P118" t="n">
        <v>212.24</v>
      </c>
      <c r="Q118" t="n">
        <v>596.67</v>
      </c>
      <c r="R118" t="n">
        <v>74.93000000000001</v>
      </c>
      <c r="S118" t="n">
        <v>26.8</v>
      </c>
      <c r="T118" t="n">
        <v>23770.43</v>
      </c>
      <c r="U118" t="n">
        <v>0.36</v>
      </c>
      <c r="V118" t="n">
        <v>0.89</v>
      </c>
      <c r="W118" t="n">
        <v>0.23</v>
      </c>
      <c r="X118" t="n">
        <v>1.53</v>
      </c>
      <c r="Y118" t="n">
        <v>0.5</v>
      </c>
      <c r="Z118" t="n">
        <v>10</v>
      </c>
    </row>
    <row r="119">
      <c r="A119" t="n">
        <v>2</v>
      </c>
      <c r="B119" t="n">
        <v>85</v>
      </c>
      <c r="C119" t="inlineStr">
        <is>
          <t xml:space="preserve">CONCLUIDO	</t>
        </is>
      </c>
      <c r="D119" t="n">
        <v>4.8422</v>
      </c>
      <c r="E119" t="n">
        <v>20.65</v>
      </c>
      <c r="F119" t="n">
        <v>16.59</v>
      </c>
      <c r="G119" t="n">
        <v>19.9</v>
      </c>
      <c r="H119" t="n">
        <v>0.31</v>
      </c>
      <c r="I119" t="n">
        <v>50</v>
      </c>
      <c r="J119" t="n">
        <v>170.79</v>
      </c>
      <c r="K119" t="n">
        <v>51.39</v>
      </c>
      <c r="L119" t="n">
        <v>3</v>
      </c>
      <c r="M119" t="n">
        <v>48</v>
      </c>
      <c r="N119" t="n">
        <v>31.4</v>
      </c>
      <c r="O119" t="n">
        <v>21297.94</v>
      </c>
      <c r="P119" t="n">
        <v>203.16</v>
      </c>
      <c r="Q119" t="n">
        <v>596.63</v>
      </c>
      <c r="R119" t="n">
        <v>58.08</v>
      </c>
      <c r="S119" t="n">
        <v>26.8</v>
      </c>
      <c r="T119" t="n">
        <v>15478.47</v>
      </c>
      <c r="U119" t="n">
        <v>0.46</v>
      </c>
      <c r="V119" t="n">
        <v>0.92</v>
      </c>
      <c r="W119" t="n">
        <v>0.19</v>
      </c>
      <c r="X119" t="n">
        <v>0.99</v>
      </c>
      <c r="Y119" t="n">
        <v>0.5</v>
      </c>
      <c r="Z119" t="n">
        <v>10</v>
      </c>
    </row>
    <row r="120">
      <c r="A120" t="n">
        <v>3</v>
      </c>
      <c r="B120" t="n">
        <v>85</v>
      </c>
      <c r="C120" t="inlineStr">
        <is>
          <t xml:space="preserve">CONCLUIDO	</t>
        </is>
      </c>
      <c r="D120" t="n">
        <v>5.0288</v>
      </c>
      <c r="E120" t="n">
        <v>19.89</v>
      </c>
      <c r="F120" t="n">
        <v>16.26</v>
      </c>
      <c r="G120" t="n">
        <v>26.37</v>
      </c>
      <c r="H120" t="n">
        <v>0.41</v>
      </c>
      <c r="I120" t="n">
        <v>37</v>
      </c>
      <c r="J120" t="n">
        <v>172.25</v>
      </c>
      <c r="K120" t="n">
        <v>51.39</v>
      </c>
      <c r="L120" t="n">
        <v>4</v>
      </c>
      <c r="M120" t="n">
        <v>35</v>
      </c>
      <c r="N120" t="n">
        <v>31.86</v>
      </c>
      <c r="O120" t="n">
        <v>21478.05</v>
      </c>
      <c r="P120" t="n">
        <v>196.35</v>
      </c>
      <c r="Q120" t="n">
        <v>596.63</v>
      </c>
      <c r="R120" t="n">
        <v>47.43</v>
      </c>
      <c r="S120" t="n">
        <v>26.8</v>
      </c>
      <c r="T120" t="n">
        <v>10218.87</v>
      </c>
      <c r="U120" t="n">
        <v>0.5600000000000001</v>
      </c>
      <c r="V120" t="n">
        <v>0.9399999999999999</v>
      </c>
      <c r="W120" t="n">
        <v>0.17</v>
      </c>
      <c r="X120" t="n">
        <v>0.66</v>
      </c>
      <c r="Y120" t="n">
        <v>0.5</v>
      </c>
      <c r="Z120" t="n">
        <v>10</v>
      </c>
    </row>
    <row r="121">
      <c r="A121" t="n">
        <v>4</v>
      </c>
      <c r="B121" t="n">
        <v>85</v>
      </c>
      <c r="C121" t="inlineStr">
        <is>
          <t xml:space="preserve">CONCLUIDO	</t>
        </is>
      </c>
      <c r="D121" t="n">
        <v>5.1218</v>
      </c>
      <c r="E121" t="n">
        <v>19.52</v>
      </c>
      <c r="F121" t="n">
        <v>16.17</v>
      </c>
      <c r="G121" t="n">
        <v>33.45</v>
      </c>
      <c r="H121" t="n">
        <v>0.51</v>
      </c>
      <c r="I121" t="n">
        <v>29</v>
      </c>
      <c r="J121" t="n">
        <v>173.71</v>
      </c>
      <c r="K121" t="n">
        <v>51.39</v>
      </c>
      <c r="L121" t="n">
        <v>5</v>
      </c>
      <c r="M121" t="n">
        <v>27</v>
      </c>
      <c r="N121" t="n">
        <v>32.32</v>
      </c>
      <c r="O121" t="n">
        <v>21658.78</v>
      </c>
      <c r="P121" t="n">
        <v>192.78</v>
      </c>
      <c r="Q121" t="n">
        <v>596.61</v>
      </c>
      <c r="R121" t="n">
        <v>45.25</v>
      </c>
      <c r="S121" t="n">
        <v>26.8</v>
      </c>
      <c r="T121" t="n">
        <v>9169.200000000001</v>
      </c>
      <c r="U121" t="n">
        <v>0.59</v>
      </c>
      <c r="V121" t="n">
        <v>0.95</v>
      </c>
      <c r="W121" t="n">
        <v>0.15</v>
      </c>
      <c r="X121" t="n">
        <v>0.57</v>
      </c>
      <c r="Y121" t="n">
        <v>0.5</v>
      </c>
      <c r="Z121" t="n">
        <v>10</v>
      </c>
    </row>
    <row r="122">
      <c r="A122" t="n">
        <v>5</v>
      </c>
      <c r="B122" t="n">
        <v>85</v>
      </c>
      <c r="C122" t="inlineStr">
        <is>
          <t xml:space="preserve">CONCLUIDO	</t>
        </is>
      </c>
      <c r="D122" t="n">
        <v>5.1931</v>
      </c>
      <c r="E122" t="n">
        <v>19.26</v>
      </c>
      <c r="F122" t="n">
        <v>16.07</v>
      </c>
      <c r="G122" t="n">
        <v>40.18</v>
      </c>
      <c r="H122" t="n">
        <v>0.61</v>
      </c>
      <c r="I122" t="n">
        <v>24</v>
      </c>
      <c r="J122" t="n">
        <v>175.18</v>
      </c>
      <c r="K122" t="n">
        <v>51.39</v>
      </c>
      <c r="L122" t="n">
        <v>6</v>
      </c>
      <c r="M122" t="n">
        <v>22</v>
      </c>
      <c r="N122" t="n">
        <v>32.79</v>
      </c>
      <c r="O122" t="n">
        <v>21840.16</v>
      </c>
      <c r="P122" t="n">
        <v>189.25</v>
      </c>
      <c r="Q122" t="n">
        <v>596.64</v>
      </c>
      <c r="R122" t="n">
        <v>42.08</v>
      </c>
      <c r="S122" t="n">
        <v>26.8</v>
      </c>
      <c r="T122" t="n">
        <v>7608.22</v>
      </c>
      <c r="U122" t="n">
        <v>0.64</v>
      </c>
      <c r="V122" t="n">
        <v>0.95</v>
      </c>
      <c r="W122" t="n">
        <v>0.15</v>
      </c>
      <c r="X122" t="n">
        <v>0.48</v>
      </c>
      <c r="Y122" t="n">
        <v>0.5</v>
      </c>
      <c r="Z122" t="n">
        <v>10</v>
      </c>
    </row>
    <row r="123">
      <c r="A123" t="n">
        <v>6</v>
      </c>
      <c r="B123" t="n">
        <v>85</v>
      </c>
      <c r="C123" t="inlineStr">
        <is>
          <t xml:space="preserve">CONCLUIDO	</t>
        </is>
      </c>
      <c r="D123" t="n">
        <v>5.2575</v>
      </c>
      <c r="E123" t="n">
        <v>19.02</v>
      </c>
      <c r="F123" t="n">
        <v>15.97</v>
      </c>
      <c r="G123" t="n">
        <v>47.91</v>
      </c>
      <c r="H123" t="n">
        <v>0.7</v>
      </c>
      <c r="I123" t="n">
        <v>20</v>
      </c>
      <c r="J123" t="n">
        <v>176.66</v>
      </c>
      <c r="K123" t="n">
        <v>51.39</v>
      </c>
      <c r="L123" t="n">
        <v>7</v>
      </c>
      <c r="M123" t="n">
        <v>18</v>
      </c>
      <c r="N123" t="n">
        <v>33.27</v>
      </c>
      <c r="O123" t="n">
        <v>22022.17</v>
      </c>
      <c r="P123" t="n">
        <v>185.32</v>
      </c>
      <c r="Q123" t="n">
        <v>596.61</v>
      </c>
      <c r="R123" t="n">
        <v>38.95</v>
      </c>
      <c r="S123" t="n">
        <v>26.8</v>
      </c>
      <c r="T123" t="n">
        <v>6064.76</v>
      </c>
      <c r="U123" t="n">
        <v>0.6899999999999999</v>
      </c>
      <c r="V123" t="n">
        <v>0.96</v>
      </c>
      <c r="W123" t="n">
        <v>0.14</v>
      </c>
      <c r="X123" t="n">
        <v>0.38</v>
      </c>
      <c r="Y123" t="n">
        <v>0.5</v>
      </c>
      <c r="Z123" t="n">
        <v>10</v>
      </c>
    </row>
    <row r="124">
      <c r="A124" t="n">
        <v>7</v>
      </c>
      <c r="B124" t="n">
        <v>85</v>
      </c>
      <c r="C124" t="inlineStr">
        <is>
          <t xml:space="preserve">CONCLUIDO	</t>
        </is>
      </c>
      <c r="D124" t="n">
        <v>5.2791</v>
      </c>
      <c r="E124" t="n">
        <v>18.94</v>
      </c>
      <c r="F124" t="n">
        <v>15.96</v>
      </c>
      <c r="G124" t="n">
        <v>53.2</v>
      </c>
      <c r="H124" t="n">
        <v>0.8</v>
      </c>
      <c r="I124" t="n">
        <v>18</v>
      </c>
      <c r="J124" t="n">
        <v>178.14</v>
      </c>
      <c r="K124" t="n">
        <v>51.39</v>
      </c>
      <c r="L124" t="n">
        <v>8</v>
      </c>
      <c r="M124" t="n">
        <v>16</v>
      </c>
      <c r="N124" t="n">
        <v>33.75</v>
      </c>
      <c r="O124" t="n">
        <v>22204.83</v>
      </c>
      <c r="P124" t="n">
        <v>182.46</v>
      </c>
      <c r="Q124" t="n">
        <v>596.61</v>
      </c>
      <c r="R124" t="n">
        <v>38.74</v>
      </c>
      <c r="S124" t="n">
        <v>26.8</v>
      </c>
      <c r="T124" t="n">
        <v>5970.2</v>
      </c>
      <c r="U124" t="n">
        <v>0.6899999999999999</v>
      </c>
      <c r="V124" t="n">
        <v>0.96</v>
      </c>
      <c r="W124" t="n">
        <v>0.14</v>
      </c>
      <c r="X124" t="n">
        <v>0.37</v>
      </c>
      <c r="Y124" t="n">
        <v>0.5</v>
      </c>
      <c r="Z124" t="n">
        <v>10</v>
      </c>
    </row>
    <row r="125">
      <c r="A125" t="n">
        <v>8</v>
      </c>
      <c r="B125" t="n">
        <v>85</v>
      </c>
      <c r="C125" t="inlineStr">
        <is>
          <t xml:space="preserve">CONCLUIDO	</t>
        </is>
      </c>
      <c r="D125" t="n">
        <v>5.314</v>
      </c>
      <c r="E125" t="n">
        <v>18.82</v>
      </c>
      <c r="F125" t="n">
        <v>15.9</v>
      </c>
      <c r="G125" t="n">
        <v>59.64</v>
      </c>
      <c r="H125" t="n">
        <v>0.89</v>
      </c>
      <c r="I125" t="n">
        <v>16</v>
      </c>
      <c r="J125" t="n">
        <v>179.63</v>
      </c>
      <c r="K125" t="n">
        <v>51.39</v>
      </c>
      <c r="L125" t="n">
        <v>9</v>
      </c>
      <c r="M125" t="n">
        <v>14</v>
      </c>
      <c r="N125" t="n">
        <v>34.24</v>
      </c>
      <c r="O125" t="n">
        <v>22388.15</v>
      </c>
      <c r="P125" t="n">
        <v>178.85</v>
      </c>
      <c r="Q125" t="n">
        <v>596.64</v>
      </c>
      <c r="R125" t="n">
        <v>36.94</v>
      </c>
      <c r="S125" t="n">
        <v>26.8</v>
      </c>
      <c r="T125" t="n">
        <v>5076.51</v>
      </c>
      <c r="U125" t="n">
        <v>0.73</v>
      </c>
      <c r="V125" t="n">
        <v>0.96</v>
      </c>
      <c r="W125" t="n">
        <v>0.13</v>
      </c>
      <c r="X125" t="n">
        <v>0.31</v>
      </c>
      <c r="Y125" t="n">
        <v>0.5</v>
      </c>
      <c r="Z125" t="n">
        <v>10</v>
      </c>
    </row>
    <row r="126">
      <c r="A126" t="n">
        <v>9</v>
      </c>
      <c r="B126" t="n">
        <v>85</v>
      </c>
      <c r="C126" t="inlineStr">
        <is>
          <t xml:space="preserve">CONCLUIDO	</t>
        </is>
      </c>
      <c r="D126" t="n">
        <v>5.3478</v>
      </c>
      <c r="E126" t="n">
        <v>18.7</v>
      </c>
      <c r="F126" t="n">
        <v>15.85</v>
      </c>
      <c r="G126" t="n">
        <v>67.94</v>
      </c>
      <c r="H126" t="n">
        <v>0.98</v>
      </c>
      <c r="I126" t="n">
        <v>14</v>
      </c>
      <c r="J126" t="n">
        <v>181.12</v>
      </c>
      <c r="K126" t="n">
        <v>51.39</v>
      </c>
      <c r="L126" t="n">
        <v>10</v>
      </c>
      <c r="M126" t="n">
        <v>12</v>
      </c>
      <c r="N126" t="n">
        <v>34.73</v>
      </c>
      <c r="O126" t="n">
        <v>22572.13</v>
      </c>
      <c r="P126" t="n">
        <v>174.91</v>
      </c>
      <c r="Q126" t="n">
        <v>596.61</v>
      </c>
      <c r="R126" t="n">
        <v>35.32</v>
      </c>
      <c r="S126" t="n">
        <v>26.8</v>
      </c>
      <c r="T126" t="n">
        <v>4279.42</v>
      </c>
      <c r="U126" t="n">
        <v>0.76</v>
      </c>
      <c r="V126" t="n">
        <v>0.97</v>
      </c>
      <c r="W126" t="n">
        <v>0.13</v>
      </c>
      <c r="X126" t="n">
        <v>0.26</v>
      </c>
      <c r="Y126" t="n">
        <v>0.5</v>
      </c>
      <c r="Z126" t="n">
        <v>10</v>
      </c>
    </row>
    <row r="127">
      <c r="A127" t="n">
        <v>10</v>
      </c>
      <c r="B127" t="n">
        <v>85</v>
      </c>
      <c r="C127" t="inlineStr">
        <is>
          <t xml:space="preserve">CONCLUIDO	</t>
        </is>
      </c>
      <c r="D127" t="n">
        <v>5.3753</v>
      </c>
      <c r="E127" t="n">
        <v>18.6</v>
      </c>
      <c r="F127" t="n">
        <v>15.79</v>
      </c>
      <c r="G127" t="n">
        <v>72.88</v>
      </c>
      <c r="H127" t="n">
        <v>1.07</v>
      </c>
      <c r="I127" t="n">
        <v>13</v>
      </c>
      <c r="J127" t="n">
        <v>182.62</v>
      </c>
      <c r="K127" t="n">
        <v>51.39</v>
      </c>
      <c r="L127" t="n">
        <v>11</v>
      </c>
      <c r="M127" t="n">
        <v>11</v>
      </c>
      <c r="N127" t="n">
        <v>35.22</v>
      </c>
      <c r="O127" t="n">
        <v>22756.91</v>
      </c>
      <c r="P127" t="n">
        <v>171.5</v>
      </c>
      <c r="Q127" t="n">
        <v>596.62</v>
      </c>
      <c r="R127" t="n">
        <v>33.4</v>
      </c>
      <c r="S127" t="n">
        <v>26.8</v>
      </c>
      <c r="T127" t="n">
        <v>3320.61</v>
      </c>
      <c r="U127" t="n">
        <v>0.8</v>
      </c>
      <c r="V127" t="n">
        <v>0.97</v>
      </c>
      <c r="W127" t="n">
        <v>0.12</v>
      </c>
      <c r="X127" t="n">
        <v>0.2</v>
      </c>
      <c r="Y127" t="n">
        <v>0.5</v>
      </c>
      <c r="Z127" t="n">
        <v>10</v>
      </c>
    </row>
    <row r="128">
      <c r="A128" t="n">
        <v>11</v>
      </c>
      <c r="B128" t="n">
        <v>85</v>
      </c>
      <c r="C128" t="inlineStr">
        <is>
          <t xml:space="preserve">CONCLUIDO	</t>
        </is>
      </c>
      <c r="D128" t="n">
        <v>5.3735</v>
      </c>
      <c r="E128" t="n">
        <v>18.61</v>
      </c>
      <c r="F128" t="n">
        <v>15.83</v>
      </c>
      <c r="G128" t="n">
        <v>79.15000000000001</v>
      </c>
      <c r="H128" t="n">
        <v>1.16</v>
      </c>
      <c r="I128" t="n">
        <v>12</v>
      </c>
      <c r="J128" t="n">
        <v>184.12</v>
      </c>
      <c r="K128" t="n">
        <v>51.39</v>
      </c>
      <c r="L128" t="n">
        <v>12</v>
      </c>
      <c r="M128" t="n">
        <v>10</v>
      </c>
      <c r="N128" t="n">
        <v>35.73</v>
      </c>
      <c r="O128" t="n">
        <v>22942.24</v>
      </c>
      <c r="P128" t="n">
        <v>168.31</v>
      </c>
      <c r="Q128" t="n">
        <v>596.61</v>
      </c>
      <c r="R128" t="n">
        <v>34.72</v>
      </c>
      <c r="S128" t="n">
        <v>26.8</v>
      </c>
      <c r="T128" t="n">
        <v>3990.35</v>
      </c>
      <c r="U128" t="n">
        <v>0.77</v>
      </c>
      <c r="V128" t="n">
        <v>0.97</v>
      </c>
      <c r="W128" t="n">
        <v>0.13</v>
      </c>
      <c r="X128" t="n">
        <v>0.24</v>
      </c>
      <c r="Y128" t="n">
        <v>0.5</v>
      </c>
      <c r="Z128" t="n">
        <v>10</v>
      </c>
    </row>
    <row r="129">
      <c r="A129" t="n">
        <v>12</v>
      </c>
      <c r="B129" t="n">
        <v>85</v>
      </c>
      <c r="C129" t="inlineStr">
        <is>
          <t xml:space="preserve">CONCLUIDO	</t>
        </is>
      </c>
      <c r="D129" t="n">
        <v>5.3908</v>
      </c>
      <c r="E129" t="n">
        <v>18.55</v>
      </c>
      <c r="F129" t="n">
        <v>15.8</v>
      </c>
      <c r="G129" t="n">
        <v>86.20999999999999</v>
      </c>
      <c r="H129" t="n">
        <v>1.24</v>
      </c>
      <c r="I129" t="n">
        <v>11</v>
      </c>
      <c r="J129" t="n">
        <v>185.63</v>
      </c>
      <c r="K129" t="n">
        <v>51.39</v>
      </c>
      <c r="L129" t="n">
        <v>13</v>
      </c>
      <c r="M129" t="n">
        <v>9</v>
      </c>
      <c r="N129" t="n">
        <v>36.24</v>
      </c>
      <c r="O129" t="n">
        <v>23128.27</v>
      </c>
      <c r="P129" t="n">
        <v>164.98</v>
      </c>
      <c r="Q129" t="n">
        <v>596.62</v>
      </c>
      <c r="R129" t="n">
        <v>33.9</v>
      </c>
      <c r="S129" t="n">
        <v>26.8</v>
      </c>
      <c r="T129" t="n">
        <v>3582.85</v>
      </c>
      <c r="U129" t="n">
        <v>0.79</v>
      </c>
      <c r="V129" t="n">
        <v>0.97</v>
      </c>
      <c r="W129" t="n">
        <v>0.12</v>
      </c>
      <c r="X129" t="n">
        <v>0.21</v>
      </c>
      <c r="Y129" t="n">
        <v>0.5</v>
      </c>
      <c r="Z129" t="n">
        <v>10</v>
      </c>
    </row>
    <row r="130">
      <c r="A130" t="n">
        <v>13</v>
      </c>
      <c r="B130" t="n">
        <v>85</v>
      </c>
      <c r="C130" t="inlineStr">
        <is>
          <t xml:space="preserve">CONCLUIDO	</t>
        </is>
      </c>
      <c r="D130" t="n">
        <v>5.4049</v>
      </c>
      <c r="E130" t="n">
        <v>18.5</v>
      </c>
      <c r="F130" t="n">
        <v>15.79</v>
      </c>
      <c r="G130" t="n">
        <v>94.73999999999999</v>
      </c>
      <c r="H130" t="n">
        <v>1.33</v>
      </c>
      <c r="I130" t="n">
        <v>10</v>
      </c>
      <c r="J130" t="n">
        <v>187.14</v>
      </c>
      <c r="K130" t="n">
        <v>51.39</v>
      </c>
      <c r="L130" t="n">
        <v>14</v>
      </c>
      <c r="M130" t="n">
        <v>8</v>
      </c>
      <c r="N130" t="n">
        <v>36.75</v>
      </c>
      <c r="O130" t="n">
        <v>23314.98</v>
      </c>
      <c r="P130" t="n">
        <v>161.39</v>
      </c>
      <c r="Q130" t="n">
        <v>596.63</v>
      </c>
      <c r="R130" t="n">
        <v>33.51</v>
      </c>
      <c r="S130" t="n">
        <v>26.8</v>
      </c>
      <c r="T130" t="n">
        <v>3390.75</v>
      </c>
      <c r="U130" t="n">
        <v>0.8</v>
      </c>
      <c r="V130" t="n">
        <v>0.97</v>
      </c>
      <c r="W130" t="n">
        <v>0.12</v>
      </c>
      <c r="X130" t="n">
        <v>0.2</v>
      </c>
      <c r="Y130" t="n">
        <v>0.5</v>
      </c>
      <c r="Z130" t="n">
        <v>10</v>
      </c>
    </row>
    <row r="131">
      <c r="A131" t="n">
        <v>14</v>
      </c>
      <c r="B131" t="n">
        <v>85</v>
      </c>
      <c r="C131" t="inlineStr">
        <is>
          <t xml:space="preserve">CONCLUIDO	</t>
        </is>
      </c>
      <c r="D131" t="n">
        <v>5.4235</v>
      </c>
      <c r="E131" t="n">
        <v>18.44</v>
      </c>
      <c r="F131" t="n">
        <v>15.76</v>
      </c>
      <c r="G131" t="n">
        <v>105.07</v>
      </c>
      <c r="H131" t="n">
        <v>1.41</v>
      </c>
      <c r="I131" t="n">
        <v>9</v>
      </c>
      <c r="J131" t="n">
        <v>188.66</v>
      </c>
      <c r="K131" t="n">
        <v>51.39</v>
      </c>
      <c r="L131" t="n">
        <v>15</v>
      </c>
      <c r="M131" t="n">
        <v>6</v>
      </c>
      <c r="N131" t="n">
        <v>37.27</v>
      </c>
      <c r="O131" t="n">
        <v>23502.4</v>
      </c>
      <c r="P131" t="n">
        <v>158.72</v>
      </c>
      <c r="Q131" t="n">
        <v>596.62</v>
      </c>
      <c r="R131" t="n">
        <v>32.39</v>
      </c>
      <c r="S131" t="n">
        <v>26.8</v>
      </c>
      <c r="T131" t="n">
        <v>2836.56</v>
      </c>
      <c r="U131" t="n">
        <v>0.83</v>
      </c>
      <c r="V131" t="n">
        <v>0.97</v>
      </c>
      <c r="W131" t="n">
        <v>0.12</v>
      </c>
      <c r="X131" t="n">
        <v>0.17</v>
      </c>
      <c r="Y131" t="n">
        <v>0.5</v>
      </c>
      <c r="Z131" t="n">
        <v>10</v>
      </c>
    </row>
    <row r="132">
      <c r="A132" t="n">
        <v>15</v>
      </c>
      <c r="B132" t="n">
        <v>85</v>
      </c>
      <c r="C132" t="inlineStr">
        <is>
          <t xml:space="preserve">CONCLUIDO	</t>
        </is>
      </c>
      <c r="D132" t="n">
        <v>5.4201</v>
      </c>
      <c r="E132" t="n">
        <v>18.45</v>
      </c>
      <c r="F132" t="n">
        <v>15.77</v>
      </c>
      <c r="G132" t="n">
        <v>105.15</v>
      </c>
      <c r="H132" t="n">
        <v>1.49</v>
      </c>
      <c r="I132" t="n">
        <v>9</v>
      </c>
      <c r="J132" t="n">
        <v>190.19</v>
      </c>
      <c r="K132" t="n">
        <v>51.39</v>
      </c>
      <c r="L132" t="n">
        <v>16</v>
      </c>
      <c r="M132" t="n">
        <v>3</v>
      </c>
      <c r="N132" t="n">
        <v>37.79</v>
      </c>
      <c r="O132" t="n">
        <v>23690.52</v>
      </c>
      <c r="P132" t="n">
        <v>156.49</v>
      </c>
      <c r="Q132" t="n">
        <v>596.61</v>
      </c>
      <c r="R132" t="n">
        <v>32.73</v>
      </c>
      <c r="S132" t="n">
        <v>26.8</v>
      </c>
      <c r="T132" t="n">
        <v>3006.37</v>
      </c>
      <c r="U132" t="n">
        <v>0.82</v>
      </c>
      <c r="V132" t="n">
        <v>0.97</v>
      </c>
      <c r="W132" t="n">
        <v>0.13</v>
      </c>
      <c r="X132" t="n">
        <v>0.18</v>
      </c>
      <c r="Y132" t="n">
        <v>0.5</v>
      </c>
      <c r="Z132" t="n">
        <v>10</v>
      </c>
    </row>
    <row r="133">
      <c r="A133" t="n">
        <v>16</v>
      </c>
      <c r="B133" t="n">
        <v>85</v>
      </c>
      <c r="C133" t="inlineStr">
        <is>
          <t xml:space="preserve">CONCLUIDO	</t>
        </is>
      </c>
      <c r="D133" t="n">
        <v>5.4152</v>
      </c>
      <c r="E133" t="n">
        <v>18.47</v>
      </c>
      <c r="F133" t="n">
        <v>15.79</v>
      </c>
      <c r="G133" t="n">
        <v>105.26</v>
      </c>
      <c r="H133" t="n">
        <v>1.57</v>
      </c>
      <c r="I133" t="n">
        <v>9</v>
      </c>
      <c r="J133" t="n">
        <v>191.72</v>
      </c>
      <c r="K133" t="n">
        <v>51.39</v>
      </c>
      <c r="L133" t="n">
        <v>17</v>
      </c>
      <c r="M133" t="n">
        <v>1</v>
      </c>
      <c r="N133" t="n">
        <v>38.33</v>
      </c>
      <c r="O133" t="n">
        <v>23879.37</v>
      </c>
      <c r="P133" t="n">
        <v>156.14</v>
      </c>
      <c r="Q133" t="n">
        <v>596.61</v>
      </c>
      <c r="R133" t="n">
        <v>33.23</v>
      </c>
      <c r="S133" t="n">
        <v>26.8</v>
      </c>
      <c r="T133" t="n">
        <v>3257.01</v>
      </c>
      <c r="U133" t="n">
        <v>0.8100000000000001</v>
      </c>
      <c r="V133" t="n">
        <v>0.97</v>
      </c>
      <c r="W133" t="n">
        <v>0.13</v>
      </c>
      <c r="X133" t="n">
        <v>0.19</v>
      </c>
      <c r="Y133" t="n">
        <v>0.5</v>
      </c>
      <c r="Z133" t="n">
        <v>10</v>
      </c>
    </row>
    <row r="134">
      <c r="A134" t="n">
        <v>17</v>
      </c>
      <c r="B134" t="n">
        <v>85</v>
      </c>
      <c r="C134" t="inlineStr">
        <is>
          <t xml:space="preserve">CONCLUIDO	</t>
        </is>
      </c>
      <c r="D134" t="n">
        <v>5.4148</v>
      </c>
      <c r="E134" t="n">
        <v>18.47</v>
      </c>
      <c r="F134" t="n">
        <v>15.79</v>
      </c>
      <c r="G134" t="n">
        <v>105.27</v>
      </c>
      <c r="H134" t="n">
        <v>1.65</v>
      </c>
      <c r="I134" t="n">
        <v>9</v>
      </c>
      <c r="J134" t="n">
        <v>193.26</v>
      </c>
      <c r="K134" t="n">
        <v>51.39</v>
      </c>
      <c r="L134" t="n">
        <v>18</v>
      </c>
      <c r="M134" t="n">
        <v>0</v>
      </c>
      <c r="N134" t="n">
        <v>38.86</v>
      </c>
      <c r="O134" t="n">
        <v>24068.93</v>
      </c>
      <c r="P134" t="n">
        <v>157.34</v>
      </c>
      <c r="Q134" t="n">
        <v>596.61</v>
      </c>
      <c r="R134" t="n">
        <v>33.23</v>
      </c>
      <c r="S134" t="n">
        <v>26.8</v>
      </c>
      <c r="T134" t="n">
        <v>3260.43</v>
      </c>
      <c r="U134" t="n">
        <v>0.8100000000000001</v>
      </c>
      <c r="V134" t="n">
        <v>0.97</v>
      </c>
      <c r="W134" t="n">
        <v>0.13</v>
      </c>
      <c r="X134" t="n">
        <v>0.2</v>
      </c>
      <c r="Y134" t="n">
        <v>0.5</v>
      </c>
      <c r="Z134" t="n">
        <v>10</v>
      </c>
    </row>
    <row r="135">
      <c r="A135" t="n">
        <v>0</v>
      </c>
      <c r="B135" t="n">
        <v>20</v>
      </c>
      <c r="C135" t="inlineStr">
        <is>
          <t xml:space="preserve">CONCLUIDO	</t>
        </is>
      </c>
      <c r="D135" t="n">
        <v>5.1545</v>
      </c>
      <c r="E135" t="n">
        <v>19.4</v>
      </c>
      <c r="F135" t="n">
        <v>16.87</v>
      </c>
      <c r="G135" t="n">
        <v>15.82</v>
      </c>
      <c r="H135" t="n">
        <v>0.34</v>
      </c>
      <c r="I135" t="n">
        <v>64</v>
      </c>
      <c r="J135" t="n">
        <v>51.33</v>
      </c>
      <c r="K135" t="n">
        <v>24.83</v>
      </c>
      <c r="L135" t="n">
        <v>1</v>
      </c>
      <c r="M135" t="n">
        <v>62</v>
      </c>
      <c r="N135" t="n">
        <v>5.51</v>
      </c>
      <c r="O135" t="n">
        <v>6564.78</v>
      </c>
      <c r="P135" t="n">
        <v>87.61</v>
      </c>
      <c r="Q135" t="n">
        <v>596.63</v>
      </c>
      <c r="R135" t="n">
        <v>66.98</v>
      </c>
      <c r="S135" t="n">
        <v>26.8</v>
      </c>
      <c r="T135" t="n">
        <v>19857.29</v>
      </c>
      <c r="U135" t="n">
        <v>0.4</v>
      </c>
      <c r="V135" t="n">
        <v>0.91</v>
      </c>
      <c r="W135" t="n">
        <v>0.21</v>
      </c>
      <c r="X135" t="n">
        <v>1.28</v>
      </c>
      <c r="Y135" t="n">
        <v>0.5</v>
      </c>
      <c r="Z135" t="n">
        <v>10</v>
      </c>
    </row>
    <row r="136">
      <c r="A136" t="n">
        <v>1</v>
      </c>
      <c r="B136" t="n">
        <v>20</v>
      </c>
      <c r="C136" t="inlineStr">
        <is>
          <t xml:space="preserve">CONCLUIDO	</t>
        </is>
      </c>
      <c r="D136" t="n">
        <v>5.4506</v>
      </c>
      <c r="E136" t="n">
        <v>18.35</v>
      </c>
      <c r="F136" t="n">
        <v>16.22</v>
      </c>
      <c r="G136" t="n">
        <v>31.39</v>
      </c>
      <c r="H136" t="n">
        <v>0.66</v>
      </c>
      <c r="I136" t="n">
        <v>31</v>
      </c>
      <c r="J136" t="n">
        <v>52.47</v>
      </c>
      <c r="K136" t="n">
        <v>24.83</v>
      </c>
      <c r="L136" t="n">
        <v>2</v>
      </c>
      <c r="M136" t="n">
        <v>3</v>
      </c>
      <c r="N136" t="n">
        <v>5.64</v>
      </c>
      <c r="O136" t="n">
        <v>6705.1</v>
      </c>
      <c r="P136" t="n">
        <v>75.23</v>
      </c>
      <c r="Q136" t="n">
        <v>596.62</v>
      </c>
      <c r="R136" t="n">
        <v>45.61</v>
      </c>
      <c r="S136" t="n">
        <v>26.8</v>
      </c>
      <c r="T136" t="n">
        <v>9338.549999999999</v>
      </c>
      <c r="U136" t="n">
        <v>0.59</v>
      </c>
      <c r="V136" t="n">
        <v>0.9399999999999999</v>
      </c>
      <c r="W136" t="n">
        <v>0.19</v>
      </c>
      <c r="X136" t="n">
        <v>0.63</v>
      </c>
      <c r="Y136" t="n">
        <v>0.5</v>
      </c>
      <c r="Z136" t="n">
        <v>10</v>
      </c>
    </row>
    <row r="137">
      <c r="A137" t="n">
        <v>2</v>
      </c>
      <c r="B137" t="n">
        <v>20</v>
      </c>
      <c r="C137" t="inlineStr">
        <is>
          <t xml:space="preserve">CONCLUIDO	</t>
        </is>
      </c>
      <c r="D137" t="n">
        <v>5.45</v>
      </c>
      <c r="E137" t="n">
        <v>18.35</v>
      </c>
      <c r="F137" t="n">
        <v>16.22</v>
      </c>
      <c r="G137" t="n">
        <v>31.4</v>
      </c>
      <c r="H137" t="n">
        <v>0.97</v>
      </c>
      <c r="I137" t="n">
        <v>31</v>
      </c>
      <c r="J137" t="n">
        <v>53.61</v>
      </c>
      <c r="K137" t="n">
        <v>24.83</v>
      </c>
      <c r="L137" t="n">
        <v>3</v>
      </c>
      <c r="M137" t="n">
        <v>0</v>
      </c>
      <c r="N137" t="n">
        <v>5.78</v>
      </c>
      <c r="O137" t="n">
        <v>6845.59</v>
      </c>
      <c r="P137" t="n">
        <v>76.76000000000001</v>
      </c>
      <c r="Q137" t="n">
        <v>596.63</v>
      </c>
      <c r="R137" t="n">
        <v>45.48</v>
      </c>
      <c r="S137" t="n">
        <v>26.8</v>
      </c>
      <c r="T137" t="n">
        <v>9274.92</v>
      </c>
      <c r="U137" t="n">
        <v>0.59</v>
      </c>
      <c r="V137" t="n">
        <v>0.9399999999999999</v>
      </c>
      <c r="W137" t="n">
        <v>0.2</v>
      </c>
      <c r="X137" t="n">
        <v>0.63</v>
      </c>
      <c r="Y137" t="n">
        <v>0.5</v>
      </c>
      <c r="Z137" t="n">
        <v>10</v>
      </c>
    </row>
    <row r="138">
      <c r="A138" t="n">
        <v>0</v>
      </c>
      <c r="B138" t="n">
        <v>65</v>
      </c>
      <c r="C138" t="inlineStr">
        <is>
          <t xml:space="preserve">CONCLUIDO	</t>
        </is>
      </c>
      <c r="D138" t="n">
        <v>4.062</v>
      </c>
      <c r="E138" t="n">
        <v>24.62</v>
      </c>
      <c r="F138" t="n">
        <v>18.52</v>
      </c>
      <c r="G138" t="n">
        <v>7.72</v>
      </c>
      <c r="H138" t="n">
        <v>0.13</v>
      </c>
      <c r="I138" t="n">
        <v>144</v>
      </c>
      <c r="J138" t="n">
        <v>133.21</v>
      </c>
      <c r="K138" t="n">
        <v>46.47</v>
      </c>
      <c r="L138" t="n">
        <v>1</v>
      </c>
      <c r="M138" t="n">
        <v>142</v>
      </c>
      <c r="N138" t="n">
        <v>20.75</v>
      </c>
      <c r="O138" t="n">
        <v>16663.42</v>
      </c>
      <c r="P138" t="n">
        <v>199.19</v>
      </c>
      <c r="Q138" t="n">
        <v>596.67</v>
      </c>
      <c r="R138" t="n">
        <v>118.57</v>
      </c>
      <c r="S138" t="n">
        <v>26.8</v>
      </c>
      <c r="T138" t="n">
        <v>45253.73</v>
      </c>
      <c r="U138" t="n">
        <v>0.23</v>
      </c>
      <c r="V138" t="n">
        <v>0.83</v>
      </c>
      <c r="W138" t="n">
        <v>0.33</v>
      </c>
      <c r="X138" t="n">
        <v>2.92</v>
      </c>
      <c r="Y138" t="n">
        <v>0.5</v>
      </c>
      <c r="Z138" t="n">
        <v>10</v>
      </c>
    </row>
    <row r="139">
      <c r="A139" t="n">
        <v>1</v>
      </c>
      <c r="B139" t="n">
        <v>65</v>
      </c>
      <c r="C139" t="inlineStr">
        <is>
          <t xml:space="preserve">CONCLUIDO	</t>
        </is>
      </c>
      <c r="D139" t="n">
        <v>4.7983</v>
      </c>
      <c r="E139" t="n">
        <v>20.84</v>
      </c>
      <c r="F139" t="n">
        <v>16.89</v>
      </c>
      <c r="G139" t="n">
        <v>15.59</v>
      </c>
      <c r="H139" t="n">
        <v>0.26</v>
      </c>
      <c r="I139" t="n">
        <v>65</v>
      </c>
      <c r="J139" t="n">
        <v>134.55</v>
      </c>
      <c r="K139" t="n">
        <v>46.47</v>
      </c>
      <c r="L139" t="n">
        <v>2</v>
      </c>
      <c r="M139" t="n">
        <v>63</v>
      </c>
      <c r="N139" t="n">
        <v>21.09</v>
      </c>
      <c r="O139" t="n">
        <v>16828.84</v>
      </c>
      <c r="P139" t="n">
        <v>178.07</v>
      </c>
      <c r="Q139" t="n">
        <v>596.61</v>
      </c>
      <c r="R139" t="n">
        <v>67.75</v>
      </c>
      <c r="S139" t="n">
        <v>26.8</v>
      </c>
      <c r="T139" t="n">
        <v>20238.83</v>
      </c>
      <c r="U139" t="n">
        <v>0.4</v>
      </c>
      <c r="V139" t="n">
        <v>0.91</v>
      </c>
      <c r="W139" t="n">
        <v>0.21</v>
      </c>
      <c r="X139" t="n">
        <v>1.3</v>
      </c>
      <c r="Y139" t="n">
        <v>0.5</v>
      </c>
      <c r="Z139" t="n">
        <v>10</v>
      </c>
    </row>
    <row r="140">
      <c r="A140" t="n">
        <v>2</v>
      </c>
      <c r="B140" t="n">
        <v>65</v>
      </c>
      <c r="C140" t="inlineStr">
        <is>
          <t xml:space="preserve">CONCLUIDO	</t>
        </is>
      </c>
      <c r="D140" t="n">
        <v>5.0667</v>
      </c>
      <c r="E140" t="n">
        <v>19.74</v>
      </c>
      <c r="F140" t="n">
        <v>16.41</v>
      </c>
      <c r="G140" t="n">
        <v>23.45</v>
      </c>
      <c r="H140" t="n">
        <v>0.39</v>
      </c>
      <c r="I140" t="n">
        <v>42</v>
      </c>
      <c r="J140" t="n">
        <v>135.9</v>
      </c>
      <c r="K140" t="n">
        <v>46.47</v>
      </c>
      <c r="L140" t="n">
        <v>3</v>
      </c>
      <c r="M140" t="n">
        <v>40</v>
      </c>
      <c r="N140" t="n">
        <v>21.43</v>
      </c>
      <c r="O140" t="n">
        <v>16994.64</v>
      </c>
      <c r="P140" t="n">
        <v>169.7</v>
      </c>
      <c r="Q140" t="n">
        <v>596.64</v>
      </c>
      <c r="R140" t="n">
        <v>52.66</v>
      </c>
      <c r="S140" t="n">
        <v>26.8</v>
      </c>
      <c r="T140" t="n">
        <v>12807.6</v>
      </c>
      <c r="U140" t="n">
        <v>0.51</v>
      </c>
      <c r="V140" t="n">
        <v>0.93</v>
      </c>
      <c r="W140" t="n">
        <v>0.18</v>
      </c>
      <c r="X140" t="n">
        <v>0.82</v>
      </c>
      <c r="Y140" t="n">
        <v>0.5</v>
      </c>
      <c r="Z140" t="n">
        <v>10</v>
      </c>
    </row>
    <row r="141">
      <c r="A141" t="n">
        <v>3</v>
      </c>
      <c r="B141" t="n">
        <v>65</v>
      </c>
      <c r="C141" t="inlineStr">
        <is>
          <t xml:space="preserve">CONCLUIDO	</t>
        </is>
      </c>
      <c r="D141" t="n">
        <v>5.1993</v>
      </c>
      <c r="E141" t="n">
        <v>19.23</v>
      </c>
      <c r="F141" t="n">
        <v>16.21</v>
      </c>
      <c r="G141" t="n">
        <v>31.37</v>
      </c>
      <c r="H141" t="n">
        <v>0.52</v>
      </c>
      <c r="I141" t="n">
        <v>31</v>
      </c>
      <c r="J141" t="n">
        <v>137.25</v>
      </c>
      <c r="K141" t="n">
        <v>46.47</v>
      </c>
      <c r="L141" t="n">
        <v>4</v>
      </c>
      <c r="M141" t="n">
        <v>29</v>
      </c>
      <c r="N141" t="n">
        <v>21.78</v>
      </c>
      <c r="O141" t="n">
        <v>17160.92</v>
      </c>
      <c r="P141" t="n">
        <v>164.18</v>
      </c>
      <c r="Q141" t="n">
        <v>596.62</v>
      </c>
      <c r="R141" t="n">
        <v>46.51</v>
      </c>
      <c r="S141" t="n">
        <v>26.8</v>
      </c>
      <c r="T141" t="n">
        <v>9786.09</v>
      </c>
      <c r="U141" t="n">
        <v>0.58</v>
      </c>
      <c r="V141" t="n">
        <v>0.9399999999999999</v>
      </c>
      <c r="W141" t="n">
        <v>0.16</v>
      </c>
      <c r="X141" t="n">
        <v>0.61</v>
      </c>
      <c r="Y141" t="n">
        <v>0.5</v>
      </c>
      <c r="Z141" t="n">
        <v>10</v>
      </c>
    </row>
    <row r="142">
      <c r="A142" t="n">
        <v>4</v>
      </c>
      <c r="B142" t="n">
        <v>65</v>
      </c>
      <c r="C142" t="inlineStr">
        <is>
          <t xml:space="preserve">CONCLUIDO	</t>
        </is>
      </c>
      <c r="D142" t="n">
        <v>5.2923</v>
      </c>
      <c r="E142" t="n">
        <v>18.9</v>
      </c>
      <c r="F142" t="n">
        <v>16.06</v>
      </c>
      <c r="G142" t="n">
        <v>40.15</v>
      </c>
      <c r="H142" t="n">
        <v>0.64</v>
      </c>
      <c r="I142" t="n">
        <v>24</v>
      </c>
      <c r="J142" t="n">
        <v>138.6</v>
      </c>
      <c r="K142" t="n">
        <v>46.47</v>
      </c>
      <c r="L142" t="n">
        <v>5</v>
      </c>
      <c r="M142" t="n">
        <v>22</v>
      </c>
      <c r="N142" t="n">
        <v>22.13</v>
      </c>
      <c r="O142" t="n">
        <v>17327.69</v>
      </c>
      <c r="P142" t="n">
        <v>159.2</v>
      </c>
      <c r="Q142" t="n">
        <v>596.62</v>
      </c>
      <c r="R142" t="n">
        <v>41.76</v>
      </c>
      <c r="S142" t="n">
        <v>26.8</v>
      </c>
      <c r="T142" t="n">
        <v>7446.7</v>
      </c>
      <c r="U142" t="n">
        <v>0.64</v>
      </c>
      <c r="V142" t="n">
        <v>0.95</v>
      </c>
      <c r="W142" t="n">
        <v>0.15</v>
      </c>
      <c r="X142" t="n">
        <v>0.47</v>
      </c>
      <c r="Y142" t="n">
        <v>0.5</v>
      </c>
      <c r="Z142" t="n">
        <v>10</v>
      </c>
    </row>
    <row r="143">
      <c r="A143" t="n">
        <v>5</v>
      </c>
      <c r="B143" t="n">
        <v>65</v>
      </c>
      <c r="C143" t="inlineStr">
        <is>
          <t xml:space="preserve">CONCLUIDO	</t>
        </is>
      </c>
      <c r="D143" t="n">
        <v>5.3481</v>
      </c>
      <c r="E143" t="n">
        <v>18.7</v>
      </c>
      <c r="F143" t="n">
        <v>15.97</v>
      </c>
      <c r="G143" t="n">
        <v>47.92</v>
      </c>
      <c r="H143" t="n">
        <v>0.76</v>
      </c>
      <c r="I143" t="n">
        <v>20</v>
      </c>
      <c r="J143" t="n">
        <v>139.95</v>
      </c>
      <c r="K143" t="n">
        <v>46.47</v>
      </c>
      <c r="L143" t="n">
        <v>6</v>
      </c>
      <c r="M143" t="n">
        <v>18</v>
      </c>
      <c r="N143" t="n">
        <v>22.49</v>
      </c>
      <c r="O143" t="n">
        <v>17494.97</v>
      </c>
      <c r="P143" t="n">
        <v>154.38</v>
      </c>
      <c r="Q143" t="n">
        <v>596.61</v>
      </c>
      <c r="R143" t="n">
        <v>39.07</v>
      </c>
      <c r="S143" t="n">
        <v>26.8</v>
      </c>
      <c r="T143" t="n">
        <v>6123.75</v>
      </c>
      <c r="U143" t="n">
        <v>0.6899999999999999</v>
      </c>
      <c r="V143" t="n">
        <v>0.96</v>
      </c>
      <c r="W143" t="n">
        <v>0.14</v>
      </c>
      <c r="X143" t="n">
        <v>0.38</v>
      </c>
      <c r="Y143" t="n">
        <v>0.5</v>
      </c>
      <c r="Z143" t="n">
        <v>10</v>
      </c>
    </row>
    <row r="144">
      <c r="A144" t="n">
        <v>6</v>
      </c>
      <c r="B144" t="n">
        <v>65</v>
      </c>
      <c r="C144" t="inlineStr">
        <is>
          <t xml:space="preserve">CONCLUIDO	</t>
        </is>
      </c>
      <c r="D144" t="n">
        <v>5.3842</v>
      </c>
      <c r="E144" t="n">
        <v>18.57</v>
      </c>
      <c r="F144" t="n">
        <v>15.93</v>
      </c>
      <c r="G144" t="n">
        <v>56.22</v>
      </c>
      <c r="H144" t="n">
        <v>0.88</v>
      </c>
      <c r="I144" t="n">
        <v>17</v>
      </c>
      <c r="J144" t="n">
        <v>141.31</v>
      </c>
      <c r="K144" t="n">
        <v>46.47</v>
      </c>
      <c r="L144" t="n">
        <v>7</v>
      </c>
      <c r="M144" t="n">
        <v>15</v>
      </c>
      <c r="N144" t="n">
        <v>22.85</v>
      </c>
      <c r="O144" t="n">
        <v>17662.75</v>
      </c>
      <c r="P144" t="n">
        <v>149.87</v>
      </c>
      <c r="Q144" t="n">
        <v>596.63</v>
      </c>
      <c r="R144" t="n">
        <v>37.81</v>
      </c>
      <c r="S144" t="n">
        <v>26.8</v>
      </c>
      <c r="T144" t="n">
        <v>5508.46</v>
      </c>
      <c r="U144" t="n">
        <v>0.71</v>
      </c>
      <c r="V144" t="n">
        <v>0.96</v>
      </c>
      <c r="W144" t="n">
        <v>0.13</v>
      </c>
      <c r="X144" t="n">
        <v>0.34</v>
      </c>
      <c r="Y144" t="n">
        <v>0.5</v>
      </c>
      <c r="Z144" t="n">
        <v>10</v>
      </c>
    </row>
    <row r="145">
      <c r="A145" t="n">
        <v>7</v>
      </c>
      <c r="B145" t="n">
        <v>65</v>
      </c>
      <c r="C145" t="inlineStr">
        <is>
          <t xml:space="preserve">CONCLUIDO	</t>
        </is>
      </c>
      <c r="D145" t="n">
        <v>5.4302</v>
      </c>
      <c r="E145" t="n">
        <v>18.42</v>
      </c>
      <c r="F145" t="n">
        <v>15.85</v>
      </c>
      <c r="G145" t="n">
        <v>67.95</v>
      </c>
      <c r="H145" t="n">
        <v>0.99</v>
      </c>
      <c r="I145" t="n">
        <v>14</v>
      </c>
      <c r="J145" t="n">
        <v>142.68</v>
      </c>
      <c r="K145" t="n">
        <v>46.47</v>
      </c>
      <c r="L145" t="n">
        <v>8</v>
      </c>
      <c r="M145" t="n">
        <v>12</v>
      </c>
      <c r="N145" t="n">
        <v>23.21</v>
      </c>
      <c r="O145" t="n">
        <v>17831.04</v>
      </c>
      <c r="P145" t="n">
        <v>144.72</v>
      </c>
      <c r="Q145" t="n">
        <v>596.61</v>
      </c>
      <c r="R145" t="n">
        <v>35.39</v>
      </c>
      <c r="S145" t="n">
        <v>26.8</v>
      </c>
      <c r="T145" t="n">
        <v>4311.47</v>
      </c>
      <c r="U145" t="n">
        <v>0.76</v>
      </c>
      <c r="V145" t="n">
        <v>0.97</v>
      </c>
      <c r="W145" t="n">
        <v>0.13</v>
      </c>
      <c r="X145" t="n">
        <v>0.26</v>
      </c>
      <c r="Y145" t="n">
        <v>0.5</v>
      </c>
      <c r="Z145" t="n">
        <v>10</v>
      </c>
    </row>
    <row r="146">
      <c r="A146" t="n">
        <v>8</v>
      </c>
      <c r="B146" t="n">
        <v>65</v>
      </c>
      <c r="C146" t="inlineStr">
        <is>
          <t xml:space="preserve">CONCLUIDO	</t>
        </is>
      </c>
      <c r="D146" t="n">
        <v>5.4501</v>
      </c>
      <c r="E146" t="n">
        <v>18.35</v>
      </c>
      <c r="F146" t="n">
        <v>15.81</v>
      </c>
      <c r="G146" t="n">
        <v>72.98999999999999</v>
      </c>
      <c r="H146" t="n">
        <v>1.11</v>
      </c>
      <c r="I146" t="n">
        <v>13</v>
      </c>
      <c r="J146" t="n">
        <v>144.05</v>
      </c>
      <c r="K146" t="n">
        <v>46.47</v>
      </c>
      <c r="L146" t="n">
        <v>9</v>
      </c>
      <c r="M146" t="n">
        <v>11</v>
      </c>
      <c r="N146" t="n">
        <v>23.58</v>
      </c>
      <c r="O146" t="n">
        <v>17999.83</v>
      </c>
      <c r="P146" t="n">
        <v>139.95</v>
      </c>
      <c r="Q146" t="n">
        <v>596.61</v>
      </c>
      <c r="R146" t="n">
        <v>34.22</v>
      </c>
      <c r="S146" t="n">
        <v>26.8</v>
      </c>
      <c r="T146" t="n">
        <v>3733.44</v>
      </c>
      <c r="U146" t="n">
        <v>0.78</v>
      </c>
      <c r="V146" t="n">
        <v>0.97</v>
      </c>
      <c r="W146" t="n">
        <v>0.12</v>
      </c>
      <c r="X146" t="n">
        <v>0.22</v>
      </c>
      <c r="Y146" t="n">
        <v>0.5</v>
      </c>
      <c r="Z146" t="n">
        <v>10</v>
      </c>
    </row>
    <row r="147">
      <c r="A147" t="n">
        <v>9</v>
      </c>
      <c r="B147" t="n">
        <v>65</v>
      </c>
      <c r="C147" t="inlineStr">
        <is>
          <t xml:space="preserve">CONCLUIDO	</t>
        </is>
      </c>
      <c r="D147" t="n">
        <v>5.4695</v>
      </c>
      <c r="E147" t="n">
        <v>18.28</v>
      </c>
      <c r="F147" t="n">
        <v>15.8</v>
      </c>
      <c r="G147" t="n">
        <v>86.2</v>
      </c>
      <c r="H147" t="n">
        <v>1.22</v>
      </c>
      <c r="I147" t="n">
        <v>11</v>
      </c>
      <c r="J147" t="n">
        <v>145.42</v>
      </c>
      <c r="K147" t="n">
        <v>46.47</v>
      </c>
      <c r="L147" t="n">
        <v>10</v>
      </c>
      <c r="M147" t="n">
        <v>5</v>
      </c>
      <c r="N147" t="n">
        <v>23.95</v>
      </c>
      <c r="O147" t="n">
        <v>18169.15</v>
      </c>
      <c r="P147" t="n">
        <v>135.47</v>
      </c>
      <c r="Q147" t="n">
        <v>596.63</v>
      </c>
      <c r="R147" t="n">
        <v>33.56</v>
      </c>
      <c r="S147" t="n">
        <v>26.8</v>
      </c>
      <c r="T147" t="n">
        <v>3412.57</v>
      </c>
      <c r="U147" t="n">
        <v>0.8</v>
      </c>
      <c r="V147" t="n">
        <v>0.97</v>
      </c>
      <c r="W147" t="n">
        <v>0.13</v>
      </c>
      <c r="X147" t="n">
        <v>0.21</v>
      </c>
      <c r="Y147" t="n">
        <v>0.5</v>
      </c>
      <c r="Z147" t="n">
        <v>10</v>
      </c>
    </row>
    <row r="148">
      <c r="A148" t="n">
        <v>10</v>
      </c>
      <c r="B148" t="n">
        <v>65</v>
      </c>
      <c r="C148" t="inlineStr">
        <is>
          <t xml:space="preserve">CONCLUIDO	</t>
        </is>
      </c>
      <c r="D148" t="n">
        <v>5.4658</v>
      </c>
      <c r="E148" t="n">
        <v>18.3</v>
      </c>
      <c r="F148" t="n">
        <v>15.82</v>
      </c>
      <c r="G148" t="n">
        <v>86.27</v>
      </c>
      <c r="H148" t="n">
        <v>1.33</v>
      </c>
      <c r="I148" t="n">
        <v>11</v>
      </c>
      <c r="J148" t="n">
        <v>146.8</v>
      </c>
      <c r="K148" t="n">
        <v>46.47</v>
      </c>
      <c r="L148" t="n">
        <v>11</v>
      </c>
      <c r="M148" t="n">
        <v>1</v>
      </c>
      <c r="N148" t="n">
        <v>24.33</v>
      </c>
      <c r="O148" t="n">
        <v>18338.99</v>
      </c>
      <c r="P148" t="n">
        <v>135.15</v>
      </c>
      <c r="Q148" t="n">
        <v>596.62</v>
      </c>
      <c r="R148" t="n">
        <v>33.79</v>
      </c>
      <c r="S148" t="n">
        <v>26.8</v>
      </c>
      <c r="T148" t="n">
        <v>3527.11</v>
      </c>
      <c r="U148" t="n">
        <v>0.79</v>
      </c>
      <c r="V148" t="n">
        <v>0.97</v>
      </c>
      <c r="W148" t="n">
        <v>0.14</v>
      </c>
      <c r="X148" t="n">
        <v>0.22</v>
      </c>
      <c r="Y148" t="n">
        <v>0.5</v>
      </c>
      <c r="Z148" t="n">
        <v>10</v>
      </c>
    </row>
    <row r="149">
      <c r="A149" t="n">
        <v>11</v>
      </c>
      <c r="B149" t="n">
        <v>65</v>
      </c>
      <c r="C149" t="inlineStr">
        <is>
          <t xml:space="preserve">CONCLUIDO	</t>
        </is>
      </c>
      <c r="D149" t="n">
        <v>5.4667</v>
      </c>
      <c r="E149" t="n">
        <v>18.29</v>
      </c>
      <c r="F149" t="n">
        <v>15.81</v>
      </c>
      <c r="G149" t="n">
        <v>86.25</v>
      </c>
      <c r="H149" t="n">
        <v>1.43</v>
      </c>
      <c r="I149" t="n">
        <v>11</v>
      </c>
      <c r="J149" t="n">
        <v>148.18</v>
      </c>
      <c r="K149" t="n">
        <v>46.47</v>
      </c>
      <c r="L149" t="n">
        <v>12</v>
      </c>
      <c r="M149" t="n">
        <v>0</v>
      </c>
      <c r="N149" t="n">
        <v>24.71</v>
      </c>
      <c r="O149" t="n">
        <v>18509.36</v>
      </c>
      <c r="P149" t="n">
        <v>135.85</v>
      </c>
      <c r="Q149" t="n">
        <v>596.62</v>
      </c>
      <c r="R149" t="n">
        <v>33.63</v>
      </c>
      <c r="S149" t="n">
        <v>26.8</v>
      </c>
      <c r="T149" t="n">
        <v>3445.84</v>
      </c>
      <c r="U149" t="n">
        <v>0.8</v>
      </c>
      <c r="V149" t="n">
        <v>0.97</v>
      </c>
      <c r="W149" t="n">
        <v>0.14</v>
      </c>
      <c r="X149" t="n">
        <v>0.22</v>
      </c>
      <c r="Y149" t="n">
        <v>0.5</v>
      </c>
      <c r="Z149" t="n">
        <v>10</v>
      </c>
    </row>
    <row r="150">
      <c r="A150" t="n">
        <v>0</v>
      </c>
      <c r="B150" t="n">
        <v>75</v>
      </c>
      <c r="C150" t="inlineStr">
        <is>
          <t xml:space="preserve">CONCLUIDO	</t>
        </is>
      </c>
      <c r="D150" t="n">
        <v>3.8504</v>
      </c>
      <c r="E150" t="n">
        <v>25.97</v>
      </c>
      <c r="F150" t="n">
        <v>18.84</v>
      </c>
      <c r="G150" t="n">
        <v>7.11</v>
      </c>
      <c r="H150" t="n">
        <v>0.12</v>
      </c>
      <c r="I150" t="n">
        <v>159</v>
      </c>
      <c r="J150" t="n">
        <v>150.44</v>
      </c>
      <c r="K150" t="n">
        <v>49.1</v>
      </c>
      <c r="L150" t="n">
        <v>1</v>
      </c>
      <c r="M150" t="n">
        <v>157</v>
      </c>
      <c r="N150" t="n">
        <v>25.34</v>
      </c>
      <c r="O150" t="n">
        <v>18787.76</v>
      </c>
      <c r="P150" t="n">
        <v>219.89</v>
      </c>
      <c r="Q150" t="n">
        <v>596.74</v>
      </c>
      <c r="R150" t="n">
        <v>128.61</v>
      </c>
      <c r="S150" t="n">
        <v>26.8</v>
      </c>
      <c r="T150" t="n">
        <v>50198.24</v>
      </c>
      <c r="U150" t="n">
        <v>0.21</v>
      </c>
      <c r="V150" t="n">
        <v>0.8100000000000001</v>
      </c>
      <c r="W150" t="n">
        <v>0.36</v>
      </c>
      <c r="X150" t="n">
        <v>3.24</v>
      </c>
      <c r="Y150" t="n">
        <v>0.5</v>
      </c>
      <c r="Z150" t="n">
        <v>10</v>
      </c>
    </row>
    <row r="151">
      <c r="A151" t="n">
        <v>1</v>
      </c>
      <c r="B151" t="n">
        <v>75</v>
      </c>
      <c r="C151" t="inlineStr">
        <is>
          <t xml:space="preserve">CONCLUIDO	</t>
        </is>
      </c>
      <c r="D151" t="n">
        <v>4.6632</v>
      </c>
      <c r="E151" t="n">
        <v>21.44</v>
      </c>
      <c r="F151" t="n">
        <v>17</v>
      </c>
      <c r="G151" t="n">
        <v>14.37</v>
      </c>
      <c r="H151" t="n">
        <v>0.23</v>
      </c>
      <c r="I151" t="n">
        <v>71</v>
      </c>
      <c r="J151" t="n">
        <v>151.83</v>
      </c>
      <c r="K151" t="n">
        <v>49.1</v>
      </c>
      <c r="L151" t="n">
        <v>2</v>
      </c>
      <c r="M151" t="n">
        <v>69</v>
      </c>
      <c r="N151" t="n">
        <v>25.73</v>
      </c>
      <c r="O151" t="n">
        <v>18959.54</v>
      </c>
      <c r="P151" t="n">
        <v>195.37</v>
      </c>
      <c r="Q151" t="n">
        <v>596.62</v>
      </c>
      <c r="R151" t="n">
        <v>71.01000000000001</v>
      </c>
      <c r="S151" t="n">
        <v>26.8</v>
      </c>
      <c r="T151" t="n">
        <v>21835.56</v>
      </c>
      <c r="U151" t="n">
        <v>0.38</v>
      </c>
      <c r="V151" t="n">
        <v>0.9</v>
      </c>
      <c r="W151" t="n">
        <v>0.22</v>
      </c>
      <c r="X151" t="n">
        <v>1.4</v>
      </c>
      <c r="Y151" t="n">
        <v>0.5</v>
      </c>
      <c r="Z151" t="n">
        <v>10</v>
      </c>
    </row>
    <row r="152">
      <c r="A152" t="n">
        <v>2</v>
      </c>
      <c r="B152" t="n">
        <v>75</v>
      </c>
      <c r="C152" t="inlineStr">
        <is>
          <t xml:space="preserve">CONCLUIDO	</t>
        </is>
      </c>
      <c r="D152" t="n">
        <v>4.9548</v>
      </c>
      <c r="E152" t="n">
        <v>20.18</v>
      </c>
      <c r="F152" t="n">
        <v>16.5</v>
      </c>
      <c r="G152" t="n">
        <v>21.52</v>
      </c>
      <c r="H152" t="n">
        <v>0.35</v>
      </c>
      <c r="I152" t="n">
        <v>46</v>
      </c>
      <c r="J152" t="n">
        <v>153.23</v>
      </c>
      <c r="K152" t="n">
        <v>49.1</v>
      </c>
      <c r="L152" t="n">
        <v>3</v>
      </c>
      <c r="M152" t="n">
        <v>44</v>
      </c>
      <c r="N152" t="n">
        <v>26.13</v>
      </c>
      <c r="O152" t="n">
        <v>19131.85</v>
      </c>
      <c r="P152" t="n">
        <v>186.65</v>
      </c>
      <c r="Q152" t="n">
        <v>596.63</v>
      </c>
      <c r="R152" t="n">
        <v>55.5</v>
      </c>
      <c r="S152" t="n">
        <v>26.8</v>
      </c>
      <c r="T152" t="n">
        <v>14207.37</v>
      </c>
      <c r="U152" t="n">
        <v>0.48</v>
      </c>
      <c r="V152" t="n">
        <v>0.93</v>
      </c>
      <c r="W152" t="n">
        <v>0.18</v>
      </c>
      <c r="X152" t="n">
        <v>0.91</v>
      </c>
      <c r="Y152" t="n">
        <v>0.5</v>
      </c>
      <c r="Z152" t="n">
        <v>10</v>
      </c>
    </row>
    <row r="153">
      <c r="A153" t="n">
        <v>3</v>
      </c>
      <c r="B153" t="n">
        <v>75</v>
      </c>
      <c r="C153" t="inlineStr">
        <is>
          <t xml:space="preserve">CONCLUIDO	</t>
        </is>
      </c>
      <c r="D153" t="n">
        <v>5.1007</v>
      </c>
      <c r="E153" t="n">
        <v>19.6</v>
      </c>
      <c r="F153" t="n">
        <v>16.29</v>
      </c>
      <c r="G153" t="n">
        <v>28.75</v>
      </c>
      <c r="H153" t="n">
        <v>0.46</v>
      </c>
      <c r="I153" t="n">
        <v>34</v>
      </c>
      <c r="J153" t="n">
        <v>154.63</v>
      </c>
      <c r="K153" t="n">
        <v>49.1</v>
      </c>
      <c r="L153" t="n">
        <v>4</v>
      </c>
      <c r="M153" t="n">
        <v>32</v>
      </c>
      <c r="N153" t="n">
        <v>26.53</v>
      </c>
      <c r="O153" t="n">
        <v>19304.72</v>
      </c>
      <c r="P153" t="n">
        <v>181.31</v>
      </c>
      <c r="Q153" t="n">
        <v>596.62</v>
      </c>
      <c r="R153" t="n">
        <v>49.14</v>
      </c>
      <c r="S153" t="n">
        <v>26.8</v>
      </c>
      <c r="T153" t="n">
        <v>11085.67</v>
      </c>
      <c r="U153" t="n">
        <v>0.55</v>
      </c>
      <c r="V153" t="n">
        <v>0.9399999999999999</v>
      </c>
      <c r="W153" t="n">
        <v>0.16</v>
      </c>
      <c r="X153" t="n">
        <v>0.6899999999999999</v>
      </c>
      <c r="Y153" t="n">
        <v>0.5</v>
      </c>
      <c r="Z153" t="n">
        <v>10</v>
      </c>
    </row>
    <row r="154">
      <c r="A154" t="n">
        <v>4</v>
      </c>
      <c r="B154" t="n">
        <v>75</v>
      </c>
      <c r="C154" t="inlineStr">
        <is>
          <t xml:space="preserve">CONCLUIDO	</t>
        </is>
      </c>
      <c r="D154" t="n">
        <v>5.2034</v>
      </c>
      <c r="E154" t="n">
        <v>19.22</v>
      </c>
      <c r="F154" t="n">
        <v>16.12</v>
      </c>
      <c r="G154" t="n">
        <v>35.82</v>
      </c>
      <c r="H154" t="n">
        <v>0.57</v>
      </c>
      <c r="I154" t="n">
        <v>27</v>
      </c>
      <c r="J154" t="n">
        <v>156.03</v>
      </c>
      <c r="K154" t="n">
        <v>49.1</v>
      </c>
      <c r="L154" t="n">
        <v>5</v>
      </c>
      <c r="M154" t="n">
        <v>25</v>
      </c>
      <c r="N154" t="n">
        <v>26.94</v>
      </c>
      <c r="O154" t="n">
        <v>19478.15</v>
      </c>
      <c r="P154" t="n">
        <v>176.36</v>
      </c>
      <c r="Q154" t="n">
        <v>596.61</v>
      </c>
      <c r="R154" t="n">
        <v>43.67</v>
      </c>
      <c r="S154" t="n">
        <v>26.8</v>
      </c>
      <c r="T154" t="n">
        <v>8388.120000000001</v>
      </c>
      <c r="U154" t="n">
        <v>0.61</v>
      </c>
      <c r="V154" t="n">
        <v>0.95</v>
      </c>
      <c r="W154" t="n">
        <v>0.15</v>
      </c>
      <c r="X154" t="n">
        <v>0.52</v>
      </c>
      <c r="Y154" t="n">
        <v>0.5</v>
      </c>
      <c r="Z154" t="n">
        <v>10</v>
      </c>
    </row>
    <row r="155">
      <c r="A155" t="n">
        <v>5</v>
      </c>
      <c r="B155" t="n">
        <v>75</v>
      </c>
      <c r="C155" t="inlineStr">
        <is>
          <t xml:space="preserve">CONCLUIDO	</t>
        </is>
      </c>
      <c r="D155" t="n">
        <v>5.2727</v>
      </c>
      <c r="E155" t="n">
        <v>18.97</v>
      </c>
      <c r="F155" t="n">
        <v>16.02</v>
      </c>
      <c r="G155" t="n">
        <v>43.68</v>
      </c>
      <c r="H155" t="n">
        <v>0.67</v>
      </c>
      <c r="I155" t="n">
        <v>22</v>
      </c>
      <c r="J155" t="n">
        <v>157.44</v>
      </c>
      <c r="K155" t="n">
        <v>49.1</v>
      </c>
      <c r="L155" t="n">
        <v>6</v>
      </c>
      <c r="M155" t="n">
        <v>20</v>
      </c>
      <c r="N155" t="n">
        <v>27.35</v>
      </c>
      <c r="O155" t="n">
        <v>19652.13</v>
      </c>
      <c r="P155" t="n">
        <v>172.15</v>
      </c>
      <c r="Q155" t="n">
        <v>596.63</v>
      </c>
      <c r="R155" t="n">
        <v>40.38</v>
      </c>
      <c r="S155" t="n">
        <v>26.8</v>
      </c>
      <c r="T155" t="n">
        <v>6769.08</v>
      </c>
      <c r="U155" t="n">
        <v>0.66</v>
      </c>
      <c r="V155" t="n">
        <v>0.96</v>
      </c>
      <c r="W155" t="n">
        <v>0.14</v>
      </c>
      <c r="X155" t="n">
        <v>0.42</v>
      </c>
      <c r="Y155" t="n">
        <v>0.5</v>
      </c>
      <c r="Z155" t="n">
        <v>10</v>
      </c>
    </row>
    <row r="156">
      <c r="A156" t="n">
        <v>6</v>
      </c>
      <c r="B156" t="n">
        <v>75</v>
      </c>
      <c r="C156" t="inlineStr">
        <is>
          <t xml:space="preserve">CONCLUIDO	</t>
        </is>
      </c>
      <c r="D156" t="n">
        <v>5.3271</v>
      </c>
      <c r="E156" t="n">
        <v>18.77</v>
      </c>
      <c r="F156" t="n">
        <v>15.91</v>
      </c>
      <c r="G156" t="n">
        <v>50.26</v>
      </c>
      <c r="H156" t="n">
        <v>0.78</v>
      </c>
      <c r="I156" t="n">
        <v>19</v>
      </c>
      <c r="J156" t="n">
        <v>158.86</v>
      </c>
      <c r="K156" t="n">
        <v>49.1</v>
      </c>
      <c r="L156" t="n">
        <v>7</v>
      </c>
      <c r="M156" t="n">
        <v>17</v>
      </c>
      <c r="N156" t="n">
        <v>27.77</v>
      </c>
      <c r="O156" t="n">
        <v>19826.68</v>
      </c>
      <c r="P156" t="n">
        <v>167.51</v>
      </c>
      <c r="Q156" t="n">
        <v>596.61</v>
      </c>
      <c r="R156" t="n">
        <v>36.82</v>
      </c>
      <c r="S156" t="n">
        <v>26.8</v>
      </c>
      <c r="T156" t="n">
        <v>5003.78</v>
      </c>
      <c r="U156" t="n">
        <v>0.73</v>
      </c>
      <c r="V156" t="n">
        <v>0.96</v>
      </c>
      <c r="W156" t="n">
        <v>0.14</v>
      </c>
      <c r="X156" t="n">
        <v>0.32</v>
      </c>
      <c r="Y156" t="n">
        <v>0.5</v>
      </c>
      <c r="Z156" t="n">
        <v>10</v>
      </c>
    </row>
    <row r="157">
      <c r="A157" t="n">
        <v>7</v>
      </c>
      <c r="B157" t="n">
        <v>75</v>
      </c>
      <c r="C157" t="inlineStr">
        <is>
          <t xml:space="preserve">CONCLUIDO	</t>
        </is>
      </c>
      <c r="D157" t="n">
        <v>5.3575</v>
      </c>
      <c r="E157" t="n">
        <v>18.67</v>
      </c>
      <c r="F157" t="n">
        <v>15.9</v>
      </c>
      <c r="G157" t="n">
        <v>59.63</v>
      </c>
      <c r="H157" t="n">
        <v>0.88</v>
      </c>
      <c r="I157" t="n">
        <v>16</v>
      </c>
      <c r="J157" t="n">
        <v>160.28</v>
      </c>
      <c r="K157" t="n">
        <v>49.1</v>
      </c>
      <c r="L157" t="n">
        <v>8</v>
      </c>
      <c r="M157" t="n">
        <v>14</v>
      </c>
      <c r="N157" t="n">
        <v>28.19</v>
      </c>
      <c r="O157" t="n">
        <v>20001.93</v>
      </c>
      <c r="P157" t="n">
        <v>164.77</v>
      </c>
      <c r="Q157" t="n">
        <v>596.62</v>
      </c>
      <c r="R157" t="n">
        <v>36.77</v>
      </c>
      <c r="S157" t="n">
        <v>26.8</v>
      </c>
      <c r="T157" t="n">
        <v>4990.51</v>
      </c>
      <c r="U157" t="n">
        <v>0.73</v>
      </c>
      <c r="V157" t="n">
        <v>0.96</v>
      </c>
      <c r="W157" t="n">
        <v>0.13</v>
      </c>
      <c r="X157" t="n">
        <v>0.31</v>
      </c>
      <c r="Y157" t="n">
        <v>0.5</v>
      </c>
      <c r="Z157" t="n">
        <v>10</v>
      </c>
    </row>
    <row r="158">
      <c r="A158" t="n">
        <v>8</v>
      </c>
      <c r="B158" t="n">
        <v>75</v>
      </c>
      <c r="C158" t="inlineStr">
        <is>
          <t xml:space="preserve">CONCLUIDO	</t>
        </is>
      </c>
      <c r="D158" t="n">
        <v>5.3888</v>
      </c>
      <c r="E158" t="n">
        <v>18.56</v>
      </c>
      <c r="F158" t="n">
        <v>15.85</v>
      </c>
      <c r="G158" t="n">
        <v>67.94</v>
      </c>
      <c r="H158" t="n">
        <v>0.99</v>
      </c>
      <c r="I158" t="n">
        <v>14</v>
      </c>
      <c r="J158" t="n">
        <v>161.71</v>
      </c>
      <c r="K158" t="n">
        <v>49.1</v>
      </c>
      <c r="L158" t="n">
        <v>9</v>
      </c>
      <c r="M158" t="n">
        <v>12</v>
      </c>
      <c r="N158" t="n">
        <v>28.61</v>
      </c>
      <c r="O158" t="n">
        <v>20177.64</v>
      </c>
      <c r="P158" t="n">
        <v>160.92</v>
      </c>
      <c r="Q158" t="n">
        <v>596.61</v>
      </c>
      <c r="R158" t="n">
        <v>35.32</v>
      </c>
      <c r="S158" t="n">
        <v>26.8</v>
      </c>
      <c r="T158" t="n">
        <v>4279.81</v>
      </c>
      <c r="U158" t="n">
        <v>0.76</v>
      </c>
      <c r="V158" t="n">
        <v>0.97</v>
      </c>
      <c r="W158" t="n">
        <v>0.13</v>
      </c>
      <c r="X158" t="n">
        <v>0.26</v>
      </c>
      <c r="Y158" t="n">
        <v>0.5</v>
      </c>
      <c r="Z158" t="n">
        <v>10</v>
      </c>
    </row>
    <row r="159">
      <c r="A159" t="n">
        <v>9</v>
      </c>
      <c r="B159" t="n">
        <v>75</v>
      </c>
      <c r="C159" t="inlineStr">
        <is>
          <t xml:space="preserve">CONCLUIDO	</t>
        </is>
      </c>
      <c r="D159" t="n">
        <v>5.4158</v>
      </c>
      <c r="E159" t="n">
        <v>18.46</v>
      </c>
      <c r="F159" t="n">
        <v>15.79</v>
      </c>
      <c r="G159" t="n">
        <v>72.88</v>
      </c>
      <c r="H159" t="n">
        <v>1.09</v>
      </c>
      <c r="I159" t="n">
        <v>13</v>
      </c>
      <c r="J159" t="n">
        <v>163.13</v>
      </c>
      <c r="K159" t="n">
        <v>49.1</v>
      </c>
      <c r="L159" t="n">
        <v>10</v>
      </c>
      <c r="M159" t="n">
        <v>11</v>
      </c>
      <c r="N159" t="n">
        <v>29.04</v>
      </c>
      <c r="O159" t="n">
        <v>20353.94</v>
      </c>
      <c r="P159" t="n">
        <v>155.96</v>
      </c>
      <c r="Q159" t="n">
        <v>596.61</v>
      </c>
      <c r="R159" t="n">
        <v>33.41</v>
      </c>
      <c r="S159" t="n">
        <v>26.8</v>
      </c>
      <c r="T159" t="n">
        <v>3325.57</v>
      </c>
      <c r="U159" t="n">
        <v>0.8</v>
      </c>
      <c r="V159" t="n">
        <v>0.97</v>
      </c>
      <c r="W159" t="n">
        <v>0.12</v>
      </c>
      <c r="X159" t="n">
        <v>0.2</v>
      </c>
      <c r="Y159" t="n">
        <v>0.5</v>
      </c>
      <c r="Z159" t="n">
        <v>10</v>
      </c>
    </row>
    <row r="160">
      <c r="A160" t="n">
        <v>10</v>
      </c>
      <c r="B160" t="n">
        <v>75</v>
      </c>
      <c r="C160" t="inlineStr">
        <is>
          <t xml:space="preserve">CONCLUIDO	</t>
        </is>
      </c>
      <c r="D160" t="n">
        <v>5.432</v>
      </c>
      <c r="E160" t="n">
        <v>18.41</v>
      </c>
      <c r="F160" t="n">
        <v>15.8</v>
      </c>
      <c r="G160" t="n">
        <v>86.17</v>
      </c>
      <c r="H160" t="n">
        <v>1.18</v>
      </c>
      <c r="I160" t="n">
        <v>11</v>
      </c>
      <c r="J160" t="n">
        <v>164.57</v>
      </c>
      <c r="K160" t="n">
        <v>49.1</v>
      </c>
      <c r="L160" t="n">
        <v>11</v>
      </c>
      <c r="M160" t="n">
        <v>9</v>
      </c>
      <c r="N160" t="n">
        <v>29.47</v>
      </c>
      <c r="O160" t="n">
        <v>20530.82</v>
      </c>
      <c r="P160" t="n">
        <v>152.14</v>
      </c>
      <c r="Q160" t="n">
        <v>596.62</v>
      </c>
      <c r="R160" t="n">
        <v>33.55</v>
      </c>
      <c r="S160" t="n">
        <v>26.8</v>
      </c>
      <c r="T160" t="n">
        <v>3409.55</v>
      </c>
      <c r="U160" t="n">
        <v>0.8</v>
      </c>
      <c r="V160" t="n">
        <v>0.97</v>
      </c>
      <c r="W160" t="n">
        <v>0.13</v>
      </c>
      <c r="X160" t="n">
        <v>0.2</v>
      </c>
      <c r="Y160" t="n">
        <v>0.5</v>
      </c>
      <c r="Z160" t="n">
        <v>10</v>
      </c>
    </row>
    <row r="161">
      <c r="A161" t="n">
        <v>11</v>
      </c>
      <c r="B161" t="n">
        <v>75</v>
      </c>
      <c r="C161" t="inlineStr">
        <is>
          <t xml:space="preserve">CONCLUIDO	</t>
        </is>
      </c>
      <c r="D161" t="n">
        <v>5.4489</v>
      </c>
      <c r="E161" t="n">
        <v>18.35</v>
      </c>
      <c r="F161" t="n">
        <v>15.77</v>
      </c>
      <c r="G161" t="n">
        <v>94.62</v>
      </c>
      <c r="H161" t="n">
        <v>1.28</v>
      </c>
      <c r="I161" t="n">
        <v>10</v>
      </c>
      <c r="J161" t="n">
        <v>166.01</v>
      </c>
      <c r="K161" t="n">
        <v>49.1</v>
      </c>
      <c r="L161" t="n">
        <v>12</v>
      </c>
      <c r="M161" t="n">
        <v>7</v>
      </c>
      <c r="N161" t="n">
        <v>29.91</v>
      </c>
      <c r="O161" t="n">
        <v>20708.3</v>
      </c>
      <c r="P161" t="n">
        <v>148.45</v>
      </c>
      <c r="Q161" t="n">
        <v>596.61</v>
      </c>
      <c r="R161" t="n">
        <v>32.69</v>
      </c>
      <c r="S161" t="n">
        <v>26.8</v>
      </c>
      <c r="T161" t="n">
        <v>2981.26</v>
      </c>
      <c r="U161" t="n">
        <v>0.82</v>
      </c>
      <c r="V161" t="n">
        <v>0.97</v>
      </c>
      <c r="W161" t="n">
        <v>0.13</v>
      </c>
      <c r="X161" t="n">
        <v>0.18</v>
      </c>
      <c r="Y161" t="n">
        <v>0.5</v>
      </c>
      <c r="Z161" t="n">
        <v>10</v>
      </c>
    </row>
    <row r="162">
      <c r="A162" t="n">
        <v>12</v>
      </c>
      <c r="B162" t="n">
        <v>75</v>
      </c>
      <c r="C162" t="inlineStr">
        <is>
          <t xml:space="preserve">CONCLUIDO	</t>
        </is>
      </c>
      <c r="D162" t="n">
        <v>5.442</v>
      </c>
      <c r="E162" t="n">
        <v>18.38</v>
      </c>
      <c r="F162" t="n">
        <v>15.79</v>
      </c>
      <c r="G162" t="n">
        <v>94.76000000000001</v>
      </c>
      <c r="H162" t="n">
        <v>1.38</v>
      </c>
      <c r="I162" t="n">
        <v>10</v>
      </c>
      <c r="J162" t="n">
        <v>167.45</v>
      </c>
      <c r="K162" t="n">
        <v>49.1</v>
      </c>
      <c r="L162" t="n">
        <v>13</v>
      </c>
      <c r="M162" t="n">
        <v>2</v>
      </c>
      <c r="N162" t="n">
        <v>30.36</v>
      </c>
      <c r="O162" t="n">
        <v>20886.38</v>
      </c>
      <c r="P162" t="n">
        <v>145.77</v>
      </c>
      <c r="Q162" t="n">
        <v>596.63</v>
      </c>
      <c r="R162" t="n">
        <v>33.21</v>
      </c>
      <c r="S162" t="n">
        <v>26.8</v>
      </c>
      <c r="T162" t="n">
        <v>3243.24</v>
      </c>
      <c r="U162" t="n">
        <v>0.8100000000000001</v>
      </c>
      <c r="V162" t="n">
        <v>0.97</v>
      </c>
      <c r="W162" t="n">
        <v>0.13</v>
      </c>
      <c r="X162" t="n">
        <v>0.2</v>
      </c>
      <c r="Y162" t="n">
        <v>0.5</v>
      </c>
      <c r="Z162" t="n">
        <v>10</v>
      </c>
    </row>
    <row r="163">
      <c r="A163" t="n">
        <v>13</v>
      </c>
      <c r="B163" t="n">
        <v>75</v>
      </c>
      <c r="C163" t="inlineStr">
        <is>
          <t xml:space="preserve">CONCLUIDO	</t>
        </is>
      </c>
      <c r="D163" t="n">
        <v>5.4632</v>
      </c>
      <c r="E163" t="n">
        <v>18.3</v>
      </c>
      <c r="F163" t="n">
        <v>15.75</v>
      </c>
      <c r="G163" t="n">
        <v>105.02</v>
      </c>
      <c r="H163" t="n">
        <v>1.47</v>
      </c>
      <c r="I163" t="n">
        <v>9</v>
      </c>
      <c r="J163" t="n">
        <v>168.9</v>
      </c>
      <c r="K163" t="n">
        <v>49.1</v>
      </c>
      <c r="L163" t="n">
        <v>14</v>
      </c>
      <c r="M163" t="n">
        <v>0</v>
      </c>
      <c r="N163" t="n">
        <v>30.81</v>
      </c>
      <c r="O163" t="n">
        <v>21065.06</v>
      </c>
      <c r="P163" t="n">
        <v>145.03</v>
      </c>
      <c r="Q163" t="n">
        <v>596.61</v>
      </c>
      <c r="R163" t="n">
        <v>31.96</v>
      </c>
      <c r="S163" t="n">
        <v>26.8</v>
      </c>
      <c r="T163" t="n">
        <v>2623.77</v>
      </c>
      <c r="U163" t="n">
        <v>0.84</v>
      </c>
      <c r="V163" t="n">
        <v>0.97</v>
      </c>
      <c r="W163" t="n">
        <v>0.13</v>
      </c>
      <c r="X163" t="n">
        <v>0.16</v>
      </c>
      <c r="Y163" t="n">
        <v>0.5</v>
      </c>
      <c r="Z163" t="n">
        <v>10</v>
      </c>
    </row>
    <row r="164">
      <c r="A164" t="n">
        <v>0</v>
      </c>
      <c r="B164" t="n">
        <v>95</v>
      </c>
      <c r="C164" t="inlineStr">
        <is>
          <t xml:space="preserve">CONCLUIDO	</t>
        </is>
      </c>
      <c r="D164" t="n">
        <v>3.4598</v>
      </c>
      <c r="E164" t="n">
        <v>28.9</v>
      </c>
      <c r="F164" t="n">
        <v>19.44</v>
      </c>
      <c r="G164" t="n">
        <v>6.2</v>
      </c>
      <c r="H164" t="n">
        <v>0.1</v>
      </c>
      <c r="I164" t="n">
        <v>188</v>
      </c>
      <c r="J164" t="n">
        <v>185.69</v>
      </c>
      <c r="K164" t="n">
        <v>53.44</v>
      </c>
      <c r="L164" t="n">
        <v>1</v>
      </c>
      <c r="M164" t="n">
        <v>186</v>
      </c>
      <c r="N164" t="n">
        <v>36.26</v>
      </c>
      <c r="O164" t="n">
        <v>23136.14</v>
      </c>
      <c r="P164" t="n">
        <v>260.8</v>
      </c>
      <c r="Q164" t="n">
        <v>596.75</v>
      </c>
      <c r="R164" t="n">
        <v>147.24</v>
      </c>
      <c r="S164" t="n">
        <v>26.8</v>
      </c>
      <c r="T164" t="n">
        <v>59367.63</v>
      </c>
      <c r="U164" t="n">
        <v>0.18</v>
      </c>
      <c r="V164" t="n">
        <v>0.79</v>
      </c>
      <c r="W164" t="n">
        <v>0.41</v>
      </c>
      <c r="X164" t="n">
        <v>3.84</v>
      </c>
      <c r="Y164" t="n">
        <v>0.5</v>
      </c>
      <c r="Z164" t="n">
        <v>10</v>
      </c>
    </row>
    <row r="165">
      <c r="A165" t="n">
        <v>1</v>
      </c>
      <c r="B165" t="n">
        <v>95</v>
      </c>
      <c r="C165" t="inlineStr">
        <is>
          <t xml:space="preserve">CONCLUIDO	</t>
        </is>
      </c>
      <c r="D165" t="n">
        <v>4.3851</v>
      </c>
      <c r="E165" t="n">
        <v>22.8</v>
      </c>
      <c r="F165" t="n">
        <v>17.25</v>
      </c>
      <c r="G165" t="n">
        <v>12.47</v>
      </c>
      <c r="H165" t="n">
        <v>0.19</v>
      </c>
      <c r="I165" t="n">
        <v>83</v>
      </c>
      <c r="J165" t="n">
        <v>187.21</v>
      </c>
      <c r="K165" t="n">
        <v>53.44</v>
      </c>
      <c r="L165" t="n">
        <v>2</v>
      </c>
      <c r="M165" t="n">
        <v>81</v>
      </c>
      <c r="N165" t="n">
        <v>36.77</v>
      </c>
      <c r="O165" t="n">
        <v>23322.88</v>
      </c>
      <c r="P165" t="n">
        <v>228.9</v>
      </c>
      <c r="Q165" t="n">
        <v>596.67</v>
      </c>
      <c r="R165" t="n">
        <v>78.83</v>
      </c>
      <c r="S165" t="n">
        <v>26.8</v>
      </c>
      <c r="T165" t="n">
        <v>25685.8</v>
      </c>
      <c r="U165" t="n">
        <v>0.34</v>
      </c>
      <c r="V165" t="n">
        <v>0.89</v>
      </c>
      <c r="W165" t="n">
        <v>0.24</v>
      </c>
      <c r="X165" t="n">
        <v>1.65</v>
      </c>
      <c r="Y165" t="n">
        <v>0.5</v>
      </c>
      <c r="Z165" t="n">
        <v>10</v>
      </c>
    </row>
    <row r="166">
      <c r="A166" t="n">
        <v>2</v>
      </c>
      <c r="B166" t="n">
        <v>95</v>
      </c>
      <c r="C166" t="inlineStr">
        <is>
          <t xml:space="preserve">CONCLUIDO	</t>
        </is>
      </c>
      <c r="D166" t="n">
        <v>4.7286</v>
      </c>
      <c r="E166" t="n">
        <v>21.15</v>
      </c>
      <c r="F166" t="n">
        <v>16.67</v>
      </c>
      <c r="G166" t="n">
        <v>18.52</v>
      </c>
      <c r="H166" t="n">
        <v>0.28</v>
      </c>
      <c r="I166" t="n">
        <v>54</v>
      </c>
      <c r="J166" t="n">
        <v>188.73</v>
      </c>
      <c r="K166" t="n">
        <v>53.44</v>
      </c>
      <c r="L166" t="n">
        <v>3</v>
      </c>
      <c r="M166" t="n">
        <v>52</v>
      </c>
      <c r="N166" t="n">
        <v>37.29</v>
      </c>
      <c r="O166" t="n">
        <v>23510.33</v>
      </c>
      <c r="P166" t="n">
        <v>219.11</v>
      </c>
      <c r="Q166" t="n">
        <v>596.65</v>
      </c>
      <c r="R166" t="n">
        <v>60.59</v>
      </c>
      <c r="S166" t="n">
        <v>26.8</v>
      </c>
      <c r="T166" t="n">
        <v>16713.35</v>
      </c>
      <c r="U166" t="n">
        <v>0.44</v>
      </c>
      <c r="V166" t="n">
        <v>0.92</v>
      </c>
      <c r="W166" t="n">
        <v>0.2</v>
      </c>
      <c r="X166" t="n">
        <v>1.07</v>
      </c>
      <c r="Y166" t="n">
        <v>0.5</v>
      </c>
      <c r="Z166" t="n">
        <v>10</v>
      </c>
    </row>
    <row r="167">
      <c r="A167" t="n">
        <v>3</v>
      </c>
      <c r="B167" t="n">
        <v>95</v>
      </c>
      <c r="C167" t="inlineStr">
        <is>
          <t xml:space="preserve">CONCLUIDO	</t>
        </is>
      </c>
      <c r="D167" t="n">
        <v>4.9357</v>
      </c>
      <c r="E167" t="n">
        <v>20.26</v>
      </c>
      <c r="F167" t="n">
        <v>16.34</v>
      </c>
      <c r="G167" t="n">
        <v>25.14</v>
      </c>
      <c r="H167" t="n">
        <v>0.37</v>
      </c>
      <c r="I167" t="n">
        <v>39</v>
      </c>
      <c r="J167" t="n">
        <v>190.25</v>
      </c>
      <c r="K167" t="n">
        <v>53.44</v>
      </c>
      <c r="L167" t="n">
        <v>4</v>
      </c>
      <c r="M167" t="n">
        <v>37</v>
      </c>
      <c r="N167" t="n">
        <v>37.82</v>
      </c>
      <c r="O167" t="n">
        <v>23698.48</v>
      </c>
      <c r="P167" t="n">
        <v>212.47</v>
      </c>
      <c r="Q167" t="n">
        <v>596.61</v>
      </c>
      <c r="R167" t="n">
        <v>50.35</v>
      </c>
      <c r="S167" t="n">
        <v>26.8</v>
      </c>
      <c r="T167" t="n">
        <v>11670.05</v>
      </c>
      <c r="U167" t="n">
        <v>0.53</v>
      </c>
      <c r="V167" t="n">
        <v>0.9399999999999999</v>
      </c>
      <c r="W167" t="n">
        <v>0.17</v>
      </c>
      <c r="X167" t="n">
        <v>0.75</v>
      </c>
      <c r="Y167" t="n">
        <v>0.5</v>
      </c>
      <c r="Z167" t="n">
        <v>10</v>
      </c>
    </row>
    <row r="168">
      <c r="A168" t="n">
        <v>4</v>
      </c>
      <c r="B168" t="n">
        <v>95</v>
      </c>
      <c r="C168" t="inlineStr">
        <is>
          <t xml:space="preserve">CONCLUIDO	</t>
        </is>
      </c>
      <c r="D168" t="n">
        <v>5.0403</v>
      </c>
      <c r="E168" t="n">
        <v>19.84</v>
      </c>
      <c r="F168" t="n">
        <v>16.22</v>
      </c>
      <c r="G168" t="n">
        <v>31.39</v>
      </c>
      <c r="H168" t="n">
        <v>0.46</v>
      </c>
      <c r="I168" t="n">
        <v>31</v>
      </c>
      <c r="J168" t="n">
        <v>191.78</v>
      </c>
      <c r="K168" t="n">
        <v>53.44</v>
      </c>
      <c r="L168" t="n">
        <v>5</v>
      </c>
      <c r="M168" t="n">
        <v>29</v>
      </c>
      <c r="N168" t="n">
        <v>38.35</v>
      </c>
      <c r="O168" t="n">
        <v>23887.36</v>
      </c>
      <c r="P168" t="n">
        <v>208.69</v>
      </c>
      <c r="Q168" t="n">
        <v>596.61</v>
      </c>
      <c r="R168" t="n">
        <v>46.81</v>
      </c>
      <c r="S168" t="n">
        <v>26.8</v>
      </c>
      <c r="T168" t="n">
        <v>9939.889999999999</v>
      </c>
      <c r="U168" t="n">
        <v>0.57</v>
      </c>
      <c r="V168" t="n">
        <v>0.9399999999999999</v>
      </c>
      <c r="W168" t="n">
        <v>0.16</v>
      </c>
      <c r="X168" t="n">
        <v>0.62</v>
      </c>
      <c r="Y168" t="n">
        <v>0.5</v>
      </c>
      <c r="Z168" t="n">
        <v>10</v>
      </c>
    </row>
    <row r="169">
      <c r="A169" t="n">
        <v>5</v>
      </c>
      <c r="B169" t="n">
        <v>95</v>
      </c>
      <c r="C169" t="inlineStr">
        <is>
          <t xml:space="preserve">CONCLUIDO	</t>
        </is>
      </c>
      <c r="D169" t="n">
        <v>5.1176</v>
      </c>
      <c r="E169" t="n">
        <v>19.54</v>
      </c>
      <c r="F169" t="n">
        <v>16.1</v>
      </c>
      <c r="G169" t="n">
        <v>37.16</v>
      </c>
      <c r="H169" t="n">
        <v>0.55</v>
      </c>
      <c r="I169" t="n">
        <v>26</v>
      </c>
      <c r="J169" t="n">
        <v>193.32</v>
      </c>
      <c r="K169" t="n">
        <v>53.44</v>
      </c>
      <c r="L169" t="n">
        <v>6</v>
      </c>
      <c r="M169" t="n">
        <v>24</v>
      </c>
      <c r="N169" t="n">
        <v>38.89</v>
      </c>
      <c r="O169" t="n">
        <v>24076.95</v>
      </c>
      <c r="P169" t="n">
        <v>205.06</v>
      </c>
      <c r="Q169" t="n">
        <v>596.63</v>
      </c>
      <c r="R169" t="n">
        <v>43.12</v>
      </c>
      <c r="S169" t="n">
        <v>26.8</v>
      </c>
      <c r="T169" t="n">
        <v>8117.7</v>
      </c>
      <c r="U169" t="n">
        <v>0.62</v>
      </c>
      <c r="V169" t="n">
        <v>0.95</v>
      </c>
      <c r="W169" t="n">
        <v>0.15</v>
      </c>
      <c r="X169" t="n">
        <v>0.51</v>
      </c>
      <c r="Y169" t="n">
        <v>0.5</v>
      </c>
      <c r="Z169" t="n">
        <v>10</v>
      </c>
    </row>
    <row r="170">
      <c r="A170" t="n">
        <v>6</v>
      </c>
      <c r="B170" t="n">
        <v>95</v>
      </c>
      <c r="C170" t="inlineStr">
        <is>
          <t xml:space="preserve">CONCLUIDO	</t>
        </is>
      </c>
      <c r="D170" t="n">
        <v>5.1792</v>
      </c>
      <c r="E170" t="n">
        <v>19.31</v>
      </c>
      <c r="F170" t="n">
        <v>16.02</v>
      </c>
      <c r="G170" t="n">
        <v>43.69</v>
      </c>
      <c r="H170" t="n">
        <v>0.64</v>
      </c>
      <c r="I170" t="n">
        <v>22</v>
      </c>
      <c r="J170" t="n">
        <v>194.86</v>
      </c>
      <c r="K170" t="n">
        <v>53.44</v>
      </c>
      <c r="L170" t="n">
        <v>7</v>
      </c>
      <c r="M170" t="n">
        <v>20</v>
      </c>
      <c r="N170" t="n">
        <v>39.43</v>
      </c>
      <c r="O170" t="n">
        <v>24267.28</v>
      </c>
      <c r="P170" t="n">
        <v>201.56</v>
      </c>
      <c r="Q170" t="n">
        <v>596.61</v>
      </c>
      <c r="R170" t="n">
        <v>40.53</v>
      </c>
      <c r="S170" t="n">
        <v>26.8</v>
      </c>
      <c r="T170" t="n">
        <v>6842.8</v>
      </c>
      <c r="U170" t="n">
        <v>0.66</v>
      </c>
      <c r="V170" t="n">
        <v>0.96</v>
      </c>
      <c r="W170" t="n">
        <v>0.14</v>
      </c>
      <c r="X170" t="n">
        <v>0.43</v>
      </c>
      <c r="Y170" t="n">
        <v>0.5</v>
      </c>
      <c r="Z170" t="n">
        <v>10</v>
      </c>
    </row>
    <row r="171">
      <c r="A171" t="n">
        <v>7</v>
      </c>
      <c r="B171" t="n">
        <v>95</v>
      </c>
      <c r="C171" t="inlineStr">
        <is>
          <t xml:space="preserve">CONCLUIDO	</t>
        </is>
      </c>
      <c r="D171" t="n">
        <v>5.2283</v>
      </c>
      <c r="E171" t="n">
        <v>19.13</v>
      </c>
      <c r="F171" t="n">
        <v>15.95</v>
      </c>
      <c r="G171" t="n">
        <v>50.37</v>
      </c>
      <c r="H171" t="n">
        <v>0.72</v>
      </c>
      <c r="I171" t="n">
        <v>19</v>
      </c>
      <c r="J171" t="n">
        <v>196.41</v>
      </c>
      <c r="K171" t="n">
        <v>53.44</v>
      </c>
      <c r="L171" t="n">
        <v>8</v>
      </c>
      <c r="M171" t="n">
        <v>17</v>
      </c>
      <c r="N171" t="n">
        <v>39.98</v>
      </c>
      <c r="O171" t="n">
        <v>24458.36</v>
      </c>
      <c r="P171" t="n">
        <v>198.76</v>
      </c>
      <c r="Q171" t="n">
        <v>596.61</v>
      </c>
      <c r="R171" t="n">
        <v>38.26</v>
      </c>
      <c r="S171" t="n">
        <v>26.8</v>
      </c>
      <c r="T171" t="n">
        <v>5721.57</v>
      </c>
      <c r="U171" t="n">
        <v>0.7</v>
      </c>
      <c r="V171" t="n">
        <v>0.96</v>
      </c>
      <c r="W171" t="n">
        <v>0.14</v>
      </c>
      <c r="X171" t="n">
        <v>0.36</v>
      </c>
      <c r="Y171" t="n">
        <v>0.5</v>
      </c>
      <c r="Z171" t="n">
        <v>10</v>
      </c>
    </row>
    <row r="172">
      <c r="A172" t="n">
        <v>8</v>
      </c>
      <c r="B172" t="n">
        <v>95</v>
      </c>
      <c r="C172" t="inlineStr">
        <is>
          <t xml:space="preserve">CONCLUIDO	</t>
        </is>
      </c>
      <c r="D172" t="n">
        <v>5.2574</v>
      </c>
      <c r="E172" t="n">
        <v>19.02</v>
      </c>
      <c r="F172" t="n">
        <v>15.92</v>
      </c>
      <c r="G172" t="n">
        <v>56.19</v>
      </c>
      <c r="H172" t="n">
        <v>0.8100000000000001</v>
      </c>
      <c r="I172" t="n">
        <v>17</v>
      </c>
      <c r="J172" t="n">
        <v>197.97</v>
      </c>
      <c r="K172" t="n">
        <v>53.44</v>
      </c>
      <c r="L172" t="n">
        <v>9</v>
      </c>
      <c r="M172" t="n">
        <v>15</v>
      </c>
      <c r="N172" t="n">
        <v>40.53</v>
      </c>
      <c r="O172" t="n">
        <v>24650.18</v>
      </c>
      <c r="P172" t="n">
        <v>196.02</v>
      </c>
      <c r="Q172" t="n">
        <v>596.61</v>
      </c>
      <c r="R172" t="n">
        <v>37.49</v>
      </c>
      <c r="S172" t="n">
        <v>26.8</v>
      </c>
      <c r="T172" t="n">
        <v>5350.13</v>
      </c>
      <c r="U172" t="n">
        <v>0.71</v>
      </c>
      <c r="V172" t="n">
        <v>0.96</v>
      </c>
      <c r="W172" t="n">
        <v>0.13</v>
      </c>
      <c r="X172" t="n">
        <v>0.33</v>
      </c>
      <c r="Y172" t="n">
        <v>0.5</v>
      </c>
      <c r="Z172" t="n">
        <v>10</v>
      </c>
    </row>
    <row r="173">
      <c r="A173" t="n">
        <v>9</v>
      </c>
      <c r="B173" t="n">
        <v>95</v>
      </c>
      <c r="C173" t="inlineStr">
        <is>
          <t xml:space="preserve">CONCLUIDO	</t>
        </is>
      </c>
      <c r="D173" t="n">
        <v>5.2891</v>
      </c>
      <c r="E173" t="n">
        <v>18.91</v>
      </c>
      <c r="F173" t="n">
        <v>15.88</v>
      </c>
      <c r="G173" t="n">
        <v>63.52</v>
      </c>
      <c r="H173" t="n">
        <v>0.89</v>
      </c>
      <c r="I173" t="n">
        <v>15</v>
      </c>
      <c r="J173" t="n">
        <v>199.53</v>
      </c>
      <c r="K173" t="n">
        <v>53.44</v>
      </c>
      <c r="L173" t="n">
        <v>10</v>
      </c>
      <c r="M173" t="n">
        <v>13</v>
      </c>
      <c r="N173" t="n">
        <v>41.1</v>
      </c>
      <c r="O173" t="n">
        <v>24842.77</v>
      </c>
      <c r="P173" t="n">
        <v>193.1</v>
      </c>
      <c r="Q173" t="n">
        <v>596.61</v>
      </c>
      <c r="R173" t="n">
        <v>36.15</v>
      </c>
      <c r="S173" t="n">
        <v>26.8</v>
      </c>
      <c r="T173" t="n">
        <v>4690.32</v>
      </c>
      <c r="U173" t="n">
        <v>0.74</v>
      </c>
      <c r="V173" t="n">
        <v>0.96</v>
      </c>
      <c r="W173" t="n">
        <v>0.13</v>
      </c>
      <c r="X173" t="n">
        <v>0.29</v>
      </c>
      <c r="Y173" t="n">
        <v>0.5</v>
      </c>
      <c r="Z173" t="n">
        <v>10</v>
      </c>
    </row>
    <row r="174">
      <c r="A174" t="n">
        <v>10</v>
      </c>
      <c r="B174" t="n">
        <v>95</v>
      </c>
      <c r="C174" t="inlineStr">
        <is>
          <t xml:space="preserve">CONCLUIDO	</t>
        </is>
      </c>
      <c r="D174" t="n">
        <v>5.3058</v>
      </c>
      <c r="E174" t="n">
        <v>18.85</v>
      </c>
      <c r="F174" t="n">
        <v>15.86</v>
      </c>
      <c r="G174" t="n">
        <v>67.95999999999999</v>
      </c>
      <c r="H174" t="n">
        <v>0.97</v>
      </c>
      <c r="I174" t="n">
        <v>14</v>
      </c>
      <c r="J174" t="n">
        <v>201.1</v>
      </c>
      <c r="K174" t="n">
        <v>53.44</v>
      </c>
      <c r="L174" t="n">
        <v>11</v>
      </c>
      <c r="M174" t="n">
        <v>12</v>
      </c>
      <c r="N174" t="n">
        <v>41.66</v>
      </c>
      <c r="O174" t="n">
        <v>25036.12</v>
      </c>
      <c r="P174" t="n">
        <v>189.93</v>
      </c>
      <c r="Q174" t="n">
        <v>596.62</v>
      </c>
      <c r="R174" t="n">
        <v>35.37</v>
      </c>
      <c r="S174" t="n">
        <v>26.8</v>
      </c>
      <c r="T174" t="n">
        <v>4303.48</v>
      </c>
      <c r="U174" t="n">
        <v>0.76</v>
      </c>
      <c r="V174" t="n">
        <v>0.96</v>
      </c>
      <c r="W174" t="n">
        <v>0.13</v>
      </c>
      <c r="X174" t="n">
        <v>0.26</v>
      </c>
      <c r="Y174" t="n">
        <v>0.5</v>
      </c>
      <c r="Z174" t="n">
        <v>10</v>
      </c>
    </row>
    <row r="175">
      <c r="A175" t="n">
        <v>11</v>
      </c>
      <c r="B175" t="n">
        <v>95</v>
      </c>
      <c r="C175" t="inlineStr">
        <is>
          <t xml:space="preserve">CONCLUIDO	</t>
        </is>
      </c>
      <c r="D175" t="n">
        <v>5.3333</v>
      </c>
      <c r="E175" t="n">
        <v>18.75</v>
      </c>
      <c r="F175" t="n">
        <v>15.8</v>
      </c>
      <c r="G175" t="n">
        <v>72.91</v>
      </c>
      <c r="H175" t="n">
        <v>1.05</v>
      </c>
      <c r="I175" t="n">
        <v>13</v>
      </c>
      <c r="J175" t="n">
        <v>202.67</v>
      </c>
      <c r="K175" t="n">
        <v>53.44</v>
      </c>
      <c r="L175" t="n">
        <v>12</v>
      </c>
      <c r="M175" t="n">
        <v>11</v>
      </c>
      <c r="N175" t="n">
        <v>42.24</v>
      </c>
      <c r="O175" t="n">
        <v>25230.25</v>
      </c>
      <c r="P175" t="n">
        <v>186.81</v>
      </c>
      <c r="Q175" t="n">
        <v>596.61</v>
      </c>
      <c r="R175" t="n">
        <v>33.63</v>
      </c>
      <c r="S175" t="n">
        <v>26.8</v>
      </c>
      <c r="T175" t="n">
        <v>3438.96</v>
      </c>
      <c r="U175" t="n">
        <v>0.8</v>
      </c>
      <c r="V175" t="n">
        <v>0.97</v>
      </c>
      <c r="W175" t="n">
        <v>0.12</v>
      </c>
      <c r="X175" t="n">
        <v>0.2</v>
      </c>
      <c r="Y175" t="n">
        <v>0.5</v>
      </c>
      <c r="Z175" t="n">
        <v>10</v>
      </c>
    </row>
    <row r="176">
      <c r="A176" t="n">
        <v>12</v>
      </c>
      <c r="B176" t="n">
        <v>95</v>
      </c>
      <c r="C176" t="inlineStr">
        <is>
          <t xml:space="preserve">CONCLUIDO	</t>
        </is>
      </c>
      <c r="D176" t="n">
        <v>5.3358</v>
      </c>
      <c r="E176" t="n">
        <v>18.74</v>
      </c>
      <c r="F176" t="n">
        <v>15.83</v>
      </c>
      <c r="G176" t="n">
        <v>79.13</v>
      </c>
      <c r="H176" t="n">
        <v>1.13</v>
      </c>
      <c r="I176" t="n">
        <v>12</v>
      </c>
      <c r="J176" t="n">
        <v>204.25</v>
      </c>
      <c r="K176" t="n">
        <v>53.44</v>
      </c>
      <c r="L176" t="n">
        <v>13</v>
      </c>
      <c r="M176" t="n">
        <v>10</v>
      </c>
      <c r="N176" t="n">
        <v>42.82</v>
      </c>
      <c r="O176" t="n">
        <v>25425.3</v>
      </c>
      <c r="P176" t="n">
        <v>184.83</v>
      </c>
      <c r="Q176" t="n">
        <v>596.61</v>
      </c>
      <c r="R176" t="n">
        <v>34.5</v>
      </c>
      <c r="S176" t="n">
        <v>26.8</v>
      </c>
      <c r="T176" t="n">
        <v>3876.72</v>
      </c>
      <c r="U176" t="n">
        <v>0.78</v>
      </c>
      <c r="V176" t="n">
        <v>0.97</v>
      </c>
      <c r="W176" t="n">
        <v>0.13</v>
      </c>
      <c r="X176" t="n">
        <v>0.23</v>
      </c>
      <c r="Y176" t="n">
        <v>0.5</v>
      </c>
      <c r="Z176" t="n">
        <v>10</v>
      </c>
    </row>
    <row r="177">
      <c r="A177" t="n">
        <v>13</v>
      </c>
      <c r="B177" t="n">
        <v>95</v>
      </c>
      <c r="C177" t="inlineStr">
        <is>
          <t xml:space="preserve">CONCLUIDO	</t>
        </is>
      </c>
      <c r="D177" t="n">
        <v>5.3544</v>
      </c>
      <c r="E177" t="n">
        <v>18.68</v>
      </c>
      <c r="F177" t="n">
        <v>15.8</v>
      </c>
      <c r="G177" t="n">
        <v>86.17</v>
      </c>
      <c r="H177" t="n">
        <v>1.21</v>
      </c>
      <c r="I177" t="n">
        <v>11</v>
      </c>
      <c r="J177" t="n">
        <v>205.84</v>
      </c>
      <c r="K177" t="n">
        <v>53.44</v>
      </c>
      <c r="L177" t="n">
        <v>14</v>
      </c>
      <c r="M177" t="n">
        <v>9</v>
      </c>
      <c r="N177" t="n">
        <v>43.4</v>
      </c>
      <c r="O177" t="n">
        <v>25621.03</v>
      </c>
      <c r="P177" t="n">
        <v>182.02</v>
      </c>
      <c r="Q177" t="n">
        <v>596.61</v>
      </c>
      <c r="R177" t="n">
        <v>33.68</v>
      </c>
      <c r="S177" t="n">
        <v>26.8</v>
      </c>
      <c r="T177" t="n">
        <v>3470.69</v>
      </c>
      <c r="U177" t="n">
        <v>0.8</v>
      </c>
      <c r="V177" t="n">
        <v>0.97</v>
      </c>
      <c r="W177" t="n">
        <v>0.13</v>
      </c>
      <c r="X177" t="n">
        <v>0.2</v>
      </c>
      <c r="Y177" t="n">
        <v>0.5</v>
      </c>
      <c r="Z177" t="n">
        <v>10</v>
      </c>
    </row>
    <row r="178">
      <c r="A178" t="n">
        <v>14</v>
      </c>
      <c r="B178" t="n">
        <v>95</v>
      </c>
      <c r="C178" t="inlineStr">
        <is>
          <t xml:space="preserve">CONCLUIDO	</t>
        </is>
      </c>
      <c r="D178" t="n">
        <v>5.3845</v>
      </c>
      <c r="E178" t="n">
        <v>18.57</v>
      </c>
      <c r="F178" t="n">
        <v>15.73</v>
      </c>
      <c r="G178" t="n">
        <v>94.39</v>
      </c>
      <c r="H178" t="n">
        <v>1.28</v>
      </c>
      <c r="I178" t="n">
        <v>10</v>
      </c>
      <c r="J178" t="n">
        <v>207.43</v>
      </c>
      <c r="K178" t="n">
        <v>53.44</v>
      </c>
      <c r="L178" t="n">
        <v>15</v>
      </c>
      <c r="M178" t="n">
        <v>8</v>
      </c>
      <c r="N178" t="n">
        <v>44</v>
      </c>
      <c r="O178" t="n">
        <v>25817.56</v>
      </c>
      <c r="P178" t="n">
        <v>177.51</v>
      </c>
      <c r="Q178" t="n">
        <v>596.61</v>
      </c>
      <c r="R178" t="n">
        <v>31.44</v>
      </c>
      <c r="S178" t="n">
        <v>26.8</v>
      </c>
      <c r="T178" t="n">
        <v>2359.43</v>
      </c>
      <c r="U178" t="n">
        <v>0.85</v>
      </c>
      <c r="V178" t="n">
        <v>0.97</v>
      </c>
      <c r="W178" t="n">
        <v>0.12</v>
      </c>
      <c r="X178" t="n">
        <v>0.14</v>
      </c>
      <c r="Y178" t="n">
        <v>0.5</v>
      </c>
      <c r="Z178" t="n">
        <v>10</v>
      </c>
    </row>
    <row r="179">
      <c r="A179" t="n">
        <v>15</v>
      </c>
      <c r="B179" t="n">
        <v>95</v>
      </c>
      <c r="C179" t="inlineStr">
        <is>
          <t xml:space="preserve">CONCLUIDO	</t>
        </is>
      </c>
      <c r="D179" t="n">
        <v>5.3888</v>
      </c>
      <c r="E179" t="n">
        <v>18.56</v>
      </c>
      <c r="F179" t="n">
        <v>15.75</v>
      </c>
      <c r="G179" t="n">
        <v>105.02</v>
      </c>
      <c r="H179" t="n">
        <v>1.36</v>
      </c>
      <c r="I179" t="n">
        <v>9</v>
      </c>
      <c r="J179" t="n">
        <v>209.03</v>
      </c>
      <c r="K179" t="n">
        <v>53.44</v>
      </c>
      <c r="L179" t="n">
        <v>16</v>
      </c>
      <c r="M179" t="n">
        <v>7</v>
      </c>
      <c r="N179" t="n">
        <v>44.6</v>
      </c>
      <c r="O179" t="n">
        <v>26014.91</v>
      </c>
      <c r="P179" t="n">
        <v>175.82</v>
      </c>
      <c r="Q179" t="n">
        <v>596.61</v>
      </c>
      <c r="R179" t="n">
        <v>32.23</v>
      </c>
      <c r="S179" t="n">
        <v>26.8</v>
      </c>
      <c r="T179" t="n">
        <v>2755.83</v>
      </c>
      <c r="U179" t="n">
        <v>0.83</v>
      </c>
      <c r="V179" t="n">
        <v>0.97</v>
      </c>
      <c r="W179" t="n">
        <v>0.12</v>
      </c>
      <c r="X179" t="n">
        <v>0.16</v>
      </c>
      <c r="Y179" t="n">
        <v>0.5</v>
      </c>
      <c r="Z179" t="n">
        <v>10</v>
      </c>
    </row>
    <row r="180">
      <c r="A180" t="n">
        <v>16</v>
      </c>
      <c r="B180" t="n">
        <v>95</v>
      </c>
      <c r="C180" t="inlineStr">
        <is>
          <t xml:space="preserve">CONCLUIDO	</t>
        </is>
      </c>
      <c r="D180" t="n">
        <v>5.3849</v>
      </c>
      <c r="E180" t="n">
        <v>18.57</v>
      </c>
      <c r="F180" t="n">
        <v>15.77</v>
      </c>
      <c r="G180" t="n">
        <v>105.11</v>
      </c>
      <c r="H180" t="n">
        <v>1.43</v>
      </c>
      <c r="I180" t="n">
        <v>9</v>
      </c>
      <c r="J180" t="n">
        <v>210.64</v>
      </c>
      <c r="K180" t="n">
        <v>53.44</v>
      </c>
      <c r="L180" t="n">
        <v>17</v>
      </c>
      <c r="M180" t="n">
        <v>7</v>
      </c>
      <c r="N180" t="n">
        <v>45.21</v>
      </c>
      <c r="O180" t="n">
        <v>26213.09</v>
      </c>
      <c r="P180" t="n">
        <v>173.44</v>
      </c>
      <c r="Q180" t="n">
        <v>596.61</v>
      </c>
      <c r="R180" t="n">
        <v>32.67</v>
      </c>
      <c r="S180" t="n">
        <v>26.8</v>
      </c>
      <c r="T180" t="n">
        <v>2977.98</v>
      </c>
      <c r="U180" t="n">
        <v>0.82</v>
      </c>
      <c r="V180" t="n">
        <v>0.97</v>
      </c>
      <c r="W180" t="n">
        <v>0.12</v>
      </c>
      <c r="X180" t="n">
        <v>0.17</v>
      </c>
      <c r="Y180" t="n">
        <v>0.5</v>
      </c>
      <c r="Z180" t="n">
        <v>10</v>
      </c>
    </row>
    <row r="181">
      <c r="A181" t="n">
        <v>17</v>
      </c>
      <c r="B181" t="n">
        <v>95</v>
      </c>
      <c r="C181" t="inlineStr">
        <is>
          <t xml:space="preserve">CONCLUIDO	</t>
        </is>
      </c>
      <c r="D181" t="n">
        <v>5.4136</v>
      </c>
      <c r="E181" t="n">
        <v>18.47</v>
      </c>
      <c r="F181" t="n">
        <v>15.71</v>
      </c>
      <c r="G181" t="n">
        <v>117.79</v>
      </c>
      <c r="H181" t="n">
        <v>1.51</v>
      </c>
      <c r="I181" t="n">
        <v>8</v>
      </c>
      <c r="J181" t="n">
        <v>212.25</v>
      </c>
      <c r="K181" t="n">
        <v>53.44</v>
      </c>
      <c r="L181" t="n">
        <v>18</v>
      </c>
      <c r="M181" t="n">
        <v>5</v>
      </c>
      <c r="N181" t="n">
        <v>45.82</v>
      </c>
      <c r="O181" t="n">
        <v>26412.11</v>
      </c>
      <c r="P181" t="n">
        <v>169.82</v>
      </c>
      <c r="Q181" t="n">
        <v>596.63</v>
      </c>
      <c r="R181" t="n">
        <v>30.53</v>
      </c>
      <c r="S181" t="n">
        <v>26.8</v>
      </c>
      <c r="T181" t="n">
        <v>1911.22</v>
      </c>
      <c r="U181" t="n">
        <v>0.88</v>
      </c>
      <c r="V181" t="n">
        <v>0.97</v>
      </c>
      <c r="W181" t="n">
        <v>0.12</v>
      </c>
      <c r="X181" t="n">
        <v>0.11</v>
      </c>
      <c r="Y181" t="n">
        <v>0.5</v>
      </c>
      <c r="Z181" t="n">
        <v>10</v>
      </c>
    </row>
    <row r="182">
      <c r="A182" t="n">
        <v>18</v>
      </c>
      <c r="B182" t="n">
        <v>95</v>
      </c>
      <c r="C182" t="inlineStr">
        <is>
          <t xml:space="preserve">CONCLUIDO	</t>
        </is>
      </c>
      <c r="D182" t="n">
        <v>5.4001</v>
      </c>
      <c r="E182" t="n">
        <v>18.52</v>
      </c>
      <c r="F182" t="n">
        <v>15.75</v>
      </c>
      <c r="G182" t="n">
        <v>118.14</v>
      </c>
      <c r="H182" t="n">
        <v>1.58</v>
      </c>
      <c r="I182" t="n">
        <v>8</v>
      </c>
      <c r="J182" t="n">
        <v>213.87</v>
      </c>
      <c r="K182" t="n">
        <v>53.44</v>
      </c>
      <c r="L182" t="n">
        <v>19</v>
      </c>
      <c r="M182" t="n">
        <v>1</v>
      </c>
      <c r="N182" t="n">
        <v>46.44</v>
      </c>
      <c r="O182" t="n">
        <v>26611.98</v>
      </c>
      <c r="P182" t="n">
        <v>169.21</v>
      </c>
      <c r="Q182" t="n">
        <v>596.61</v>
      </c>
      <c r="R182" t="n">
        <v>31.98</v>
      </c>
      <c r="S182" t="n">
        <v>26.8</v>
      </c>
      <c r="T182" t="n">
        <v>2637.54</v>
      </c>
      <c r="U182" t="n">
        <v>0.84</v>
      </c>
      <c r="V182" t="n">
        <v>0.97</v>
      </c>
      <c r="W182" t="n">
        <v>0.13</v>
      </c>
      <c r="X182" t="n">
        <v>0.16</v>
      </c>
      <c r="Y182" t="n">
        <v>0.5</v>
      </c>
      <c r="Z182" t="n">
        <v>10</v>
      </c>
    </row>
    <row r="183">
      <c r="A183" t="n">
        <v>19</v>
      </c>
      <c r="B183" t="n">
        <v>95</v>
      </c>
      <c r="C183" t="inlineStr">
        <is>
          <t xml:space="preserve">CONCLUIDO	</t>
        </is>
      </c>
      <c r="D183" t="n">
        <v>5.4013</v>
      </c>
      <c r="E183" t="n">
        <v>18.51</v>
      </c>
      <c r="F183" t="n">
        <v>15.75</v>
      </c>
      <c r="G183" t="n">
        <v>118.11</v>
      </c>
      <c r="H183" t="n">
        <v>1.65</v>
      </c>
      <c r="I183" t="n">
        <v>8</v>
      </c>
      <c r="J183" t="n">
        <v>215.5</v>
      </c>
      <c r="K183" t="n">
        <v>53.44</v>
      </c>
      <c r="L183" t="n">
        <v>20</v>
      </c>
      <c r="M183" t="n">
        <v>1</v>
      </c>
      <c r="N183" t="n">
        <v>47.07</v>
      </c>
      <c r="O183" t="n">
        <v>26812.71</v>
      </c>
      <c r="P183" t="n">
        <v>169.66</v>
      </c>
      <c r="Q183" t="n">
        <v>596.61</v>
      </c>
      <c r="R183" t="n">
        <v>31.95</v>
      </c>
      <c r="S183" t="n">
        <v>26.8</v>
      </c>
      <c r="T183" t="n">
        <v>2623.47</v>
      </c>
      <c r="U183" t="n">
        <v>0.84</v>
      </c>
      <c r="V183" t="n">
        <v>0.97</v>
      </c>
      <c r="W183" t="n">
        <v>0.13</v>
      </c>
      <c r="X183" t="n">
        <v>0.15</v>
      </c>
      <c r="Y183" t="n">
        <v>0.5</v>
      </c>
      <c r="Z183" t="n">
        <v>10</v>
      </c>
    </row>
    <row r="184">
      <c r="A184" t="n">
        <v>20</v>
      </c>
      <c r="B184" t="n">
        <v>95</v>
      </c>
      <c r="C184" t="inlineStr">
        <is>
          <t xml:space="preserve">CONCLUIDO	</t>
        </is>
      </c>
      <c r="D184" t="n">
        <v>5.3988</v>
      </c>
      <c r="E184" t="n">
        <v>18.52</v>
      </c>
      <c r="F184" t="n">
        <v>15.76</v>
      </c>
      <c r="G184" t="n">
        <v>118.17</v>
      </c>
      <c r="H184" t="n">
        <v>1.72</v>
      </c>
      <c r="I184" t="n">
        <v>8</v>
      </c>
      <c r="J184" t="n">
        <v>217.14</v>
      </c>
      <c r="K184" t="n">
        <v>53.44</v>
      </c>
      <c r="L184" t="n">
        <v>21</v>
      </c>
      <c r="M184" t="n">
        <v>0</v>
      </c>
      <c r="N184" t="n">
        <v>47.7</v>
      </c>
      <c r="O184" t="n">
        <v>27014.3</v>
      </c>
      <c r="P184" t="n">
        <v>171.02</v>
      </c>
      <c r="Q184" t="n">
        <v>596.61</v>
      </c>
      <c r="R184" t="n">
        <v>32.15</v>
      </c>
      <c r="S184" t="n">
        <v>26.8</v>
      </c>
      <c r="T184" t="n">
        <v>2723.46</v>
      </c>
      <c r="U184" t="n">
        <v>0.83</v>
      </c>
      <c r="V184" t="n">
        <v>0.97</v>
      </c>
      <c r="W184" t="n">
        <v>0.13</v>
      </c>
      <c r="X184" t="n">
        <v>0.16</v>
      </c>
      <c r="Y184" t="n">
        <v>0.5</v>
      </c>
      <c r="Z184" t="n">
        <v>10</v>
      </c>
    </row>
    <row r="185">
      <c r="A185" t="n">
        <v>0</v>
      </c>
      <c r="B185" t="n">
        <v>55</v>
      </c>
      <c r="C185" t="inlineStr">
        <is>
          <t xml:space="preserve">CONCLUIDO	</t>
        </is>
      </c>
      <c r="D185" t="n">
        <v>4.2775</v>
      </c>
      <c r="E185" t="n">
        <v>23.38</v>
      </c>
      <c r="F185" t="n">
        <v>18.21</v>
      </c>
      <c r="G185" t="n">
        <v>8.470000000000001</v>
      </c>
      <c r="H185" t="n">
        <v>0.15</v>
      </c>
      <c r="I185" t="n">
        <v>129</v>
      </c>
      <c r="J185" t="n">
        <v>116.05</v>
      </c>
      <c r="K185" t="n">
        <v>43.4</v>
      </c>
      <c r="L185" t="n">
        <v>1</v>
      </c>
      <c r="M185" t="n">
        <v>127</v>
      </c>
      <c r="N185" t="n">
        <v>16.65</v>
      </c>
      <c r="O185" t="n">
        <v>14546.17</v>
      </c>
      <c r="P185" t="n">
        <v>178.16</v>
      </c>
      <c r="Q185" t="n">
        <v>596.6799999999999</v>
      </c>
      <c r="R185" t="n">
        <v>108.8</v>
      </c>
      <c r="S185" t="n">
        <v>26.8</v>
      </c>
      <c r="T185" t="n">
        <v>40441.38</v>
      </c>
      <c r="U185" t="n">
        <v>0.25</v>
      </c>
      <c r="V185" t="n">
        <v>0.84</v>
      </c>
      <c r="W185" t="n">
        <v>0.32</v>
      </c>
      <c r="X185" t="n">
        <v>2.62</v>
      </c>
      <c r="Y185" t="n">
        <v>0.5</v>
      </c>
      <c r="Z185" t="n">
        <v>10</v>
      </c>
    </row>
    <row r="186">
      <c r="A186" t="n">
        <v>1</v>
      </c>
      <c r="B186" t="n">
        <v>55</v>
      </c>
      <c r="C186" t="inlineStr">
        <is>
          <t xml:space="preserve">CONCLUIDO	</t>
        </is>
      </c>
      <c r="D186" t="n">
        <v>4.9363</v>
      </c>
      <c r="E186" t="n">
        <v>20.26</v>
      </c>
      <c r="F186" t="n">
        <v>16.76</v>
      </c>
      <c r="G186" t="n">
        <v>17.05</v>
      </c>
      <c r="H186" t="n">
        <v>0.3</v>
      </c>
      <c r="I186" t="n">
        <v>59</v>
      </c>
      <c r="J186" t="n">
        <v>117.34</v>
      </c>
      <c r="K186" t="n">
        <v>43.4</v>
      </c>
      <c r="L186" t="n">
        <v>2</v>
      </c>
      <c r="M186" t="n">
        <v>57</v>
      </c>
      <c r="N186" t="n">
        <v>16.94</v>
      </c>
      <c r="O186" t="n">
        <v>14705.49</v>
      </c>
      <c r="P186" t="n">
        <v>159.73</v>
      </c>
      <c r="Q186" t="n">
        <v>596.63</v>
      </c>
      <c r="R186" t="n">
        <v>63.88</v>
      </c>
      <c r="S186" t="n">
        <v>26.8</v>
      </c>
      <c r="T186" t="n">
        <v>18333.3</v>
      </c>
      <c r="U186" t="n">
        <v>0.42</v>
      </c>
      <c r="V186" t="n">
        <v>0.91</v>
      </c>
      <c r="W186" t="n">
        <v>0.2</v>
      </c>
      <c r="X186" t="n">
        <v>1.17</v>
      </c>
      <c r="Y186" t="n">
        <v>0.5</v>
      </c>
      <c r="Z186" t="n">
        <v>10</v>
      </c>
    </row>
    <row r="187">
      <c r="A187" t="n">
        <v>2</v>
      </c>
      <c r="B187" t="n">
        <v>55</v>
      </c>
      <c r="C187" t="inlineStr">
        <is>
          <t xml:space="preserve">CONCLUIDO	</t>
        </is>
      </c>
      <c r="D187" t="n">
        <v>5.193</v>
      </c>
      <c r="E187" t="n">
        <v>19.26</v>
      </c>
      <c r="F187" t="n">
        <v>16.29</v>
      </c>
      <c r="G187" t="n">
        <v>26.41</v>
      </c>
      <c r="H187" t="n">
        <v>0.45</v>
      </c>
      <c r="I187" t="n">
        <v>37</v>
      </c>
      <c r="J187" t="n">
        <v>118.63</v>
      </c>
      <c r="K187" t="n">
        <v>43.4</v>
      </c>
      <c r="L187" t="n">
        <v>3</v>
      </c>
      <c r="M187" t="n">
        <v>35</v>
      </c>
      <c r="N187" t="n">
        <v>17.23</v>
      </c>
      <c r="O187" t="n">
        <v>14865.24</v>
      </c>
      <c r="P187" t="n">
        <v>150.96</v>
      </c>
      <c r="Q187" t="n">
        <v>596.66</v>
      </c>
      <c r="R187" t="n">
        <v>48.55</v>
      </c>
      <c r="S187" t="n">
        <v>26.8</v>
      </c>
      <c r="T187" t="n">
        <v>10778.34</v>
      </c>
      <c r="U187" t="n">
        <v>0.55</v>
      </c>
      <c r="V187" t="n">
        <v>0.9399999999999999</v>
      </c>
      <c r="W187" t="n">
        <v>0.17</v>
      </c>
      <c r="X187" t="n">
        <v>0.6899999999999999</v>
      </c>
      <c r="Y187" t="n">
        <v>0.5</v>
      </c>
      <c r="Z187" t="n">
        <v>10</v>
      </c>
    </row>
    <row r="188">
      <c r="A188" t="n">
        <v>3</v>
      </c>
      <c r="B188" t="n">
        <v>55</v>
      </c>
      <c r="C188" t="inlineStr">
        <is>
          <t xml:space="preserve">CONCLUIDO	</t>
        </is>
      </c>
      <c r="D188" t="n">
        <v>5.3053</v>
      </c>
      <c r="E188" t="n">
        <v>18.85</v>
      </c>
      <c r="F188" t="n">
        <v>16.12</v>
      </c>
      <c r="G188" t="n">
        <v>35.82</v>
      </c>
      <c r="H188" t="n">
        <v>0.59</v>
      </c>
      <c r="I188" t="n">
        <v>27</v>
      </c>
      <c r="J188" t="n">
        <v>119.93</v>
      </c>
      <c r="K188" t="n">
        <v>43.4</v>
      </c>
      <c r="L188" t="n">
        <v>4</v>
      </c>
      <c r="M188" t="n">
        <v>25</v>
      </c>
      <c r="N188" t="n">
        <v>17.53</v>
      </c>
      <c r="O188" t="n">
        <v>15025.44</v>
      </c>
      <c r="P188" t="n">
        <v>145.36</v>
      </c>
      <c r="Q188" t="n">
        <v>596.61</v>
      </c>
      <c r="R188" t="n">
        <v>43.66</v>
      </c>
      <c r="S188" t="n">
        <v>26.8</v>
      </c>
      <c r="T188" t="n">
        <v>8383.719999999999</v>
      </c>
      <c r="U188" t="n">
        <v>0.61</v>
      </c>
      <c r="V188" t="n">
        <v>0.95</v>
      </c>
      <c r="W188" t="n">
        <v>0.15</v>
      </c>
      <c r="X188" t="n">
        <v>0.53</v>
      </c>
      <c r="Y188" t="n">
        <v>0.5</v>
      </c>
      <c r="Z188" t="n">
        <v>10</v>
      </c>
    </row>
    <row r="189">
      <c r="A189" t="n">
        <v>4</v>
      </c>
      <c r="B189" t="n">
        <v>55</v>
      </c>
      <c r="C189" t="inlineStr">
        <is>
          <t xml:space="preserve">CONCLUIDO	</t>
        </is>
      </c>
      <c r="D189" t="n">
        <v>5.3662</v>
      </c>
      <c r="E189" t="n">
        <v>18.64</v>
      </c>
      <c r="F189" t="n">
        <v>16.03</v>
      </c>
      <c r="G189" t="n">
        <v>43.71</v>
      </c>
      <c r="H189" t="n">
        <v>0.73</v>
      </c>
      <c r="I189" t="n">
        <v>22</v>
      </c>
      <c r="J189" t="n">
        <v>121.23</v>
      </c>
      <c r="K189" t="n">
        <v>43.4</v>
      </c>
      <c r="L189" t="n">
        <v>5</v>
      </c>
      <c r="M189" t="n">
        <v>20</v>
      </c>
      <c r="N189" t="n">
        <v>17.83</v>
      </c>
      <c r="O189" t="n">
        <v>15186.08</v>
      </c>
      <c r="P189" t="n">
        <v>140.4</v>
      </c>
      <c r="Q189" t="n">
        <v>596.61</v>
      </c>
      <c r="R189" t="n">
        <v>40.78</v>
      </c>
      <c r="S189" t="n">
        <v>26.8</v>
      </c>
      <c r="T189" t="n">
        <v>6965.55</v>
      </c>
      <c r="U189" t="n">
        <v>0.66</v>
      </c>
      <c r="V189" t="n">
        <v>0.95</v>
      </c>
      <c r="W189" t="n">
        <v>0.14</v>
      </c>
      <c r="X189" t="n">
        <v>0.43</v>
      </c>
      <c r="Y189" t="n">
        <v>0.5</v>
      </c>
      <c r="Z189" t="n">
        <v>10</v>
      </c>
    </row>
    <row r="190">
      <c r="A190" t="n">
        <v>5</v>
      </c>
      <c r="B190" t="n">
        <v>55</v>
      </c>
      <c r="C190" t="inlineStr">
        <is>
          <t xml:space="preserve">CONCLUIDO	</t>
        </is>
      </c>
      <c r="D190" t="n">
        <v>5.4126</v>
      </c>
      <c r="E190" t="n">
        <v>18.48</v>
      </c>
      <c r="F190" t="n">
        <v>15.96</v>
      </c>
      <c r="G190" t="n">
        <v>53.2</v>
      </c>
      <c r="H190" t="n">
        <v>0.86</v>
      </c>
      <c r="I190" t="n">
        <v>18</v>
      </c>
      <c r="J190" t="n">
        <v>122.54</v>
      </c>
      <c r="K190" t="n">
        <v>43.4</v>
      </c>
      <c r="L190" t="n">
        <v>6</v>
      </c>
      <c r="M190" t="n">
        <v>16</v>
      </c>
      <c r="N190" t="n">
        <v>18.14</v>
      </c>
      <c r="O190" t="n">
        <v>15347.16</v>
      </c>
      <c r="P190" t="n">
        <v>134.58</v>
      </c>
      <c r="Q190" t="n">
        <v>596.61</v>
      </c>
      <c r="R190" t="n">
        <v>38.95</v>
      </c>
      <c r="S190" t="n">
        <v>26.8</v>
      </c>
      <c r="T190" t="n">
        <v>6070.89</v>
      </c>
      <c r="U190" t="n">
        <v>0.6899999999999999</v>
      </c>
      <c r="V190" t="n">
        <v>0.96</v>
      </c>
      <c r="W190" t="n">
        <v>0.13</v>
      </c>
      <c r="X190" t="n">
        <v>0.37</v>
      </c>
      <c r="Y190" t="n">
        <v>0.5</v>
      </c>
      <c r="Z190" t="n">
        <v>10</v>
      </c>
    </row>
    <row r="191">
      <c r="A191" t="n">
        <v>6</v>
      </c>
      <c r="B191" t="n">
        <v>55</v>
      </c>
      <c r="C191" t="inlineStr">
        <is>
          <t xml:space="preserve">CONCLUIDO	</t>
        </is>
      </c>
      <c r="D191" t="n">
        <v>5.4586</v>
      </c>
      <c r="E191" t="n">
        <v>18.32</v>
      </c>
      <c r="F191" t="n">
        <v>15.88</v>
      </c>
      <c r="G191" t="n">
        <v>63.51</v>
      </c>
      <c r="H191" t="n">
        <v>1</v>
      </c>
      <c r="I191" t="n">
        <v>15</v>
      </c>
      <c r="J191" t="n">
        <v>123.85</v>
      </c>
      <c r="K191" t="n">
        <v>43.4</v>
      </c>
      <c r="L191" t="n">
        <v>7</v>
      </c>
      <c r="M191" t="n">
        <v>13</v>
      </c>
      <c r="N191" t="n">
        <v>18.45</v>
      </c>
      <c r="O191" t="n">
        <v>15508.69</v>
      </c>
      <c r="P191" t="n">
        <v>128.89</v>
      </c>
      <c r="Q191" t="n">
        <v>596.61</v>
      </c>
      <c r="R191" t="n">
        <v>36.11</v>
      </c>
      <c r="S191" t="n">
        <v>26.8</v>
      </c>
      <c r="T191" t="n">
        <v>4668.96</v>
      </c>
      <c r="U191" t="n">
        <v>0.74</v>
      </c>
      <c r="V191" t="n">
        <v>0.96</v>
      </c>
      <c r="W191" t="n">
        <v>0.13</v>
      </c>
      <c r="X191" t="n">
        <v>0.28</v>
      </c>
      <c r="Y191" t="n">
        <v>0.5</v>
      </c>
      <c r="Z191" t="n">
        <v>10</v>
      </c>
    </row>
    <row r="192">
      <c r="A192" t="n">
        <v>7</v>
      </c>
      <c r="B192" t="n">
        <v>55</v>
      </c>
      <c r="C192" t="inlineStr">
        <is>
          <t xml:space="preserve">CONCLUIDO	</t>
        </is>
      </c>
      <c r="D192" t="n">
        <v>5.4968</v>
      </c>
      <c r="E192" t="n">
        <v>18.19</v>
      </c>
      <c r="F192" t="n">
        <v>15.8</v>
      </c>
      <c r="G192" t="n">
        <v>72.91</v>
      </c>
      <c r="H192" t="n">
        <v>1.13</v>
      </c>
      <c r="I192" t="n">
        <v>13</v>
      </c>
      <c r="J192" t="n">
        <v>125.16</v>
      </c>
      <c r="K192" t="n">
        <v>43.4</v>
      </c>
      <c r="L192" t="n">
        <v>8</v>
      </c>
      <c r="M192" t="n">
        <v>6</v>
      </c>
      <c r="N192" t="n">
        <v>18.76</v>
      </c>
      <c r="O192" t="n">
        <v>15670.68</v>
      </c>
      <c r="P192" t="n">
        <v>123.7</v>
      </c>
      <c r="Q192" t="n">
        <v>596.67</v>
      </c>
      <c r="R192" t="n">
        <v>33.15</v>
      </c>
      <c r="S192" t="n">
        <v>26.8</v>
      </c>
      <c r="T192" t="n">
        <v>3199.39</v>
      </c>
      <c r="U192" t="n">
        <v>0.8100000000000001</v>
      </c>
      <c r="V192" t="n">
        <v>0.97</v>
      </c>
      <c r="W192" t="n">
        <v>0.14</v>
      </c>
      <c r="X192" t="n">
        <v>0.2</v>
      </c>
      <c r="Y192" t="n">
        <v>0.5</v>
      </c>
      <c r="Z192" t="n">
        <v>10</v>
      </c>
    </row>
    <row r="193">
      <c r="A193" t="n">
        <v>8</v>
      </c>
      <c r="B193" t="n">
        <v>55</v>
      </c>
      <c r="C193" t="inlineStr">
        <is>
          <t xml:space="preserve">CONCLUIDO	</t>
        </is>
      </c>
      <c r="D193" t="n">
        <v>5.4942</v>
      </c>
      <c r="E193" t="n">
        <v>18.2</v>
      </c>
      <c r="F193" t="n">
        <v>15.83</v>
      </c>
      <c r="G193" t="n">
        <v>79.15000000000001</v>
      </c>
      <c r="H193" t="n">
        <v>1.26</v>
      </c>
      <c r="I193" t="n">
        <v>12</v>
      </c>
      <c r="J193" t="n">
        <v>126.48</v>
      </c>
      <c r="K193" t="n">
        <v>43.4</v>
      </c>
      <c r="L193" t="n">
        <v>9</v>
      </c>
      <c r="M193" t="n">
        <v>0</v>
      </c>
      <c r="N193" t="n">
        <v>19.08</v>
      </c>
      <c r="O193" t="n">
        <v>15833.12</v>
      </c>
      <c r="P193" t="n">
        <v>123.37</v>
      </c>
      <c r="Q193" t="n">
        <v>596.62</v>
      </c>
      <c r="R193" t="n">
        <v>34.21</v>
      </c>
      <c r="S193" t="n">
        <v>26.8</v>
      </c>
      <c r="T193" t="n">
        <v>3731.7</v>
      </c>
      <c r="U193" t="n">
        <v>0.78</v>
      </c>
      <c r="V193" t="n">
        <v>0.97</v>
      </c>
      <c r="W193" t="n">
        <v>0.14</v>
      </c>
      <c r="X193" t="n">
        <v>0.24</v>
      </c>
      <c r="Y193" t="n">
        <v>0.5</v>
      </c>
      <c r="Z193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9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INDEX(resultados!$A$2:$ZZ$193, 1, MATCH($B$1, resultados!$A$1:$ZZ$1, 0))</f>
        <v/>
      </c>
      <c r="B7">
        <f>INDEX(resultados!$A$2:$ZZ$193, 1, MATCH($B$2, resultados!$A$1:$ZZ$1, 0))</f>
        <v/>
      </c>
      <c r="C7">
        <f>INDEX(resultados!$A$2:$ZZ$193, 1, MATCH($B$3, resultados!$A$1:$ZZ$1, 0))</f>
        <v/>
      </c>
    </row>
    <row r="8">
      <c r="A8">
        <f>INDEX(resultados!$A$2:$ZZ$193, 2, MATCH($B$1, resultados!$A$1:$ZZ$1, 0))</f>
        <v/>
      </c>
      <c r="B8">
        <f>INDEX(resultados!$A$2:$ZZ$193, 2, MATCH($B$2, resultados!$A$1:$ZZ$1, 0))</f>
        <v/>
      </c>
      <c r="C8">
        <f>INDEX(resultados!$A$2:$ZZ$193, 2, MATCH($B$3, resultados!$A$1:$ZZ$1, 0))</f>
        <v/>
      </c>
    </row>
    <row r="9">
      <c r="A9">
        <f>INDEX(resultados!$A$2:$ZZ$193, 3, MATCH($B$1, resultados!$A$1:$ZZ$1, 0))</f>
        <v/>
      </c>
      <c r="B9">
        <f>INDEX(resultados!$A$2:$ZZ$193, 3, MATCH($B$2, resultados!$A$1:$ZZ$1, 0))</f>
        <v/>
      </c>
      <c r="C9">
        <f>INDEX(resultados!$A$2:$ZZ$193, 3, MATCH($B$3, resultados!$A$1:$ZZ$1, 0))</f>
        <v/>
      </c>
    </row>
    <row r="10">
      <c r="A10">
        <f>INDEX(resultados!$A$2:$ZZ$193, 4, MATCH($B$1, resultados!$A$1:$ZZ$1, 0))</f>
        <v/>
      </c>
      <c r="B10">
        <f>INDEX(resultados!$A$2:$ZZ$193, 4, MATCH($B$2, resultados!$A$1:$ZZ$1, 0))</f>
        <v/>
      </c>
      <c r="C10">
        <f>INDEX(resultados!$A$2:$ZZ$193, 4, MATCH($B$3, resultados!$A$1:$ZZ$1, 0))</f>
        <v/>
      </c>
    </row>
    <row r="11">
      <c r="A11">
        <f>INDEX(resultados!$A$2:$ZZ$193, 5, MATCH($B$1, resultados!$A$1:$ZZ$1, 0))</f>
        <v/>
      </c>
      <c r="B11">
        <f>INDEX(resultados!$A$2:$ZZ$193, 5, MATCH($B$2, resultados!$A$1:$ZZ$1, 0))</f>
        <v/>
      </c>
      <c r="C11">
        <f>INDEX(resultados!$A$2:$ZZ$193, 5, MATCH($B$3, resultados!$A$1:$ZZ$1, 0))</f>
        <v/>
      </c>
    </row>
    <row r="12">
      <c r="A12">
        <f>INDEX(resultados!$A$2:$ZZ$193, 6, MATCH($B$1, resultados!$A$1:$ZZ$1, 0))</f>
        <v/>
      </c>
      <c r="B12">
        <f>INDEX(resultados!$A$2:$ZZ$193, 6, MATCH($B$2, resultados!$A$1:$ZZ$1, 0))</f>
        <v/>
      </c>
      <c r="C12">
        <f>INDEX(resultados!$A$2:$ZZ$193, 6, MATCH($B$3, resultados!$A$1:$ZZ$1, 0))</f>
        <v/>
      </c>
    </row>
    <row r="13">
      <c r="A13">
        <f>INDEX(resultados!$A$2:$ZZ$193, 7, MATCH($B$1, resultados!$A$1:$ZZ$1, 0))</f>
        <v/>
      </c>
      <c r="B13">
        <f>INDEX(resultados!$A$2:$ZZ$193, 7, MATCH($B$2, resultados!$A$1:$ZZ$1, 0))</f>
        <v/>
      </c>
      <c r="C13">
        <f>INDEX(resultados!$A$2:$ZZ$193, 7, MATCH($B$3, resultados!$A$1:$ZZ$1, 0))</f>
        <v/>
      </c>
    </row>
    <row r="14">
      <c r="A14">
        <f>INDEX(resultados!$A$2:$ZZ$193, 8, MATCH($B$1, resultados!$A$1:$ZZ$1, 0))</f>
        <v/>
      </c>
      <c r="B14">
        <f>INDEX(resultados!$A$2:$ZZ$193, 8, MATCH($B$2, resultados!$A$1:$ZZ$1, 0))</f>
        <v/>
      </c>
      <c r="C14">
        <f>INDEX(resultados!$A$2:$ZZ$193, 8, MATCH($B$3, resultados!$A$1:$ZZ$1, 0))</f>
        <v/>
      </c>
    </row>
    <row r="15">
      <c r="A15">
        <f>INDEX(resultados!$A$2:$ZZ$193, 9, MATCH($B$1, resultados!$A$1:$ZZ$1, 0))</f>
        <v/>
      </c>
      <c r="B15">
        <f>INDEX(resultados!$A$2:$ZZ$193, 9, MATCH($B$2, resultados!$A$1:$ZZ$1, 0))</f>
        <v/>
      </c>
      <c r="C15">
        <f>INDEX(resultados!$A$2:$ZZ$193, 9, MATCH($B$3, resultados!$A$1:$ZZ$1, 0))</f>
        <v/>
      </c>
    </row>
    <row r="16">
      <c r="A16">
        <f>INDEX(resultados!$A$2:$ZZ$193, 10, MATCH($B$1, resultados!$A$1:$ZZ$1, 0))</f>
        <v/>
      </c>
      <c r="B16">
        <f>INDEX(resultados!$A$2:$ZZ$193, 10, MATCH($B$2, resultados!$A$1:$ZZ$1, 0))</f>
        <v/>
      </c>
      <c r="C16">
        <f>INDEX(resultados!$A$2:$ZZ$193, 10, MATCH($B$3, resultados!$A$1:$ZZ$1, 0))</f>
        <v/>
      </c>
    </row>
    <row r="17">
      <c r="A17">
        <f>INDEX(resultados!$A$2:$ZZ$193, 11, MATCH($B$1, resultados!$A$1:$ZZ$1, 0))</f>
        <v/>
      </c>
      <c r="B17">
        <f>INDEX(resultados!$A$2:$ZZ$193, 11, MATCH($B$2, resultados!$A$1:$ZZ$1, 0))</f>
        <v/>
      </c>
      <c r="C17">
        <f>INDEX(resultados!$A$2:$ZZ$193, 11, MATCH($B$3, resultados!$A$1:$ZZ$1, 0))</f>
        <v/>
      </c>
    </row>
    <row r="18">
      <c r="A18">
        <f>INDEX(resultados!$A$2:$ZZ$193, 12, MATCH($B$1, resultados!$A$1:$ZZ$1, 0))</f>
        <v/>
      </c>
      <c r="B18">
        <f>INDEX(resultados!$A$2:$ZZ$193, 12, MATCH($B$2, resultados!$A$1:$ZZ$1, 0))</f>
        <v/>
      </c>
      <c r="C18">
        <f>INDEX(resultados!$A$2:$ZZ$193, 12, MATCH($B$3, resultados!$A$1:$ZZ$1, 0))</f>
        <v/>
      </c>
    </row>
    <row r="19">
      <c r="A19">
        <f>INDEX(resultados!$A$2:$ZZ$193, 13, MATCH($B$1, resultados!$A$1:$ZZ$1, 0))</f>
        <v/>
      </c>
      <c r="B19">
        <f>INDEX(resultados!$A$2:$ZZ$193, 13, MATCH($B$2, resultados!$A$1:$ZZ$1, 0))</f>
        <v/>
      </c>
      <c r="C19">
        <f>INDEX(resultados!$A$2:$ZZ$193, 13, MATCH($B$3, resultados!$A$1:$ZZ$1, 0))</f>
        <v/>
      </c>
    </row>
    <row r="20">
      <c r="A20">
        <f>INDEX(resultados!$A$2:$ZZ$193, 14, MATCH($B$1, resultados!$A$1:$ZZ$1, 0))</f>
        <v/>
      </c>
      <c r="B20">
        <f>INDEX(resultados!$A$2:$ZZ$193, 14, MATCH($B$2, resultados!$A$1:$ZZ$1, 0))</f>
        <v/>
      </c>
      <c r="C20">
        <f>INDEX(resultados!$A$2:$ZZ$193, 14, MATCH($B$3, resultados!$A$1:$ZZ$1, 0))</f>
        <v/>
      </c>
    </row>
    <row r="21">
      <c r="A21">
        <f>INDEX(resultados!$A$2:$ZZ$193, 15, MATCH($B$1, resultados!$A$1:$ZZ$1, 0))</f>
        <v/>
      </c>
      <c r="B21">
        <f>INDEX(resultados!$A$2:$ZZ$193, 15, MATCH($B$2, resultados!$A$1:$ZZ$1, 0))</f>
        <v/>
      </c>
      <c r="C21">
        <f>INDEX(resultados!$A$2:$ZZ$193, 15, MATCH($B$3, resultados!$A$1:$ZZ$1, 0))</f>
        <v/>
      </c>
    </row>
    <row r="22">
      <c r="A22">
        <f>INDEX(resultados!$A$2:$ZZ$193, 16, MATCH($B$1, resultados!$A$1:$ZZ$1, 0))</f>
        <v/>
      </c>
      <c r="B22">
        <f>INDEX(resultados!$A$2:$ZZ$193, 16, MATCH($B$2, resultados!$A$1:$ZZ$1, 0))</f>
        <v/>
      </c>
      <c r="C22">
        <f>INDEX(resultados!$A$2:$ZZ$193, 16, MATCH($B$3, resultados!$A$1:$ZZ$1, 0))</f>
        <v/>
      </c>
    </row>
    <row r="23">
      <c r="A23">
        <f>INDEX(resultados!$A$2:$ZZ$193, 17, MATCH($B$1, resultados!$A$1:$ZZ$1, 0))</f>
        <v/>
      </c>
      <c r="B23">
        <f>INDEX(resultados!$A$2:$ZZ$193, 17, MATCH($B$2, resultados!$A$1:$ZZ$1, 0))</f>
        <v/>
      </c>
      <c r="C23">
        <f>INDEX(resultados!$A$2:$ZZ$193, 17, MATCH($B$3, resultados!$A$1:$ZZ$1, 0))</f>
        <v/>
      </c>
    </row>
    <row r="24">
      <c r="A24">
        <f>INDEX(resultados!$A$2:$ZZ$193, 18, MATCH($B$1, resultados!$A$1:$ZZ$1, 0))</f>
        <v/>
      </c>
      <c r="B24">
        <f>INDEX(resultados!$A$2:$ZZ$193, 18, MATCH($B$2, resultados!$A$1:$ZZ$1, 0))</f>
        <v/>
      </c>
      <c r="C24">
        <f>INDEX(resultados!$A$2:$ZZ$193, 18, MATCH($B$3, resultados!$A$1:$ZZ$1, 0))</f>
        <v/>
      </c>
    </row>
    <row r="25">
      <c r="A25">
        <f>INDEX(resultados!$A$2:$ZZ$193, 19, MATCH($B$1, resultados!$A$1:$ZZ$1, 0))</f>
        <v/>
      </c>
      <c r="B25">
        <f>INDEX(resultados!$A$2:$ZZ$193, 19, MATCH($B$2, resultados!$A$1:$ZZ$1, 0))</f>
        <v/>
      </c>
      <c r="C25">
        <f>INDEX(resultados!$A$2:$ZZ$193, 19, MATCH($B$3, resultados!$A$1:$ZZ$1, 0))</f>
        <v/>
      </c>
    </row>
    <row r="26">
      <c r="A26">
        <f>INDEX(resultados!$A$2:$ZZ$193, 20, MATCH($B$1, resultados!$A$1:$ZZ$1, 0))</f>
        <v/>
      </c>
      <c r="B26">
        <f>INDEX(resultados!$A$2:$ZZ$193, 20, MATCH($B$2, resultados!$A$1:$ZZ$1, 0))</f>
        <v/>
      </c>
      <c r="C26">
        <f>INDEX(resultados!$A$2:$ZZ$193, 20, MATCH($B$3, resultados!$A$1:$ZZ$1, 0))</f>
        <v/>
      </c>
    </row>
    <row r="27">
      <c r="A27">
        <f>INDEX(resultados!$A$2:$ZZ$193, 21, MATCH($B$1, resultados!$A$1:$ZZ$1, 0))</f>
        <v/>
      </c>
      <c r="B27">
        <f>INDEX(resultados!$A$2:$ZZ$193, 21, MATCH($B$2, resultados!$A$1:$ZZ$1, 0))</f>
        <v/>
      </c>
      <c r="C27">
        <f>INDEX(resultados!$A$2:$ZZ$193, 21, MATCH($B$3, resultados!$A$1:$ZZ$1, 0))</f>
        <v/>
      </c>
    </row>
    <row r="28">
      <c r="A28">
        <f>INDEX(resultados!$A$2:$ZZ$193, 22, MATCH($B$1, resultados!$A$1:$ZZ$1, 0))</f>
        <v/>
      </c>
      <c r="B28">
        <f>INDEX(resultados!$A$2:$ZZ$193, 22, MATCH($B$2, resultados!$A$1:$ZZ$1, 0))</f>
        <v/>
      </c>
      <c r="C28">
        <f>INDEX(resultados!$A$2:$ZZ$193, 22, MATCH($B$3, resultados!$A$1:$ZZ$1, 0))</f>
        <v/>
      </c>
    </row>
    <row r="29">
      <c r="A29">
        <f>INDEX(resultados!$A$2:$ZZ$193, 23, MATCH($B$1, resultados!$A$1:$ZZ$1, 0))</f>
        <v/>
      </c>
      <c r="B29">
        <f>INDEX(resultados!$A$2:$ZZ$193, 23, MATCH($B$2, resultados!$A$1:$ZZ$1, 0))</f>
        <v/>
      </c>
      <c r="C29">
        <f>INDEX(resultados!$A$2:$ZZ$193, 23, MATCH($B$3, resultados!$A$1:$ZZ$1, 0))</f>
        <v/>
      </c>
    </row>
    <row r="30">
      <c r="A30">
        <f>INDEX(resultados!$A$2:$ZZ$193, 24, MATCH($B$1, resultados!$A$1:$ZZ$1, 0))</f>
        <v/>
      </c>
      <c r="B30">
        <f>INDEX(resultados!$A$2:$ZZ$193, 24, MATCH($B$2, resultados!$A$1:$ZZ$1, 0))</f>
        <v/>
      </c>
      <c r="C30">
        <f>INDEX(resultados!$A$2:$ZZ$193, 24, MATCH($B$3, resultados!$A$1:$ZZ$1, 0))</f>
        <v/>
      </c>
    </row>
    <row r="31">
      <c r="A31">
        <f>INDEX(resultados!$A$2:$ZZ$193, 25, MATCH($B$1, resultados!$A$1:$ZZ$1, 0))</f>
        <v/>
      </c>
      <c r="B31">
        <f>INDEX(resultados!$A$2:$ZZ$193, 25, MATCH($B$2, resultados!$A$1:$ZZ$1, 0))</f>
        <v/>
      </c>
      <c r="C31">
        <f>INDEX(resultados!$A$2:$ZZ$193, 25, MATCH($B$3, resultados!$A$1:$ZZ$1, 0))</f>
        <v/>
      </c>
    </row>
    <row r="32">
      <c r="A32">
        <f>INDEX(resultados!$A$2:$ZZ$193, 26, MATCH($B$1, resultados!$A$1:$ZZ$1, 0))</f>
        <v/>
      </c>
      <c r="B32">
        <f>INDEX(resultados!$A$2:$ZZ$193, 26, MATCH($B$2, resultados!$A$1:$ZZ$1, 0))</f>
        <v/>
      </c>
      <c r="C32">
        <f>INDEX(resultados!$A$2:$ZZ$193, 26, MATCH($B$3, resultados!$A$1:$ZZ$1, 0))</f>
        <v/>
      </c>
    </row>
    <row r="33">
      <c r="A33">
        <f>INDEX(resultados!$A$2:$ZZ$193, 27, MATCH($B$1, resultados!$A$1:$ZZ$1, 0))</f>
        <v/>
      </c>
      <c r="B33">
        <f>INDEX(resultados!$A$2:$ZZ$193, 27, MATCH($B$2, resultados!$A$1:$ZZ$1, 0))</f>
        <v/>
      </c>
      <c r="C33">
        <f>INDEX(resultados!$A$2:$ZZ$193, 27, MATCH($B$3, resultados!$A$1:$ZZ$1, 0))</f>
        <v/>
      </c>
    </row>
    <row r="34">
      <c r="A34">
        <f>INDEX(resultados!$A$2:$ZZ$193, 28, MATCH($B$1, resultados!$A$1:$ZZ$1, 0))</f>
        <v/>
      </c>
      <c r="B34">
        <f>INDEX(resultados!$A$2:$ZZ$193, 28, MATCH($B$2, resultados!$A$1:$ZZ$1, 0))</f>
        <v/>
      </c>
      <c r="C34">
        <f>INDEX(resultados!$A$2:$ZZ$193, 28, MATCH($B$3, resultados!$A$1:$ZZ$1, 0))</f>
        <v/>
      </c>
    </row>
    <row r="35">
      <c r="A35">
        <f>INDEX(resultados!$A$2:$ZZ$193, 29, MATCH($B$1, resultados!$A$1:$ZZ$1, 0))</f>
        <v/>
      </c>
      <c r="B35">
        <f>INDEX(resultados!$A$2:$ZZ$193, 29, MATCH($B$2, resultados!$A$1:$ZZ$1, 0))</f>
        <v/>
      </c>
      <c r="C35">
        <f>INDEX(resultados!$A$2:$ZZ$193, 29, MATCH($B$3, resultados!$A$1:$ZZ$1, 0))</f>
        <v/>
      </c>
    </row>
    <row r="36">
      <c r="A36">
        <f>INDEX(resultados!$A$2:$ZZ$193, 30, MATCH($B$1, resultados!$A$1:$ZZ$1, 0))</f>
        <v/>
      </c>
      <c r="B36">
        <f>INDEX(resultados!$A$2:$ZZ$193, 30, MATCH($B$2, resultados!$A$1:$ZZ$1, 0))</f>
        <v/>
      </c>
      <c r="C36">
        <f>INDEX(resultados!$A$2:$ZZ$193, 30, MATCH($B$3, resultados!$A$1:$ZZ$1, 0))</f>
        <v/>
      </c>
    </row>
    <row r="37">
      <c r="A37">
        <f>INDEX(resultados!$A$2:$ZZ$193, 31, MATCH($B$1, resultados!$A$1:$ZZ$1, 0))</f>
        <v/>
      </c>
      <c r="B37">
        <f>INDEX(resultados!$A$2:$ZZ$193, 31, MATCH($B$2, resultados!$A$1:$ZZ$1, 0))</f>
        <v/>
      </c>
      <c r="C37">
        <f>INDEX(resultados!$A$2:$ZZ$193, 31, MATCH($B$3, resultados!$A$1:$ZZ$1, 0))</f>
        <v/>
      </c>
    </row>
    <row r="38">
      <c r="A38">
        <f>INDEX(resultados!$A$2:$ZZ$193, 32, MATCH($B$1, resultados!$A$1:$ZZ$1, 0))</f>
        <v/>
      </c>
      <c r="B38">
        <f>INDEX(resultados!$A$2:$ZZ$193, 32, MATCH($B$2, resultados!$A$1:$ZZ$1, 0))</f>
        <v/>
      </c>
      <c r="C38">
        <f>INDEX(resultados!$A$2:$ZZ$193, 32, MATCH($B$3, resultados!$A$1:$ZZ$1, 0))</f>
        <v/>
      </c>
    </row>
    <row r="39">
      <c r="A39">
        <f>INDEX(resultados!$A$2:$ZZ$193, 33, MATCH($B$1, resultados!$A$1:$ZZ$1, 0))</f>
        <v/>
      </c>
      <c r="B39">
        <f>INDEX(resultados!$A$2:$ZZ$193, 33, MATCH($B$2, resultados!$A$1:$ZZ$1, 0))</f>
        <v/>
      </c>
      <c r="C39">
        <f>INDEX(resultados!$A$2:$ZZ$193, 33, MATCH($B$3, resultados!$A$1:$ZZ$1, 0))</f>
        <v/>
      </c>
    </row>
    <row r="40">
      <c r="A40">
        <f>INDEX(resultados!$A$2:$ZZ$193, 34, MATCH($B$1, resultados!$A$1:$ZZ$1, 0))</f>
        <v/>
      </c>
      <c r="B40">
        <f>INDEX(resultados!$A$2:$ZZ$193, 34, MATCH($B$2, resultados!$A$1:$ZZ$1, 0))</f>
        <v/>
      </c>
      <c r="C40">
        <f>INDEX(resultados!$A$2:$ZZ$193, 34, MATCH($B$3, resultados!$A$1:$ZZ$1, 0))</f>
        <v/>
      </c>
    </row>
    <row r="41">
      <c r="A41">
        <f>INDEX(resultados!$A$2:$ZZ$193, 35, MATCH($B$1, resultados!$A$1:$ZZ$1, 0))</f>
        <v/>
      </c>
      <c r="B41">
        <f>INDEX(resultados!$A$2:$ZZ$193, 35, MATCH($B$2, resultados!$A$1:$ZZ$1, 0))</f>
        <v/>
      </c>
      <c r="C41">
        <f>INDEX(resultados!$A$2:$ZZ$193, 35, MATCH($B$3, resultados!$A$1:$ZZ$1, 0))</f>
        <v/>
      </c>
    </row>
    <row r="42">
      <c r="A42">
        <f>INDEX(resultados!$A$2:$ZZ$193, 36, MATCH($B$1, resultados!$A$1:$ZZ$1, 0))</f>
        <v/>
      </c>
      <c r="B42">
        <f>INDEX(resultados!$A$2:$ZZ$193, 36, MATCH($B$2, resultados!$A$1:$ZZ$1, 0))</f>
        <v/>
      </c>
      <c r="C42">
        <f>INDEX(resultados!$A$2:$ZZ$193, 36, MATCH($B$3, resultados!$A$1:$ZZ$1, 0))</f>
        <v/>
      </c>
    </row>
    <row r="43">
      <c r="A43">
        <f>INDEX(resultados!$A$2:$ZZ$193, 37, MATCH($B$1, resultados!$A$1:$ZZ$1, 0))</f>
        <v/>
      </c>
      <c r="B43">
        <f>INDEX(resultados!$A$2:$ZZ$193, 37, MATCH($B$2, resultados!$A$1:$ZZ$1, 0))</f>
        <v/>
      </c>
      <c r="C43">
        <f>INDEX(resultados!$A$2:$ZZ$193, 37, MATCH($B$3, resultados!$A$1:$ZZ$1, 0))</f>
        <v/>
      </c>
    </row>
    <row r="44">
      <c r="A44">
        <f>INDEX(resultados!$A$2:$ZZ$193, 38, MATCH($B$1, resultados!$A$1:$ZZ$1, 0))</f>
        <v/>
      </c>
      <c r="B44">
        <f>INDEX(resultados!$A$2:$ZZ$193, 38, MATCH($B$2, resultados!$A$1:$ZZ$1, 0))</f>
        <v/>
      </c>
      <c r="C44">
        <f>INDEX(resultados!$A$2:$ZZ$193, 38, MATCH($B$3, resultados!$A$1:$ZZ$1, 0))</f>
        <v/>
      </c>
    </row>
    <row r="45">
      <c r="A45">
        <f>INDEX(resultados!$A$2:$ZZ$193, 39, MATCH($B$1, resultados!$A$1:$ZZ$1, 0))</f>
        <v/>
      </c>
      <c r="B45">
        <f>INDEX(resultados!$A$2:$ZZ$193, 39, MATCH($B$2, resultados!$A$1:$ZZ$1, 0))</f>
        <v/>
      </c>
      <c r="C45">
        <f>INDEX(resultados!$A$2:$ZZ$193, 39, MATCH($B$3, resultados!$A$1:$ZZ$1, 0))</f>
        <v/>
      </c>
    </row>
    <row r="46">
      <c r="A46">
        <f>INDEX(resultados!$A$2:$ZZ$193, 40, MATCH($B$1, resultados!$A$1:$ZZ$1, 0))</f>
        <v/>
      </c>
      <c r="B46">
        <f>INDEX(resultados!$A$2:$ZZ$193, 40, MATCH($B$2, resultados!$A$1:$ZZ$1, 0))</f>
        <v/>
      </c>
      <c r="C46">
        <f>INDEX(resultados!$A$2:$ZZ$193, 40, MATCH($B$3, resultados!$A$1:$ZZ$1, 0))</f>
        <v/>
      </c>
    </row>
    <row r="47">
      <c r="A47">
        <f>INDEX(resultados!$A$2:$ZZ$193, 41, MATCH($B$1, resultados!$A$1:$ZZ$1, 0))</f>
        <v/>
      </c>
      <c r="B47">
        <f>INDEX(resultados!$A$2:$ZZ$193, 41, MATCH($B$2, resultados!$A$1:$ZZ$1, 0))</f>
        <v/>
      </c>
      <c r="C47">
        <f>INDEX(resultados!$A$2:$ZZ$193, 41, MATCH($B$3, resultados!$A$1:$ZZ$1, 0))</f>
        <v/>
      </c>
    </row>
    <row r="48">
      <c r="A48">
        <f>INDEX(resultados!$A$2:$ZZ$193, 42, MATCH($B$1, resultados!$A$1:$ZZ$1, 0))</f>
        <v/>
      </c>
      <c r="B48">
        <f>INDEX(resultados!$A$2:$ZZ$193, 42, MATCH($B$2, resultados!$A$1:$ZZ$1, 0))</f>
        <v/>
      </c>
      <c r="C48">
        <f>INDEX(resultados!$A$2:$ZZ$193, 42, MATCH($B$3, resultados!$A$1:$ZZ$1, 0))</f>
        <v/>
      </c>
    </row>
    <row r="49">
      <c r="A49">
        <f>INDEX(resultados!$A$2:$ZZ$193, 43, MATCH($B$1, resultados!$A$1:$ZZ$1, 0))</f>
        <v/>
      </c>
      <c r="B49">
        <f>INDEX(resultados!$A$2:$ZZ$193, 43, MATCH($B$2, resultados!$A$1:$ZZ$1, 0))</f>
        <v/>
      </c>
      <c r="C49">
        <f>INDEX(resultados!$A$2:$ZZ$193, 43, MATCH($B$3, resultados!$A$1:$ZZ$1, 0))</f>
        <v/>
      </c>
    </row>
    <row r="50">
      <c r="A50">
        <f>INDEX(resultados!$A$2:$ZZ$193, 44, MATCH($B$1, resultados!$A$1:$ZZ$1, 0))</f>
        <v/>
      </c>
      <c r="B50">
        <f>INDEX(resultados!$A$2:$ZZ$193, 44, MATCH($B$2, resultados!$A$1:$ZZ$1, 0))</f>
        <v/>
      </c>
      <c r="C50">
        <f>INDEX(resultados!$A$2:$ZZ$193, 44, MATCH($B$3, resultados!$A$1:$ZZ$1, 0))</f>
        <v/>
      </c>
    </row>
    <row r="51">
      <c r="A51">
        <f>INDEX(resultados!$A$2:$ZZ$193, 45, MATCH($B$1, resultados!$A$1:$ZZ$1, 0))</f>
        <v/>
      </c>
      <c r="B51">
        <f>INDEX(resultados!$A$2:$ZZ$193, 45, MATCH($B$2, resultados!$A$1:$ZZ$1, 0))</f>
        <v/>
      </c>
      <c r="C51">
        <f>INDEX(resultados!$A$2:$ZZ$193, 45, MATCH($B$3, resultados!$A$1:$ZZ$1, 0))</f>
        <v/>
      </c>
    </row>
    <row r="52">
      <c r="A52">
        <f>INDEX(resultados!$A$2:$ZZ$193, 46, MATCH($B$1, resultados!$A$1:$ZZ$1, 0))</f>
        <v/>
      </c>
      <c r="B52">
        <f>INDEX(resultados!$A$2:$ZZ$193, 46, MATCH($B$2, resultados!$A$1:$ZZ$1, 0))</f>
        <v/>
      </c>
      <c r="C52">
        <f>INDEX(resultados!$A$2:$ZZ$193, 46, MATCH($B$3, resultados!$A$1:$ZZ$1, 0))</f>
        <v/>
      </c>
    </row>
    <row r="53">
      <c r="A53">
        <f>INDEX(resultados!$A$2:$ZZ$193, 47, MATCH($B$1, resultados!$A$1:$ZZ$1, 0))</f>
        <v/>
      </c>
      <c r="B53">
        <f>INDEX(resultados!$A$2:$ZZ$193, 47, MATCH($B$2, resultados!$A$1:$ZZ$1, 0))</f>
        <v/>
      </c>
      <c r="C53">
        <f>INDEX(resultados!$A$2:$ZZ$193, 47, MATCH($B$3, resultados!$A$1:$ZZ$1, 0))</f>
        <v/>
      </c>
    </row>
    <row r="54">
      <c r="A54">
        <f>INDEX(resultados!$A$2:$ZZ$193, 48, MATCH($B$1, resultados!$A$1:$ZZ$1, 0))</f>
        <v/>
      </c>
      <c r="B54">
        <f>INDEX(resultados!$A$2:$ZZ$193, 48, MATCH($B$2, resultados!$A$1:$ZZ$1, 0))</f>
        <v/>
      </c>
      <c r="C54">
        <f>INDEX(resultados!$A$2:$ZZ$193, 48, MATCH($B$3, resultados!$A$1:$ZZ$1, 0))</f>
        <v/>
      </c>
    </row>
    <row r="55">
      <c r="A55">
        <f>INDEX(resultados!$A$2:$ZZ$193, 49, MATCH($B$1, resultados!$A$1:$ZZ$1, 0))</f>
        <v/>
      </c>
      <c r="B55">
        <f>INDEX(resultados!$A$2:$ZZ$193, 49, MATCH($B$2, resultados!$A$1:$ZZ$1, 0))</f>
        <v/>
      </c>
      <c r="C55">
        <f>INDEX(resultados!$A$2:$ZZ$193, 49, MATCH($B$3, resultados!$A$1:$ZZ$1, 0))</f>
        <v/>
      </c>
    </row>
    <row r="56">
      <c r="A56">
        <f>INDEX(resultados!$A$2:$ZZ$193, 50, MATCH($B$1, resultados!$A$1:$ZZ$1, 0))</f>
        <v/>
      </c>
      <c r="B56">
        <f>INDEX(resultados!$A$2:$ZZ$193, 50, MATCH($B$2, resultados!$A$1:$ZZ$1, 0))</f>
        <v/>
      </c>
      <c r="C56">
        <f>INDEX(resultados!$A$2:$ZZ$193, 50, MATCH($B$3, resultados!$A$1:$ZZ$1, 0))</f>
        <v/>
      </c>
    </row>
    <row r="57">
      <c r="A57">
        <f>INDEX(resultados!$A$2:$ZZ$193, 51, MATCH($B$1, resultados!$A$1:$ZZ$1, 0))</f>
        <v/>
      </c>
      <c r="B57">
        <f>INDEX(resultados!$A$2:$ZZ$193, 51, MATCH($B$2, resultados!$A$1:$ZZ$1, 0))</f>
        <v/>
      </c>
      <c r="C57">
        <f>INDEX(resultados!$A$2:$ZZ$193, 51, MATCH($B$3, resultados!$A$1:$ZZ$1, 0))</f>
        <v/>
      </c>
    </row>
    <row r="58">
      <c r="A58">
        <f>INDEX(resultados!$A$2:$ZZ$193, 52, MATCH($B$1, resultados!$A$1:$ZZ$1, 0))</f>
        <v/>
      </c>
      <c r="B58">
        <f>INDEX(resultados!$A$2:$ZZ$193, 52, MATCH($B$2, resultados!$A$1:$ZZ$1, 0))</f>
        <v/>
      </c>
      <c r="C58">
        <f>INDEX(resultados!$A$2:$ZZ$193, 52, MATCH($B$3, resultados!$A$1:$ZZ$1, 0))</f>
        <v/>
      </c>
    </row>
    <row r="59">
      <c r="A59">
        <f>INDEX(resultados!$A$2:$ZZ$193, 53, MATCH($B$1, resultados!$A$1:$ZZ$1, 0))</f>
        <v/>
      </c>
      <c r="B59">
        <f>INDEX(resultados!$A$2:$ZZ$193, 53, MATCH($B$2, resultados!$A$1:$ZZ$1, 0))</f>
        <v/>
      </c>
      <c r="C59">
        <f>INDEX(resultados!$A$2:$ZZ$193, 53, MATCH($B$3, resultados!$A$1:$ZZ$1, 0))</f>
        <v/>
      </c>
    </row>
    <row r="60">
      <c r="A60">
        <f>INDEX(resultados!$A$2:$ZZ$193, 54, MATCH($B$1, resultados!$A$1:$ZZ$1, 0))</f>
        <v/>
      </c>
      <c r="B60">
        <f>INDEX(resultados!$A$2:$ZZ$193, 54, MATCH($B$2, resultados!$A$1:$ZZ$1, 0))</f>
        <v/>
      </c>
      <c r="C60">
        <f>INDEX(resultados!$A$2:$ZZ$193, 54, MATCH($B$3, resultados!$A$1:$ZZ$1, 0))</f>
        <v/>
      </c>
    </row>
    <row r="61">
      <c r="A61">
        <f>INDEX(resultados!$A$2:$ZZ$193, 55, MATCH($B$1, resultados!$A$1:$ZZ$1, 0))</f>
        <v/>
      </c>
      <c r="B61">
        <f>INDEX(resultados!$A$2:$ZZ$193, 55, MATCH($B$2, resultados!$A$1:$ZZ$1, 0))</f>
        <v/>
      </c>
      <c r="C61">
        <f>INDEX(resultados!$A$2:$ZZ$193, 55, MATCH($B$3, resultados!$A$1:$ZZ$1, 0))</f>
        <v/>
      </c>
    </row>
    <row r="62">
      <c r="A62">
        <f>INDEX(resultados!$A$2:$ZZ$193, 56, MATCH($B$1, resultados!$A$1:$ZZ$1, 0))</f>
        <v/>
      </c>
      <c r="B62">
        <f>INDEX(resultados!$A$2:$ZZ$193, 56, MATCH($B$2, resultados!$A$1:$ZZ$1, 0))</f>
        <v/>
      </c>
      <c r="C62">
        <f>INDEX(resultados!$A$2:$ZZ$193, 56, MATCH($B$3, resultados!$A$1:$ZZ$1, 0))</f>
        <v/>
      </c>
    </row>
    <row r="63">
      <c r="A63">
        <f>INDEX(resultados!$A$2:$ZZ$193, 57, MATCH($B$1, resultados!$A$1:$ZZ$1, 0))</f>
        <v/>
      </c>
      <c r="B63">
        <f>INDEX(resultados!$A$2:$ZZ$193, 57, MATCH($B$2, resultados!$A$1:$ZZ$1, 0))</f>
        <v/>
      </c>
      <c r="C63">
        <f>INDEX(resultados!$A$2:$ZZ$193, 57, MATCH($B$3, resultados!$A$1:$ZZ$1, 0))</f>
        <v/>
      </c>
    </row>
    <row r="64">
      <c r="A64">
        <f>INDEX(resultados!$A$2:$ZZ$193, 58, MATCH($B$1, resultados!$A$1:$ZZ$1, 0))</f>
        <v/>
      </c>
      <c r="B64">
        <f>INDEX(resultados!$A$2:$ZZ$193, 58, MATCH($B$2, resultados!$A$1:$ZZ$1, 0))</f>
        <v/>
      </c>
      <c r="C64">
        <f>INDEX(resultados!$A$2:$ZZ$193, 58, MATCH($B$3, resultados!$A$1:$ZZ$1, 0))</f>
        <v/>
      </c>
    </row>
    <row r="65">
      <c r="A65">
        <f>INDEX(resultados!$A$2:$ZZ$193, 59, MATCH($B$1, resultados!$A$1:$ZZ$1, 0))</f>
        <v/>
      </c>
      <c r="B65">
        <f>INDEX(resultados!$A$2:$ZZ$193, 59, MATCH($B$2, resultados!$A$1:$ZZ$1, 0))</f>
        <v/>
      </c>
      <c r="C65">
        <f>INDEX(resultados!$A$2:$ZZ$193, 59, MATCH($B$3, resultados!$A$1:$ZZ$1, 0))</f>
        <v/>
      </c>
    </row>
    <row r="66">
      <c r="A66">
        <f>INDEX(resultados!$A$2:$ZZ$193, 60, MATCH($B$1, resultados!$A$1:$ZZ$1, 0))</f>
        <v/>
      </c>
      <c r="B66">
        <f>INDEX(resultados!$A$2:$ZZ$193, 60, MATCH($B$2, resultados!$A$1:$ZZ$1, 0))</f>
        <v/>
      </c>
      <c r="C66">
        <f>INDEX(resultados!$A$2:$ZZ$193, 60, MATCH($B$3, resultados!$A$1:$ZZ$1, 0))</f>
        <v/>
      </c>
    </row>
    <row r="67">
      <c r="A67">
        <f>INDEX(resultados!$A$2:$ZZ$193, 61, MATCH($B$1, resultados!$A$1:$ZZ$1, 0))</f>
        <v/>
      </c>
      <c r="B67">
        <f>INDEX(resultados!$A$2:$ZZ$193, 61, MATCH($B$2, resultados!$A$1:$ZZ$1, 0))</f>
        <v/>
      </c>
      <c r="C67">
        <f>INDEX(resultados!$A$2:$ZZ$193, 61, MATCH($B$3, resultados!$A$1:$ZZ$1, 0))</f>
        <v/>
      </c>
    </row>
    <row r="68">
      <c r="A68">
        <f>INDEX(resultados!$A$2:$ZZ$193, 62, MATCH($B$1, resultados!$A$1:$ZZ$1, 0))</f>
        <v/>
      </c>
      <c r="B68">
        <f>INDEX(resultados!$A$2:$ZZ$193, 62, MATCH($B$2, resultados!$A$1:$ZZ$1, 0))</f>
        <v/>
      </c>
      <c r="C68">
        <f>INDEX(resultados!$A$2:$ZZ$193, 62, MATCH($B$3, resultados!$A$1:$ZZ$1, 0))</f>
        <v/>
      </c>
    </row>
    <row r="69">
      <c r="A69">
        <f>INDEX(resultados!$A$2:$ZZ$193, 63, MATCH($B$1, resultados!$A$1:$ZZ$1, 0))</f>
        <v/>
      </c>
      <c r="B69">
        <f>INDEX(resultados!$A$2:$ZZ$193, 63, MATCH($B$2, resultados!$A$1:$ZZ$1, 0))</f>
        <v/>
      </c>
      <c r="C69">
        <f>INDEX(resultados!$A$2:$ZZ$193, 63, MATCH($B$3, resultados!$A$1:$ZZ$1, 0))</f>
        <v/>
      </c>
    </row>
    <row r="70">
      <c r="A70">
        <f>INDEX(resultados!$A$2:$ZZ$193, 64, MATCH($B$1, resultados!$A$1:$ZZ$1, 0))</f>
        <v/>
      </c>
      <c r="B70">
        <f>INDEX(resultados!$A$2:$ZZ$193, 64, MATCH($B$2, resultados!$A$1:$ZZ$1, 0))</f>
        <v/>
      </c>
      <c r="C70">
        <f>INDEX(resultados!$A$2:$ZZ$193, 64, MATCH($B$3, resultados!$A$1:$ZZ$1, 0))</f>
        <v/>
      </c>
    </row>
    <row r="71">
      <c r="A71">
        <f>INDEX(resultados!$A$2:$ZZ$193, 65, MATCH($B$1, resultados!$A$1:$ZZ$1, 0))</f>
        <v/>
      </c>
      <c r="B71">
        <f>INDEX(resultados!$A$2:$ZZ$193, 65, MATCH($B$2, resultados!$A$1:$ZZ$1, 0))</f>
        <v/>
      </c>
      <c r="C71">
        <f>INDEX(resultados!$A$2:$ZZ$193, 65, MATCH($B$3, resultados!$A$1:$ZZ$1, 0))</f>
        <v/>
      </c>
    </row>
    <row r="72">
      <c r="A72">
        <f>INDEX(resultados!$A$2:$ZZ$193, 66, MATCH($B$1, resultados!$A$1:$ZZ$1, 0))</f>
        <v/>
      </c>
      <c r="B72">
        <f>INDEX(resultados!$A$2:$ZZ$193, 66, MATCH($B$2, resultados!$A$1:$ZZ$1, 0))</f>
        <v/>
      </c>
      <c r="C72">
        <f>INDEX(resultados!$A$2:$ZZ$193, 66, MATCH($B$3, resultados!$A$1:$ZZ$1, 0))</f>
        <v/>
      </c>
    </row>
    <row r="73">
      <c r="A73">
        <f>INDEX(resultados!$A$2:$ZZ$193, 67, MATCH($B$1, resultados!$A$1:$ZZ$1, 0))</f>
        <v/>
      </c>
      <c r="B73">
        <f>INDEX(resultados!$A$2:$ZZ$193, 67, MATCH($B$2, resultados!$A$1:$ZZ$1, 0))</f>
        <v/>
      </c>
      <c r="C73">
        <f>INDEX(resultados!$A$2:$ZZ$193, 67, MATCH($B$3, resultados!$A$1:$ZZ$1, 0))</f>
        <v/>
      </c>
    </row>
    <row r="74">
      <c r="A74">
        <f>INDEX(resultados!$A$2:$ZZ$193, 68, MATCH($B$1, resultados!$A$1:$ZZ$1, 0))</f>
        <v/>
      </c>
      <c r="B74">
        <f>INDEX(resultados!$A$2:$ZZ$193, 68, MATCH($B$2, resultados!$A$1:$ZZ$1, 0))</f>
        <v/>
      </c>
      <c r="C74">
        <f>INDEX(resultados!$A$2:$ZZ$193, 68, MATCH($B$3, resultados!$A$1:$ZZ$1, 0))</f>
        <v/>
      </c>
    </row>
    <row r="75">
      <c r="A75">
        <f>INDEX(resultados!$A$2:$ZZ$193, 69, MATCH($B$1, resultados!$A$1:$ZZ$1, 0))</f>
        <v/>
      </c>
      <c r="B75">
        <f>INDEX(resultados!$A$2:$ZZ$193, 69, MATCH($B$2, resultados!$A$1:$ZZ$1, 0))</f>
        <v/>
      </c>
      <c r="C75">
        <f>INDEX(resultados!$A$2:$ZZ$193, 69, MATCH($B$3, resultados!$A$1:$ZZ$1, 0))</f>
        <v/>
      </c>
    </row>
    <row r="76">
      <c r="A76">
        <f>INDEX(resultados!$A$2:$ZZ$193, 70, MATCH($B$1, resultados!$A$1:$ZZ$1, 0))</f>
        <v/>
      </c>
      <c r="B76">
        <f>INDEX(resultados!$A$2:$ZZ$193, 70, MATCH($B$2, resultados!$A$1:$ZZ$1, 0))</f>
        <v/>
      </c>
      <c r="C76">
        <f>INDEX(resultados!$A$2:$ZZ$193, 70, MATCH($B$3, resultados!$A$1:$ZZ$1, 0))</f>
        <v/>
      </c>
    </row>
    <row r="77">
      <c r="A77">
        <f>INDEX(resultados!$A$2:$ZZ$193, 71, MATCH($B$1, resultados!$A$1:$ZZ$1, 0))</f>
        <v/>
      </c>
      <c r="B77">
        <f>INDEX(resultados!$A$2:$ZZ$193, 71, MATCH($B$2, resultados!$A$1:$ZZ$1, 0))</f>
        <v/>
      </c>
      <c r="C77">
        <f>INDEX(resultados!$A$2:$ZZ$193, 71, MATCH($B$3, resultados!$A$1:$ZZ$1, 0))</f>
        <v/>
      </c>
    </row>
    <row r="78">
      <c r="A78">
        <f>INDEX(resultados!$A$2:$ZZ$193, 72, MATCH($B$1, resultados!$A$1:$ZZ$1, 0))</f>
        <v/>
      </c>
      <c r="B78">
        <f>INDEX(resultados!$A$2:$ZZ$193, 72, MATCH($B$2, resultados!$A$1:$ZZ$1, 0))</f>
        <v/>
      </c>
      <c r="C78">
        <f>INDEX(resultados!$A$2:$ZZ$193, 72, MATCH($B$3, resultados!$A$1:$ZZ$1, 0))</f>
        <v/>
      </c>
    </row>
    <row r="79">
      <c r="A79">
        <f>INDEX(resultados!$A$2:$ZZ$193, 73, MATCH($B$1, resultados!$A$1:$ZZ$1, 0))</f>
        <v/>
      </c>
      <c r="B79">
        <f>INDEX(resultados!$A$2:$ZZ$193, 73, MATCH($B$2, resultados!$A$1:$ZZ$1, 0))</f>
        <v/>
      </c>
      <c r="C79">
        <f>INDEX(resultados!$A$2:$ZZ$193, 73, MATCH($B$3, resultados!$A$1:$ZZ$1, 0))</f>
        <v/>
      </c>
    </row>
    <row r="80">
      <c r="A80">
        <f>INDEX(resultados!$A$2:$ZZ$193, 74, MATCH($B$1, resultados!$A$1:$ZZ$1, 0))</f>
        <v/>
      </c>
      <c r="B80">
        <f>INDEX(resultados!$A$2:$ZZ$193, 74, MATCH($B$2, resultados!$A$1:$ZZ$1, 0))</f>
        <v/>
      </c>
      <c r="C80">
        <f>INDEX(resultados!$A$2:$ZZ$193, 74, MATCH($B$3, resultados!$A$1:$ZZ$1, 0))</f>
        <v/>
      </c>
    </row>
    <row r="81">
      <c r="A81">
        <f>INDEX(resultados!$A$2:$ZZ$193, 75, MATCH($B$1, resultados!$A$1:$ZZ$1, 0))</f>
        <v/>
      </c>
      <c r="B81">
        <f>INDEX(resultados!$A$2:$ZZ$193, 75, MATCH($B$2, resultados!$A$1:$ZZ$1, 0))</f>
        <v/>
      </c>
      <c r="C81">
        <f>INDEX(resultados!$A$2:$ZZ$193, 75, MATCH($B$3, resultados!$A$1:$ZZ$1, 0))</f>
        <v/>
      </c>
    </row>
    <row r="82">
      <c r="A82">
        <f>INDEX(resultados!$A$2:$ZZ$193, 76, MATCH($B$1, resultados!$A$1:$ZZ$1, 0))</f>
        <v/>
      </c>
      <c r="B82">
        <f>INDEX(resultados!$A$2:$ZZ$193, 76, MATCH($B$2, resultados!$A$1:$ZZ$1, 0))</f>
        <v/>
      </c>
      <c r="C82">
        <f>INDEX(resultados!$A$2:$ZZ$193, 76, MATCH($B$3, resultados!$A$1:$ZZ$1, 0))</f>
        <v/>
      </c>
    </row>
    <row r="83">
      <c r="A83">
        <f>INDEX(resultados!$A$2:$ZZ$193, 77, MATCH($B$1, resultados!$A$1:$ZZ$1, 0))</f>
        <v/>
      </c>
      <c r="B83">
        <f>INDEX(resultados!$A$2:$ZZ$193, 77, MATCH($B$2, resultados!$A$1:$ZZ$1, 0))</f>
        <v/>
      </c>
      <c r="C83">
        <f>INDEX(resultados!$A$2:$ZZ$193, 77, MATCH($B$3, resultados!$A$1:$ZZ$1, 0))</f>
        <v/>
      </c>
    </row>
    <row r="84">
      <c r="A84">
        <f>INDEX(resultados!$A$2:$ZZ$193, 78, MATCH($B$1, resultados!$A$1:$ZZ$1, 0))</f>
        <v/>
      </c>
      <c r="B84">
        <f>INDEX(resultados!$A$2:$ZZ$193, 78, MATCH($B$2, resultados!$A$1:$ZZ$1, 0))</f>
        <v/>
      </c>
      <c r="C84">
        <f>INDEX(resultados!$A$2:$ZZ$193, 78, MATCH($B$3, resultados!$A$1:$ZZ$1, 0))</f>
        <v/>
      </c>
    </row>
    <row r="85">
      <c r="A85">
        <f>INDEX(resultados!$A$2:$ZZ$193, 79, MATCH($B$1, resultados!$A$1:$ZZ$1, 0))</f>
        <v/>
      </c>
      <c r="B85">
        <f>INDEX(resultados!$A$2:$ZZ$193, 79, MATCH($B$2, resultados!$A$1:$ZZ$1, 0))</f>
        <v/>
      </c>
      <c r="C85">
        <f>INDEX(resultados!$A$2:$ZZ$193, 79, MATCH($B$3, resultados!$A$1:$ZZ$1, 0))</f>
        <v/>
      </c>
    </row>
    <row r="86">
      <c r="A86">
        <f>INDEX(resultados!$A$2:$ZZ$193, 80, MATCH($B$1, resultados!$A$1:$ZZ$1, 0))</f>
        <v/>
      </c>
      <c r="B86">
        <f>INDEX(resultados!$A$2:$ZZ$193, 80, MATCH($B$2, resultados!$A$1:$ZZ$1, 0))</f>
        <v/>
      </c>
      <c r="C86">
        <f>INDEX(resultados!$A$2:$ZZ$193, 80, MATCH($B$3, resultados!$A$1:$ZZ$1, 0))</f>
        <v/>
      </c>
    </row>
    <row r="87">
      <c r="A87">
        <f>INDEX(resultados!$A$2:$ZZ$193, 81, MATCH($B$1, resultados!$A$1:$ZZ$1, 0))</f>
        <v/>
      </c>
      <c r="B87">
        <f>INDEX(resultados!$A$2:$ZZ$193, 81, MATCH($B$2, resultados!$A$1:$ZZ$1, 0))</f>
        <v/>
      </c>
      <c r="C87">
        <f>INDEX(resultados!$A$2:$ZZ$193, 81, MATCH($B$3, resultados!$A$1:$ZZ$1, 0))</f>
        <v/>
      </c>
    </row>
    <row r="88">
      <c r="A88">
        <f>INDEX(resultados!$A$2:$ZZ$193, 82, MATCH($B$1, resultados!$A$1:$ZZ$1, 0))</f>
        <v/>
      </c>
      <c r="B88">
        <f>INDEX(resultados!$A$2:$ZZ$193, 82, MATCH($B$2, resultados!$A$1:$ZZ$1, 0))</f>
        <v/>
      </c>
      <c r="C88">
        <f>INDEX(resultados!$A$2:$ZZ$193, 82, MATCH($B$3, resultados!$A$1:$ZZ$1, 0))</f>
        <v/>
      </c>
    </row>
    <row r="89">
      <c r="A89">
        <f>INDEX(resultados!$A$2:$ZZ$193, 83, MATCH($B$1, resultados!$A$1:$ZZ$1, 0))</f>
        <v/>
      </c>
      <c r="B89">
        <f>INDEX(resultados!$A$2:$ZZ$193, 83, MATCH($B$2, resultados!$A$1:$ZZ$1, 0))</f>
        <v/>
      </c>
      <c r="C89">
        <f>INDEX(resultados!$A$2:$ZZ$193, 83, MATCH($B$3, resultados!$A$1:$ZZ$1, 0))</f>
        <v/>
      </c>
    </row>
    <row r="90">
      <c r="A90">
        <f>INDEX(resultados!$A$2:$ZZ$193, 84, MATCH($B$1, resultados!$A$1:$ZZ$1, 0))</f>
        <v/>
      </c>
      <c r="B90">
        <f>INDEX(resultados!$A$2:$ZZ$193, 84, MATCH($B$2, resultados!$A$1:$ZZ$1, 0))</f>
        <v/>
      </c>
      <c r="C90">
        <f>INDEX(resultados!$A$2:$ZZ$193, 84, MATCH($B$3, resultados!$A$1:$ZZ$1, 0))</f>
        <v/>
      </c>
    </row>
    <row r="91">
      <c r="A91">
        <f>INDEX(resultados!$A$2:$ZZ$193, 85, MATCH($B$1, resultados!$A$1:$ZZ$1, 0))</f>
        <v/>
      </c>
      <c r="B91">
        <f>INDEX(resultados!$A$2:$ZZ$193, 85, MATCH($B$2, resultados!$A$1:$ZZ$1, 0))</f>
        <v/>
      </c>
      <c r="C91">
        <f>INDEX(resultados!$A$2:$ZZ$193, 85, MATCH($B$3, resultados!$A$1:$ZZ$1, 0))</f>
        <v/>
      </c>
    </row>
    <row r="92">
      <c r="A92">
        <f>INDEX(resultados!$A$2:$ZZ$193, 86, MATCH($B$1, resultados!$A$1:$ZZ$1, 0))</f>
        <v/>
      </c>
      <c r="B92">
        <f>INDEX(resultados!$A$2:$ZZ$193, 86, MATCH($B$2, resultados!$A$1:$ZZ$1, 0))</f>
        <v/>
      </c>
      <c r="C92">
        <f>INDEX(resultados!$A$2:$ZZ$193, 86, MATCH($B$3, resultados!$A$1:$ZZ$1, 0))</f>
        <v/>
      </c>
    </row>
    <row r="93">
      <c r="A93">
        <f>INDEX(resultados!$A$2:$ZZ$193, 87, MATCH($B$1, resultados!$A$1:$ZZ$1, 0))</f>
        <v/>
      </c>
      <c r="B93">
        <f>INDEX(resultados!$A$2:$ZZ$193, 87, MATCH($B$2, resultados!$A$1:$ZZ$1, 0))</f>
        <v/>
      </c>
      <c r="C93">
        <f>INDEX(resultados!$A$2:$ZZ$193, 87, MATCH($B$3, resultados!$A$1:$ZZ$1, 0))</f>
        <v/>
      </c>
    </row>
    <row r="94">
      <c r="A94">
        <f>INDEX(resultados!$A$2:$ZZ$193, 88, MATCH($B$1, resultados!$A$1:$ZZ$1, 0))</f>
        <v/>
      </c>
      <c r="B94">
        <f>INDEX(resultados!$A$2:$ZZ$193, 88, MATCH($B$2, resultados!$A$1:$ZZ$1, 0))</f>
        <v/>
      </c>
      <c r="C94">
        <f>INDEX(resultados!$A$2:$ZZ$193, 88, MATCH($B$3, resultados!$A$1:$ZZ$1, 0))</f>
        <v/>
      </c>
    </row>
    <row r="95">
      <c r="A95">
        <f>INDEX(resultados!$A$2:$ZZ$193, 89, MATCH($B$1, resultados!$A$1:$ZZ$1, 0))</f>
        <v/>
      </c>
      <c r="B95">
        <f>INDEX(resultados!$A$2:$ZZ$193, 89, MATCH($B$2, resultados!$A$1:$ZZ$1, 0))</f>
        <v/>
      </c>
      <c r="C95">
        <f>INDEX(resultados!$A$2:$ZZ$193, 89, MATCH($B$3, resultados!$A$1:$ZZ$1, 0))</f>
        <v/>
      </c>
    </row>
    <row r="96">
      <c r="A96">
        <f>INDEX(resultados!$A$2:$ZZ$193, 90, MATCH($B$1, resultados!$A$1:$ZZ$1, 0))</f>
        <v/>
      </c>
      <c r="B96">
        <f>INDEX(resultados!$A$2:$ZZ$193, 90, MATCH($B$2, resultados!$A$1:$ZZ$1, 0))</f>
        <v/>
      </c>
      <c r="C96">
        <f>INDEX(resultados!$A$2:$ZZ$193, 90, MATCH($B$3, resultados!$A$1:$ZZ$1, 0))</f>
        <v/>
      </c>
    </row>
    <row r="97">
      <c r="A97">
        <f>INDEX(resultados!$A$2:$ZZ$193, 91, MATCH($B$1, resultados!$A$1:$ZZ$1, 0))</f>
        <v/>
      </c>
      <c r="B97">
        <f>INDEX(resultados!$A$2:$ZZ$193, 91, MATCH($B$2, resultados!$A$1:$ZZ$1, 0))</f>
        <v/>
      </c>
      <c r="C97">
        <f>INDEX(resultados!$A$2:$ZZ$193, 91, MATCH($B$3, resultados!$A$1:$ZZ$1, 0))</f>
        <v/>
      </c>
    </row>
    <row r="98">
      <c r="A98">
        <f>INDEX(resultados!$A$2:$ZZ$193, 92, MATCH($B$1, resultados!$A$1:$ZZ$1, 0))</f>
        <v/>
      </c>
      <c r="B98">
        <f>INDEX(resultados!$A$2:$ZZ$193, 92, MATCH($B$2, resultados!$A$1:$ZZ$1, 0))</f>
        <v/>
      </c>
      <c r="C98">
        <f>INDEX(resultados!$A$2:$ZZ$193, 92, MATCH($B$3, resultados!$A$1:$ZZ$1, 0))</f>
        <v/>
      </c>
    </row>
    <row r="99">
      <c r="A99">
        <f>INDEX(resultados!$A$2:$ZZ$193, 93, MATCH($B$1, resultados!$A$1:$ZZ$1, 0))</f>
        <v/>
      </c>
      <c r="B99">
        <f>INDEX(resultados!$A$2:$ZZ$193, 93, MATCH($B$2, resultados!$A$1:$ZZ$1, 0))</f>
        <v/>
      </c>
      <c r="C99">
        <f>INDEX(resultados!$A$2:$ZZ$193, 93, MATCH($B$3, resultados!$A$1:$ZZ$1, 0))</f>
        <v/>
      </c>
    </row>
    <row r="100">
      <c r="A100">
        <f>INDEX(resultados!$A$2:$ZZ$193, 94, MATCH($B$1, resultados!$A$1:$ZZ$1, 0))</f>
        <v/>
      </c>
      <c r="B100">
        <f>INDEX(resultados!$A$2:$ZZ$193, 94, MATCH($B$2, resultados!$A$1:$ZZ$1, 0))</f>
        <v/>
      </c>
      <c r="C100">
        <f>INDEX(resultados!$A$2:$ZZ$193, 94, MATCH($B$3, resultados!$A$1:$ZZ$1, 0))</f>
        <v/>
      </c>
    </row>
    <row r="101">
      <c r="A101">
        <f>INDEX(resultados!$A$2:$ZZ$193, 95, MATCH($B$1, resultados!$A$1:$ZZ$1, 0))</f>
        <v/>
      </c>
      <c r="B101">
        <f>INDEX(resultados!$A$2:$ZZ$193, 95, MATCH($B$2, resultados!$A$1:$ZZ$1, 0))</f>
        <v/>
      </c>
      <c r="C101">
        <f>INDEX(resultados!$A$2:$ZZ$193, 95, MATCH($B$3, resultados!$A$1:$ZZ$1, 0))</f>
        <v/>
      </c>
    </row>
    <row r="102">
      <c r="A102">
        <f>INDEX(resultados!$A$2:$ZZ$193, 96, MATCH($B$1, resultados!$A$1:$ZZ$1, 0))</f>
        <v/>
      </c>
      <c r="B102">
        <f>INDEX(resultados!$A$2:$ZZ$193, 96, MATCH($B$2, resultados!$A$1:$ZZ$1, 0))</f>
        <v/>
      </c>
      <c r="C102">
        <f>INDEX(resultados!$A$2:$ZZ$193, 96, MATCH($B$3, resultados!$A$1:$ZZ$1, 0))</f>
        <v/>
      </c>
    </row>
    <row r="103">
      <c r="A103">
        <f>INDEX(resultados!$A$2:$ZZ$193, 97, MATCH($B$1, resultados!$A$1:$ZZ$1, 0))</f>
        <v/>
      </c>
      <c r="B103">
        <f>INDEX(resultados!$A$2:$ZZ$193, 97, MATCH($B$2, resultados!$A$1:$ZZ$1, 0))</f>
        <v/>
      </c>
      <c r="C103">
        <f>INDEX(resultados!$A$2:$ZZ$193, 97, MATCH($B$3, resultados!$A$1:$ZZ$1, 0))</f>
        <v/>
      </c>
    </row>
    <row r="104">
      <c r="A104">
        <f>INDEX(resultados!$A$2:$ZZ$193, 98, MATCH($B$1, resultados!$A$1:$ZZ$1, 0))</f>
        <v/>
      </c>
      <c r="B104">
        <f>INDEX(resultados!$A$2:$ZZ$193, 98, MATCH($B$2, resultados!$A$1:$ZZ$1, 0))</f>
        <v/>
      </c>
      <c r="C104">
        <f>INDEX(resultados!$A$2:$ZZ$193, 98, MATCH($B$3, resultados!$A$1:$ZZ$1, 0))</f>
        <v/>
      </c>
    </row>
    <row r="105">
      <c r="A105">
        <f>INDEX(resultados!$A$2:$ZZ$193, 99, MATCH($B$1, resultados!$A$1:$ZZ$1, 0))</f>
        <v/>
      </c>
      <c r="B105">
        <f>INDEX(resultados!$A$2:$ZZ$193, 99, MATCH($B$2, resultados!$A$1:$ZZ$1, 0))</f>
        <v/>
      </c>
      <c r="C105">
        <f>INDEX(resultados!$A$2:$ZZ$193, 99, MATCH($B$3, resultados!$A$1:$ZZ$1, 0))</f>
        <v/>
      </c>
    </row>
    <row r="106">
      <c r="A106">
        <f>INDEX(resultados!$A$2:$ZZ$193, 100, MATCH($B$1, resultados!$A$1:$ZZ$1, 0))</f>
        <v/>
      </c>
      <c r="B106">
        <f>INDEX(resultados!$A$2:$ZZ$193, 100, MATCH($B$2, resultados!$A$1:$ZZ$1, 0))</f>
        <v/>
      </c>
      <c r="C106">
        <f>INDEX(resultados!$A$2:$ZZ$193, 100, MATCH($B$3, resultados!$A$1:$ZZ$1, 0))</f>
        <v/>
      </c>
    </row>
    <row r="107">
      <c r="A107">
        <f>INDEX(resultados!$A$2:$ZZ$193, 101, MATCH($B$1, resultados!$A$1:$ZZ$1, 0))</f>
        <v/>
      </c>
      <c r="B107">
        <f>INDEX(resultados!$A$2:$ZZ$193, 101, MATCH($B$2, resultados!$A$1:$ZZ$1, 0))</f>
        <v/>
      </c>
      <c r="C107">
        <f>INDEX(resultados!$A$2:$ZZ$193, 101, MATCH($B$3, resultados!$A$1:$ZZ$1, 0))</f>
        <v/>
      </c>
    </row>
    <row r="108">
      <c r="A108">
        <f>INDEX(resultados!$A$2:$ZZ$193, 102, MATCH($B$1, resultados!$A$1:$ZZ$1, 0))</f>
        <v/>
      </c>
      <c r="B108">
        <f>INDEX(resultados!$A$2:$ZZ$193, 102, MATCH($B$2, resultados!$A$1:$ZZ$1, 0))</f>
        <v/>
      </c>
      <c r="C108">
        <f>INDEX(resultados!$A$2:$ZZ$193, 102, MATCH($B$3, resultados!$A$1:$ZZ$1, 0))</f>
        <v/>
      </c>
    </row>
    <row r="109">
      <c r="A109">
        <f>INDEX(resultados!$A$2:$ZZ$193, 103, MATCH($B$1, resultados!$A$1:$ZZ$1, 0))</f>
        <v/>
      </c>
      <c r="B109">
        <f>INDEX(resultados!$A$2:$ZZ$193, 103, MATCH($B$2, resultados!$A$1:$ZZ$1, 0))</f>
        <v/>
      </c>
      <c r="C109">
        <f>INDEX(resultados!$A$2:$ZZ$193, 103, MATCH($B$3, resultados!$A$1:$ZZ$1, 0))</f>
        <v/>
      </c>
    </row>
    <row r="110">
      <c r="A110">
        <f>INDEX(resultados!$A$2:$ZZ$193, 104, MATCH($B$1, resultados!$A$1:$ZZ$1, 0))</f>
        <v/>
      </c>
      <c r="B110">
        <f>INDEX(resultados!$A$2:$ZZ$193, 104, MATCH($B$2, resultados!$A$1:$ZZ$1, 0))</f>
        <v/>
      </c>
      <c r="C110">
        <f>INDEX(resultados!$A$2:$ZZ$193, 104, MATCH($B$3, resultados!$A$1:$ZZ$1, 0))</f>
        <v/>
      </c>
    </row>
    <row r="111">
      <c r="A111">
        <f>INDEX(resultados!$A$2:$ZZ$193, 105, MATCH($B$1, resultados!$A$1:$ZZ$1, 0))</f>
        <v/>
      </c>
      <c r="B111">
        <f>INDEX(resultados!$A$2:$ZZ$193, 105, MATCH($B$2, resultados!$A$1:$ZZ$1, 0))</f>
        <v/>
      </c>
      <c r="C111">
        <f>INDEX(resultados!$A$2:$ZZ$193, 105, MATCH($B$3, resultados!$A$1:$ZZ$1, 0))</f>
        <v/>
      </c>
    </row>
    <row r="112">
      <c r="A112">
        <f>INDEX(resultados!$A$2:$ZZ$193, 106, MATCH($B$1, resultados!$A$1:$ZZ$1, 0))</f>
        <v/>
      </c>
      <c r="B112">
        <f>INDEX(resultados!$A$2:$ZZ$193, 106, MATCH($B$2, resultados!$A$1:$ZZ$1, 0))</f>
        <v/>
      </c>
      <c r="C112">
        <f>INDEX(resultados!$A$2:$ZZ$193, 106, MATCH($B$3, resultados!$A$1:$ZZ$1, 0))</f>
        <v/>
      </c>
    </row>
    <row r="113">
      <c r="A113">
        <f>INDEX(resultados!$A$2:$ZZ$193, 107, MATCH($B$1, resultados!$A$1:$ZZ$1, 0))</f>
        <v/>
      </c>
      <c r="B113">
        <f>INDEX(resultados!$A$2:$ZZ$193, 107, MATCH($B$2, resultados!$A$1:$ZZ$1, 0))</f>
        <v/>
      </c>
      <c r="C113">
        <f>INDEX(resultados!$A$2:$ZZ$193, 107, MATCH($B$3, resultados!$A$1:$ZZ$1, 0))</f>
        <v/>
      </c>
    </row>
    <row r="114">
      <c r="A114">
        <f>INDEX(resultados!$A$2:$ZZ$193, 108, MATCH($B$1, resultados!$A$1:$ZZ$1, 0))</f>
        <v/>
      </c>
      <c r="B114">
        <f>INDEX(resultados!$A$2:$ZZ$193, 108, MATCH($B$2, resultados!$A$1:$ZZ$1, 0))</f>
        <v/>
      </c>
      <c r="C114">
        <f>INDEX(resultados!$A$2:$ZZ$193, 108, MATCH($B$3, resultados!$A$1:$ZZ$1, 0))</f>
        <v/>
      </c>
    </row>
    <row r="115">
      <c r="A115">
        <f>INDEX(resultados!$A$2:$ZZ$193, 109, MATCH($B$1, resultados!$A$1:$ZZ$1, 0))</f>
        <v/>
      </c>
      <c r="B115">
        <f>INDEX(resultados!$A$2:$ZZ$193, 109, MATCH($B$2, resultados!$A$1:$ZZ$1, 0))</f>
        <v/>
      </c>
      <c r="C115">
        <f>INDEX(resultados!$A$2:$ZZ$193, 109, MATCH($B$3, resultados!$A$1:$ZZ$1, 0))</f>
        <v/>
      </c>
    </row>
    <row r="116">
      <c r="A116">
        <f>INDEX(resultados!$A$2:$ZZ$193, 110, MATCH($B$1, resultados!$A$1:$ZZ$1, 0))</f>
        <v/>
      </c>
      <c r="B116">
        <f>INDEX(resultados!$A$2:$ZZ$193, 110, MATCH($B$2, resultados!$A$1:$ZZ$1, 0))</f>
        <v/>
      </c>
      <c r="C116">
        <f>INDEX(resultados!$A$2:$ZZ$193, 110, MATCH($B$3, resultados!$A$1:$ZZ$1, 0))</f>
        <v/>
      </c>
    </row>
    <row r="117">
      <c r="A117">
        <f>INDEX(resultados!$A$2:$ZZ$193, 111, MATCH($B$1, resultados!$A$1:$ZZ$1, 0))</f>
        <v/>
      </c>
      <c r="B117">
        <f>INDEX(resultados!$A$2:$ZZ$193, 111, MATCH($B$2, resultados!$A$1:$ZZ$1, 0))</f>
        <v/>
      </c>
      <c r="C117">
        <f>INDEX(resultados!$A$2:$ZZ$193, 111, MATCH($B$3, resultados!$A$1:$ZZ$1, 0))</f>
        <v/>
      </c>
    </row>
    <row r="118">
      <c r="A118">
        <f>INDEX(resultados!$A$2:$ZZ$193, 112, MATCH($B$1, resultados!$A$1:$ZZ$1, 0))</f>
        <v/>
      </c>
      <c r="B118">
        <f>INDEX(resultados!$A$2:$ZZ$193, 112, MATCH($B$2, resultados!$A$1:$ZZ$1, 0))</f>
        <v/>
      </c>
      <c r="C118">
        <f>INDEX(resultados!$A$2:$ZZ$193, 112, MATCH($B$3, resultados!$A$1:$ZZ$1, 0))</f>
        <v/>
      </c>
    </row>
    <row r="119">
      <c r="A119">
        <f>INDEX(resultados!$A$2:$ZZ$193, 113, MATCH($B$1, resultados!$A$1:$ZZ$1, 0))</f>
        <v/>
      </c>
      <c r="B119">
        <f>INDEX(resultados!$A$2:$ZZ$193, 113, MATCH($B$2, resultados!$A$1:$ZZ$1, 0))</f>
        <v/>
      </c>
      <c r="C119">
        <f>INDEX(resultados!$A$2:$ZZ$193, 113, MATCH($B$3, resultados!$A$1:$ZZ$1, 0))</f>
        <v/>
      </c>
    </row>
    <row r="120">
      <c r="A120">
        <f>INDEX(resultados!$A$2:$ZZ$193, 114, MATCH($B$1, resultados!$A$1:$ZZ$1, 0))</f>
        <v/>
      </c>
      <c r="B120">
        <f>INDEX(resultados!$A$2:$ZZ$193, 114, MATCH($B$2, resultados!$A$1:$ZZ$1, 0))</f>
        <v/>
      </c>
      <c r="C120">
        <f>INDEX(resultados!$A$2:$ZZ$193, 114, MATCH($B$3, resultados!$A$1:$ZZ$1, 0))</f>
        <v/>
      </c>
    </row>
    <row r="121">
      <c r="A121">
        <f>INDEX(resultados!$A$2:$ZZ$193, 115, MATCH($B$1, resultados!$A$1:$ZZ$1, 0))</f>
        <v/>
      </c>
      <c r="B121">
        <f>INDEX(resultados!$A$2:$ZZ$193, 115, MATCH($B$2, resultados!$A$1:$ZZ$1, 0))</f>
        <v/>
      </c>
      <c r="C121">
        <f>INDEX(resultados!$A$2:$ZZ$193, 115, MATCH($B$3, resultados!$A$1:$ZZ$1, 0))</f>
        <v/>
      </c>
    </row>
    <row r="122">
      <c r="A122">
        <f>INDEX(resultados!$A$2:$ZZ$193, 116, MATCH($B$1, resultados!$A$1:$ZZ$1, 0))</f>
        <v/>
      </c>
      <c r="B122">
        <f>INDEX(resultados!$A$2:$ZZ$193, 116, MATCH($B$2, resultados!$A$1:$ZZ$1, 0))</f>
        <v/>
      </c>
      <c r="C122">
        <f>INDEX(resultados!$A$2:$ZZ$193, 116, MATCH($B$3, resultados!$A$1:$ZZ$1, 0))</f>
        <v/>
      </c>
    </row>
    <row r="123">
      <c r="A123">
        <f>INDEX(resultados!$A$2:$ZZ$193, 117, MATCH($B$1, resultados!$A$1:$ZZ$1, 0))</f>
        <v/>
      </c>
      <c r="B123">
        <f>INDEX(resultados!$A$2:$ZZ$193, 117, MATCH($B$2, resultados!$A$1:$ZZ$1, 0))</f>
        <v/>
      </c>
      <c r="C123">
        <f>INDEX(resultados!$A$2:$ZZ$193, 117, MATCH($B$3, resultados!$A$1:$ZZ$1, 0))</f>
        <v/>
      </c>
    </row>
    <row r="124">
      <c r="A124">
        <f>INDEX(resultados!$A$2:$ZZ$193, 118, MATCH($B$1, resultados!$A$1:$ZZ$1, 0))</f>
        <v/>
      </c>
      <c r="B124">
        <f>INDEX(resultados!$A$2:$ZZ$193, 118, MATCH($B$2, resultados!$A$1:$ZZ$1, 0))</f>
        <v/>
      </c>
      <c r="C124">
        <f>INDEX(resultados!$A$2:$ZZ$193, 118, MATCH($B$3, resultados!$A$1:$ZZ$1, 0))</f>
        <v/>
      </c>
    </row>
    <row r="125">
      <c r="A125">
        <f>INDEX(resultados!$A$2:$ZZ$193, 119, MATCH($B$1, resultados!$A$1:$ZZ$1, 0))</f>
        <v/>
      </c>
      <c r="B125">
        <f>INDEX(resultados!$A$2:$ZZ$193, 119, MATCH($B$2, resultados!$A$1:$ZZ$1, 0))</f>
        <v/>
      </c>
      <c r="C125">
        <f>INDEX(resultados!$A$2:$ZZ$193, 119, MATCH($B$3, resultados!$A$1:$ZZ$1, 0))</f>
        <v/>
      </c>
    </row>
    <row r="126">
      <c r="A126">
        <f>INDEX(resultados!$A$2:$ZZ$193, 120, MATCH($B$1, resultados!$A$1:$ZZ$1, 0))</f>
        <v/>
      </c>
      <c r="B126">
        <f>INDEX(resultados!$A$2:$ZZ$193, 120, MATCH($B$2, resultados!$A$1:$ZZ$1, 0))</f>
        <v/>
      </c>
      <c r="C126">
        <f>INDEX(resultados!$A$2:$ZZ$193, 120, MATCH($B$3, resultados!$A$1:$ZZ$1, 0))</f>
        <v/>
      </c>
    </row>
    <row r="127">
      <c r="A127">
        <f>INDEX(resultados!$A$2:$ZZ$193, 121, MATCH($B$1, resultados!$A$1:$ZZ$1, 0))</f>
        <v/>
      </c>
      <c r="B127">
        <f>INDEX(resultados!$A$2:$ZZ$193, 121, MATCH($B$2, resultados!$A$1:$ZZ$1, 0))</f>
        <v/>
      </c>
      <c r="C127">
        <f>INDEX(resultados!$A$2:$ZZ$193, 121, MATCH($B$3, resultados!$A$1:$ZZ$1, 0))</f>
        <v/>
      </c>
    </row>
    <row r="128">
      <c r="A128">
        <f>INDEX(resultados!$A$2:$ZZ$193, 122, MATCH($B$1, resultados!$A$1:$ZZ$1, 0))</f>
        <v/>
      </c>
      <c r="B128">
        <f>INDEX(resultados!$A$2:$ZZ$193, 122, MATCH($B$2, resultados!$A$1:$ZZ$1, 0))</f>
        <v/>
      </c>
      <c r="C128">
        <f>INDEX(resultados!$A$2:$ZZ$193, 122, MATCH($B$3, resultados!$A$1:$ZZ$1, 0))</f>
        <v/>
      </c>
    </row>
    <row r="129">
      <c r="A129">
        <f>INDEX(resultados!$A$2:$ZZ$193, 123, MATCH($B$1, resultados!$A$1:$ZZ$1, 0))</f>
        <v/>
      </c>
      <c r="B129">
        <f>INDEX(resultados!$A$2:$ZZ$193, 123, MATCH($B$2, resultados!$A$1:$ZZ$1, 0))</f>
        <v/>
      </c>
      <c r="C129">
        <f>INDEX(resultados!$A$2:$ZZ$193, 123, MATCH($B$3, resultados!$A$1:$ZZ$1, 0))</f>
        <v/>
      </c>
    </row>
    <row r="130">
      <c r="A130">
        <f>INDEX(resultados!$A$2:$ZZ$193, 124, MATCH($B$1, resultados!$A$1:$ZZ$1, 0))</f>
        <v/>
      </c>
      <c r="B130">
        <f>INDEX(resultados!$A$2:$ZZ$193, 124, MATCH($B$2, resultados!$A$1:$ZZ$1, 0))</f>
        <v/>
      </c>
      <c r="C130">
        <f>INDEX(resultados!$A$2:$ZZ$193, 124, MATCH($B$3, resultados!$A$1:$ZZ$1, 0))</f>
        <v/>
      </c>
    </row>
    <row r="131">
      <c r="A131">
        <f>INDEX(resultados!$A$2:$ZZ$193, 125, MATCH($B$1, resultados!$A$1:$ZZ$1, 0))</f>
        <v/>
      </c>
      <c r="B131">
        <f>INDEX(resultados!$A$2:$ZZ$193, 125, MATCH($B$2, resultados!$A$1:$ZZ$1, 0))</f>
        <v/>
      </c>
      <c r="C131">
        <f>INDEX(resultados!$A$2:$ZZ$193, 125, MATCH($B$3, resultados!$A$1:$ZZ$1, 0))</f>
        <v/>
      </c>
    </row>
    <row r="132">
      <c r="A132">
        <f>INDEX(resultados!$A$2:$ZZ$193, 126, MATCH($B$1, resultados!$A$1:$ZZ$1, 0))</f>
        <v/>
      </c>
      <c r="B132">
        <f>INDEX(resultados!$A$2:$ZZ$193, 126, MATCH($B$2, resultados!$A$1:$ZZ$1, 0))</f>
        <v/>
      </c>
      <c r="C132">
        <f>INDEX(resultados!$A$2:$ZZ$193, 126, MATCH($B$3, resultados!$A$1:$ZZ$1, 0))</f>
        <v/>
      </c>
    </row>
    <row r="133">
      <c r="A133">
        <f>INDEX(resultados!$A$2:$ZZ$193, 127, MATCH($B$1, resultados!$A$1:$ZZ$1, 0))</f>
        <v/>
      </c>
      <c r="B133">
        <f>INDEX(resultados!$A$2:$ZZ$193, 127, MATCH($B$2, resultados!$A$1:$ZZ$1, 0))</f>
        <v/>
      </c>
      <c r="C133">
        <f>INDEX(resultados!$A$2:$ZZ$193, 127, MATCH($B$3, resultados!$A$1:$ZZ$1, 0))</f>
        <v/>
      </c>
    </row>
    <row r="134">
      <c r="A134">
        <f>INDEX(resultados!$A$2:$ZZ$193, 128, MATCH($B$1, resultados!$A$1:$ZZ$1, 0))</f>
        <v/>
      </c>
      <c r="B134">
        <f>INDEX(resultados!$A$2:$ZZ$193, 128, MATCH($B$2, resultados!$A$1:$ZZ$1, 0))</f>
        <v/>
      </c>
      <c r="C134">
        <f>INDEX(resultados!$A$2:$ZZ$193, 128, MATCH($B$3, resultados!$A$1:$ZZ$1, 0))</f>
        <v/>
      </c>
    </row>
    <row r="135">
      <c r="A135">
        <f>INDEX(resultados!$A$2:$ZZ$193, 129, MATCH($B$1, resultados!$A$1:$ZZ$1, 0))</f>
        <v/>
      </c>
      <c r="B135">
        <f>INDEX(resultados!$A$2:$ZZ$193, 129, MATCH($B$2, resultados!$A$1:$ZZ$1, 0))</f>
        <v/>
      </c>
      <c r="C135">
        <f>INDEX(resultados!$A$2:$ZZ$193, 129, MATCH($B$3, resultados!$A$1:$ZZ$1, 0))</f>
        <v/>
      </c>
    </row>
    <row r="136">
      <c r="A136">
        <f>INDEX(resultados!$A$2:$ZZ$193, 130, MATCH($B$1, resultados!$A$1:$ZZ$1, 0))</f>
        <v/>
      </c>
      <c r="B136">
        <f>INDEX(resultados!$A$2:$ZZ$193, 130, MATCH($B$2, resultados!$A$1:$ZZ$1, 0))</f>
        <v/>
      </c>
      <c r="C136">
        <f>INDEX(resultados!$A$2:$ZZ$193, 130, MATCH($B$3, resultados!$A$1:$ZZ$1, 0))</f>
        <v/>
      </c>
    </row>
    <row r="137">
      <c r="A137">
        <f>INDEX(resultados!$A$2:$ZZ$193, 131, MATCH($B$1, resultados!$A$1:$ZZ$1, 0))</f>
        <v/>
      </c>
      <c r="B137">
        <f>INDEX(resultados!$A$2:$ZZ$193, 131, MATCH($B$2, resultados!$A$1:$ZZ$1, 0))</f>
        <v/>
      </c>
      <c r="C137">
        <f>INDEX(resultados!$A$2:$ZZ$193, 131, MATCH($B$3, resultados!$A$1:$ZZ$1, 0))</f>
        <v/>
      </c>
    </row>
    <row r="138">
      <c r="A138">
        <f>INDEX(resultados!$A$2:$ZZ$193, 132, MATCH($B$1, resultados!$A$1:$ZZ$1, 0))</f>
        <v/>
      </c>
      <c r="B138">
        <f>INDEX(resultados!$A$2:$ZZ$193, 132, MATCH($B$2, resultados!$A$1:$ZZ$1, 0))</f>
        <v/>
      </c>
      <c r="C138">
        <f>INDEX(resultados!$A$2:$ZZ$193, 132, MATCH($B$3, resultados!$A$1:$ZZ$1, 0))</f>
        <v/>
      </c>
    </row>
    <row r="139">
      <c r="A139">
        <f>INDEX(resultados!$A$2:$ZZ$193, 133, MATCH($B$1, resultados!$A$1:$ZZ$1, 0))</f>
        <v/>
      </c>
      <c r="B139">
        <f>INDEX(resultados!$A$2:$ZZ$193, 133, MATCH($B$2, resultados!$A$1:$ZZ$1, 0))</f>
        <v/>
      </c>
      <c r="C139">
        <f>INDEX(resultados!$A$2:$ZZ$193, 133, MATCH($B$3, resultados!$A$1:$ZZ$1, 0))</f>
        <v/>
      </c>
    </row>
    <row r="140">
      <c r="A140">
        <f>INDEX(resultados!$A$2:$ZZ$193, 134, MATCH($B$1, resultados!$A$1:$ZZ$1, 0))</f>
        <v/>
      </c>
      <c r="B140">
        <f>INDEX(resultados!$A$2:$ZZ$193, 134, MATCH($B$2, resultados!$A$1:$ZZ$1, 0))</f>
        <v/>
      </c>
      <c r="C140">
        <f>INDEX(resultados!$A$2:$ZZ$193, 134, MATCH($B$3, resultados!$A$1:$ZZ$1, 0))</f>
        <v/>
      </c>
    </row>
    <row r="141">
      <c r="A141">
        <f>INDEX(resultados!$A$2:$ZZ$193, 135, MATCH($B$1, resultados!$A$1:$ZZ$1, 0))</f>
        <v/>
      </c>
      <c r="B141">
        <f>INDEX(resultados!$A$2:$ZZ$193, 135, MATCH($B$2, resultados!$A$1:$ZZ$1, 0))</f>
        <v/>
      </c>
      <c r="C141">
        <f>INDEX(resultados!$A$2:$ZZ$193, 135, MATCH($B$3, resultados!$A$1:$ZZ$1, 0))</f>
        <v/>
      </c>
    </row>
    <row r="142">
      <c r="A142">
        <f>INDEX(resultados!$A$2:$ZZ$193, 136, MATCH($B$1, resultados!$A$1:$ZZ$1, 0))</f>
        <v/>
      </c>
      <c r="B142">
        <f>INDEX(resultados!$A$2:$ZZ$193, 136, MATCH($B$2, resultados!$A$1:$ZZ$1, 0))</f>
        <v/>
      </c>
      <c r="C142">
        <f>INDEX(resultados!$A$2:$ZZ$193, 136, MATCH($B$3, resultados!$A$1:$ZZ$1, 0))</f>
        <v/>
      </c>
    </row>
    <row r="143">
      <c r="A143">
        <f>INDEX(resultados!$A$2:$ZZ$193, 137, MATCH($B$1, resultados!$A$1:$ZZ$1, 0))</f>
        <v/>
      </c>
      <c r="B143">
        <f>INDEX(resultados!$A$2:$ZZ$193, 137, MATCH($B$2, resultados!$A$1:$ZZ$1, 0))</f>
        <v/>
      </c>
      <c r="C143">
        <f>INDEX(resultados!$A$2:$ZZ$193, 137, MATCH($B$3, resultados!$A$1:$ZZ$1, 0))</f>
        <v/>
      </c>
    </row>
    <row r="144">
      <c r="A144">
        <f>INDEX(resultados!$A$2:$ZZ$193, 138, MATCH($B$1, resultados!$A$1:$ZZ$1, 0))</f>
        <v/>
      </c>
      <c r="B144">
        <f>INDEX(resultados!$A$2:$ZZ$193, 138, MATCH($B$2, resultados!$A$1:$ZZ$1, 0))</f>
        <v/>
      </c>
      <c r="C144">
        <f>INDEX(resultados!$A$2:$ZZ$193, 138, MATCH($B$3, resultados!$A$1:$ZZ$1, 0))</f>
        <v/>
      </c>
    </row>
    <row r="145">
      <c r="A145">
        <f>INDEX(resultados!$A$2:$ZZ$193, 139, MATCH($B$1, resultados!$A$1:$ZZ$1, 0))</f>
        <v/>
      </c>
      <c r="B145">
        <f>INDEX(resultados!$A$2:$ZZ$193, 139, MATCH($B$2, resultados!$A$1:$ZZ$1, 0))</f>
        <v/>
      </c>
      <c r="C145">
        <f>INDEX(resultados!$A$2:$ZZ$193, 139, MATCH($B$3, resultados!$A$1:$ZZ$1, 0))</f>
        <v/>
      </c>
    </row>
    <row r="146">
      <c r="A146">
        <f>INDEX(resultados!$A$2:$ZZ$193, 140, MATCH($B$1, resultados!$A$1:$ZZ$1, 0))</f>
        <v/>
      </c>
      <c r="B146">
        <f>INDEX(resultados!$A$2:$ZZ$193, 140, MATCH($B$2, resultados!$A$1:$ZZ$1, 0))</f>
        <v/>
      </c>
      <c r="C146">
        <f>INDEX(resultados!$A$2:$ZZ$193, 140, MATCH($B$3, resultados!$A$1:$ZZ$1, 0))</f>
        <v/>
      </c>
    </row>
    <row r="147">
      <c r="A147">
        <f>INDEX(resultados!$A$2:$ZZ$193, 141, MATCH($B$1, resultados!$A$1:$ZZ$1, 0))</f>
        <v/>
      </c>
      <c r="B147">
        <f>INDEX(resultados!$A$2:$ZZ$193, 141, MATCH($B$2, resultados!$A$1:$ZZ$1, 0))</f>
        <v/>
      </c>
      <c r="C147">
        <f>INDEX(resultados!$A$2:$ZZ$193, 141, MATCH($B$3, resultados!$A$1:$ZZ$1, 0))</f>
        <v/>
      </c>
    </row>
    <row r="148">
      <c r="A148">
        <f>INDEX(resultados!$A$2:$ZZ$193, 142, MATCH($B$1, resultados!$A$1:$ZZ$1, 0))</f>
        <v/>
      </c>
      <c r="B148">
        <f>INDEX(resultados!$A$2:$ZZ$193, 142, MATCH($B$2, resultados!$A$1:$ZZ$1, 0))</f>
        <v/>
      </c>
      <c r="C148">
        <f>INDEX(resultados!$A$2:$ZZ$193, 142, MATCH($B$3, resultados!$A$1:$ZZ$1, 0))</f>
        <v/>
      </c>
    </row>
    <row r="149">
      <c r="A149">
        <f>INDEX(resultados!$A$2:$ZZ$193, 143, MATCH($B$1, resultados!$A$1:$ZZ$1, 0))</f>
        <v/>
      </c>
      <c r="B149">
        <f>INDEX(resultados!$A$2:$ZZ$193, 143, MATCH($B$2, resultados!$A$1:$ZZ$1, 0))</f>
        <v/>
      </c>
      <c r="C149">
        <f>INDEX(resultados!$A$2:$ZZ$193, 143, MATCH($B$3, resultados!$A$1:$ZZ$1, 0))</f>
        <v/>
      </c>
    </row>
    <row r="150">
      <c r="A150">
        <f>INDEX(resultados!$A$2:$ZZ$193, 144, MATCH($B$1, resultados!$A$1:$ZZ$1, 0))</f>
        <v/>
      </c>
      <c r="B150">
        <f>INDEX(resultados!$A$2:$ZZ$193, 144, MATCH($B$2, resultados!$A$1:$ZZ$1, 0))</f>
        <v/>
      </c>
      <c r="C150">
        <f>INDEX(resultados!$A$2:$ZZ$193, 144, MATCH($B$3, resultados!$A$1:$ZZ$1, 0))</f>
        <v/>
      </c>
    </row>
    <row r="151">
      <c r="A151">
        <f>INDEX(resultados!$A$2:$ZZ$193, 145, MATCH($B$1, resultados!$A$1:$ZZ$1, 0))</f>
        <v/>
      </c>
      <c r="B151">
        <f>INDEX(resultados!$A$2:$ZZ$193, 145, MATCH($B$2, resultados!$A$1:$ZZ$1, 0))</f>
        <v/>
      </c>
      <c r="C151">
        <f>INDEX(resultados!$A$2:$ZZ$193, 145, MATCH($B$3, resultados!$A$1:$ZZ$1, 0))</f>
        <v/>
      </c>
    </row>
    <row r="152">
      <c r="A152">
        <f>INDEX(resultados!$A$2:$ZZ$193, 146, MATCH($B$1, resultados!$A$1:$ZZ$1, 0))</f>
        <v/>
      </c>
      <c r="B152">
        <f>INDEX(resultados!$A$2:$ZZ$193, 146, MATCH($B$2, resultados!$A$1:$ZZ$1, 0))</f>
        <v/>
      </c>
      <c r="C152">
        <f>INDEX(resultados!$A$2:$ZZ$193, 146, MATCH($B$3, resultados!$A$1:$ZZ$1, 0))</f>
        <v/>
      </c>
    </row>
    <row r="153">
      <c r="A153">
        <f>INDEX(resultados!$A$2:$ZZ$193, 147, MATCH($B$1, resultados!$A$1:$ZZ$1, 0))</f>
        <v/>
      </c>
      <c r="B153">
        <f>INDEX(resultados!$A$2:$ZZ$193, 147, MATCH($B$2, resultados!$A$1:$ZZ$1, 0))</f>
        <v/>
      </c>
      <c r="C153">
        <f>INDEX(resultados!$A$2:$ZZ$193, 147, MATCH($B$3, resultados!$A$1:$ZZ$1, 0))</f>
        <v/>
      </c>
    </row>
    <row r="154">
      <c r="A154">
        <f>INDEX(resultados!$A$2:$ZZ$193, 148, MATCH($B$1, resultados!$A$1:$ZZ$1, 0))</f>
        <v/>
      </c>
      <c r="B154">
        <f>INDEX(resultados!$A$2:$ZZ$193, 148, MATCH($B$2, resultados!$A$1:$ZZ$1, 0))</f>
        <v/>
      </c>
      <c r="C154">
        <f>INDEX(resultados!$A$2:$ZZ$193, 148, MATCH($B$3, resultados!$A$1:$ZZ$1, 0))</f>
        <v/>
      </c>
    </row>
    <row r="155">
      <c r="A155">
        <f>INDEX(resultados!$A$2:$ZZ$193, 149, MATCH($B$1, resultados!$A$1:$ZZ$1, 0))</f>
        <v/>
      </c>
      <c r="B155">
        <f>INDEX(resultados!$A$2:$ZZ$193, 149, MATCH($B$2, resultados!$A$1:$ZZ$1, 0))</f>
        <v/>
      </c>
      <c r="C155">
        <f>INDEX(resultados!$A$2:$ZZ$193, 149, MATCH($B$3, resultados!$A$1:$ZZ$1, 0))</f>
        <v/>
      </c>
    </row>
    <row r="156">
      <c r="A156">
        <f>INDEX(resultados!$A$2:$ZZ$193, 150, MATCH($B$1, resultados!$A$1:$ZZ$1, 0))</f>
        <v/>
      </c>
      <c r="B156">
        <f>INDEX(resultados!$A$2:$ZZ$193, 150, MATCH($B$2, resultados!$A$1:$ZZ$1, 0))</f>
        <v/>
      </c>
      <c r="C156">
        <f>INDEX(resultados!$A$2:$ZZ$193, 150, MATCH($B$3, resultados!$A$1:$ZZ$1, 0))</f>
        <v/>
      </c>
    </row>
    <row r="157">
      <c r="A157">
        <f>INDEX(resultados!$A$2:$ZZ$193, 151, MATCH($B$1, resultados!$A$1:$ZZ$1, 0))</f>
        <v/>
      </c>
      <c r="B157">
        <f>INDEX(resultados!$A$2:$ZZ$193, 151, MATCH($B$2, resultados!$A$1:$ZZ$1, 0))</f>
        <v/>
      </c>
      <c r="C157">
        <f>INDEX(resultados!$A$2:$ZZ$193, 151, MATCH($B$3, resultados!$A$1:$ZZ$1, 0))</f>
        <v/>
      </c>
    </row>
    <row r="158">
      <c r="A158">
        <f>INDEX(resultados!$A$2:$ZZ$193, 152, MATCH($B$1, resultados!$A$1:$ZZ$1, 0))</f>
        <v/>
      </c>
      <c r="B158">
        <f>INDEX(resultados!$A$2:$ZZ$193, 152, MATCH($B$2, resultados!$A$1:$ZZ$1, 0))</f>
        <v/>
      </c>
      <c r="C158">
        <f>INDEX(resultados!$A$2:$ZZ$193, 152, MATCH($B$3, resultados!$A$1:$ZZ$1, 0))</f>
        <v/>
      </c>
    </row>
    <row r="159">
      <c r="A159">
        <f>INDEX(resultados!$A$2:$ZZ$193, 153, MATCH($B$1, resultados!$A$1:$ZZ$1, 0))</f>
        <v/>
      </c>
      <c r="B159">
        <f>INDEX(resultados!$A$2:$ZZ$193, 153, MATCH($B$2, resultados!$A$1:$ZZ$1, 0))</f>
        <v/>
      </c>
      <c r="C159">
        <f>INDEX(resultados!$A$2:$ZZ$193, 153, MATCH($B$3, resultados!$A$1:$ZZ$1, 0))</f>
        <v/>
      </c>
    </row>
    <row r="160">
      <c r="A160">
        <f>INDEX(resultados!$A$2:$ZZ$193, 154, MATCH($B$1, resultados!$A$1:$ZZ$1, 0))</f>
        <v/>
      </c>
      <c r="B160">
        <f>INDEX(resultados!$A$2:$ZZ$193, 154, MATCH($B$2, resultados!$A$1:$ZZ$1, 0))</f>
        <v/>
      </c>
      <c r="C160">
        <f>INDEX(resultados!$A$2:$ZZ$193, 154, MATCH($B$3, resultados!$A$1:$ZZ$1, 0))</f>
        <v/>
      </c>
    </row>
    <row r="161">
      <c r="A161">
        <f>INDEX(resultados!$A$2:$ZZ$193, 155, MATCH($B$1, resultados!$A$1:$ZZ$1, 0))</f>
        <v/>
      </c>
      <c r="B161">
        <f>INDEX(resultados!$A$2:$ZZ$193, 155, MATCH($B$2, resultados!$A$1:$ZZ$1, 0))</f>
        <v/>
      </c>
      <c r="C161">
        <f>INDEX(resultados!$A$2:$ZZ$193, 155, MATCH($B$3, resultados!$A$1:$ZZ$1, 0))</f>
        <v/>
      </c>
    </row>
    <row r="162">
      <c r="A162">
        <f>INDEX(resultados!$A$2:$ZZ$193, 156, MATCH($B$1, resultados!$A$1:$ZZ$1, 0))</f>
        <v/>
      </c>
      <c r="B162">
        <f>INDEX(resultados!$A$2:$ZZ$193, 156, MATCH($B$2, resultados!$A$1:$ZZ$1, 0))</f>
        <v/>
      </c>
      <c r="C162">
        <f>INDEX(resultados!$A$2:$ZZ$193, 156, MATCH($B$3, resultados!$A$1:$ZZ$1, 0))</f>
        <v/>
      </c>
    </row>
    <row r="163">
      <c r="A163">
        <f>INDEX(resultados!$A$2:$ZZ$193, 157, MATCH($B$1, resultados!$A$1:$ZZ$1, 0))</f>
        <v/>
      </c>
      <c r="B163">
        <f>INDEX(resultados!$A$2:$ZZ$193, 157, MATCH($B$2, resultados!$A$1:$ZZ$1, 0))</f>
        <v/>
      </c>
      <c r="C163">
        <f>INDEX(resultados!$A$2:$ZZ$193, 157, MATCH($B$3, resultados!$A$1:$ZZ$1, 0))</f>
        <v/>
      </c>
    </row>
    <row r="164">
      <c r="A164">
        <f>INDEX(resultados!$A$2:$ZZ$193, 158, MATCH($B$1, resultados!$A$1:$ZZ$1, 0))</f>
        <v/>
      </c>
      <c r="B164">
        <f>INDEX(resultados!$A$2:$ZZ$193, 158, MATCH($B$2, resultados!$A$1:$ZZ$1, 0))</f>
        <v/>
      </c>
      <c r="C164">
        <f>INDEX(resultados!$A$2:$ZZ$193, 158, MATCH($B$3, resultados!$A$1:$ZZ$1, 0))</f>
        <v/>
      </c>
    </row>
    <row r="165">
      <c r="A165">
        <f>INDEX(resultados!$A$2:$ZZ$193, 159, MATCH($B$1, resultados!$A$1:$ZZ$1, 0))</f>
        <v/>
      </c>
      <c r="B165">
        <f>INDEX(resultados!$A$2:$ZZ$193, 159, MATCH($B$2, resultados!$A$1:$ZZ$1, 0))</f>
        <v/>
      </c>
      <c r="C165">
        <f>INDEX(resultados!$A$2:$ZZ$193, 159, MATCH($B$3, resultados!$A$1:$ZZ$1, 0))</f>
        <v/>
      </c>
    </row>
    <row r="166">
      <c r="A166">
        <f>INDEX(resultados!$A$2:$ZZ$193, 160, MATCH($B$1, resultados!$A$1:$ZZ$1, 0))</f>
        <v/>
      </c>
      <c r="B166">
        <f>INDEX(resultados!$A$2:$ZZ$193, 160, MATCH($B$2, resultados!$A$1:$ZZ$1, 0))</f>
        <v/>
      </c>
      <c r="C166">
        <f>INDEX(resultados!$A$2:$ZZ$193, 160, MATCH($B$3, resultados!$A$1:$ZZ$1, 0))</f>
        <v/>
      </c>
    </row>
    <row r="167">
      <c r="A167">
        <f>INDEX(resultados!$A$2:$ZZ$193, 161, MATCH($B$1, resultados!$A$1:$ZZ$1, 0))</f>
        <v/>
      </c>
      <c r="B167">
        <f>INDEX(resultados!$A$2:$ZZ$193, 161, MATCH($B$2, resultados!$A$1:$ZZ$1, 0))</f>
        <v/>
      </c>
      <c r="C167">
        <f>INDEX(resultados!$A$2:$ZZ$193, 161, MATCH($B$3, resultados!$A$1:$ZZ$1, 0))</f>
        <v/>
      </c>
    </row>
    <row r="168">
      <c r="A168">
        <f>INDEX(resultados!$A$2:$ZZ$193, 162, MATCH($B$1, resultados!$A$1:$ZZ$1, 0))</f>
        <v/>
      </c>
      <c r="B168">
        <f>INDEX(resultados!$A$2:$ZZ$193, 162, MATCH($B$2, resultados!$A$1:$ZZ$1, 0))</f>
        <v/>
      </c>
      <c r="C168">
        <f>INDEX(resultados!$A$2:$ZZ$193, 162, MATCH($B$3, resultados!$A$1:$ZZ$1, 0))</f>
        <v/>
      </c>
    </row>
    <row r="169">
      <c r="A169">
        <f>INDEX(resultados!$A$2:$ZZ$193, 163, MATCH($B$1, resultados!$A$1:$ZZ$1, 0))</f>
        <v/>
      </c>
      <c r="B169">
        <f>INDEX(resultados!$A$2:$ZZ$193, 163, MATCH($B$2, resultados!$A$1:$ZZ$1, 0))</f>
        <v/>
      </c>
      <c r="C169">
        <f>INDEX(resultados!$A$2:$ZZ$193, 163, MATCH($B$3, resultados!$A$1:$ZZ$1, 0))</f>
        <v/>
      </c>
    </row>
    <row r="170">
      <c r="A170">
        <f>INDEX(resultados!$A$2:$ZZ$193, 164, MATCH($B$1, resultados!$A$1:$ZZ$1, 0))</f>
        <v/>
      </c>
      <c r="B170">
        <f>INDEX(resultados!$A$2:$ZZ$193, 164, MATCH($B$2, resultados!$A$1:$ZZ$1, 0))</f>
        <v/>
      </c>
      <c r="C170">
        <f>INDEX(resultados!$A$2:$ZZ$193, 164, MATCH($B$3, resultados!$A$1:$ZZ$1, 0))</f>
        <v/>
      </c>
    </row>
    <row r="171">
      <c r="A171">
        <f>INDEX(resultados!$A$2:$ZZ$193, 165, MATCH($B$1, resultados!$A$1:$ZZ$1, 0))</f>
        <v/>
      </c>
      <c r="B171">
        <f>INDEX(resultados!$A$2:$ZZ$193, 165, MATCH($B$2, resultados!$A$1:$ZZ$1, 0))</f>
        <v/>
      </c>
      <c r="C171">
        <f>INDEX(resultados!$A$2:$ZZ$193, 165, MATCH($B$3, resultados!$A$1:$ZZ$1, 0))</f>
        <v/>
      </c>
    </row>
    <row r="172">
      <c r="A172">
        <f>INDEX(resultados!$A$2:$ZZ$193, 166, MATCH($B$1, resultados!$A$1:$ZZ$1, 0))</f>
        <v/>
      </c>
      <c r="B172">
        <f>INDEX(resultados!$A$2:$ZZ$193, 166, MATCH($B$2, resultados!$A$1:$ZZ$1, 0))</f>
        <v/>
      </c>
      <c r="C172">
        <f>INDEX(resultados!$A$2:$ZZ$193, 166, MATCH($B$3, resultados!$A$1:$ZZ$1, 0))</f>
        <v/>
      </c>
    </row>
    <row r="173">
      <c r="A173">
        <f>INDEX(resultados!$A$2:$ZZ$193, 167, MATCH($B$1, resultados!$A$1:$ZZ$1, 0))</f>
        <v/>
      </c>
      <c r="B173">
        <f>INDEX(resultados!$A$2:$ZZ$193, 167, MATCH($B$2, resultados!$A$1:$ZZ$1, 0))</f>
        <v/>
      </c>
      <c r="C173">
        <f>INDEX(resultados!$A$2:$ZZ$193, 167, MATCH($B$3, resultados!$A$1:$ZZ$1, 0))</f>
        <v/>
      </c>
    </row>
    <row r="174">
      <c r="A174">
        <f>INDEX(resultados!$A$2:$ZZ$193, 168, MATCH($B$1, resultados!$A$1:$ZZ$1, 0))</f>
        <v/>
      </c>
      <c r="B174">
        <f>INDEX(resultados!$A$2:$ZZ$193, 168, MATCH($B$2, resultados!$A$1:$ZZ$1, 0))</f>
        <v/>
      </c>
      <c r="C174">
        <f>INDEX(resultados!$A$2:$ZZ$193, 168, MATCH($B$3, resultados!$A$1:$ZZ$1, 0))</f>
        <v/>
      </c>
    </row>
    <row r="175">
      <c r="A175">
        <f>INDEX(resultados!$A$2:$ZZ$193, 169, MATCH($B$1, resultados!$A$1:$ZZ$1, 0))</f>
        <v/>
      </c>
      <c r="B175">
        <f>INDEX(resultados!$A$2:$ZZ$193, 169, MATCH($B$2, resultados!$A$1:$ZZ$1, 0))</f>
        <v/>
      </c>
      <c r="C175">
        <f>INDEX(resultados!$A$2:$ZZ$193, 169, MATCH($B$3, resultados!$A$1:$ZZ$1, 0))</f>
        <v/>
      </c>
    </row>
    <row r="176">
      <c r="A176">
        <f>INDEX(resultados!$A$2:$ZZ$193, 170, MATCH($B$1, resultados!$A$1:$ZZ$1, 0))</f>
        <v/>
      </c>
      <c r="B176">
        <f>INDEX(resultados!$A$2:$ZZ$193, 170, MATCH($B$2, resultados!$A$1:$ZZ$1, 0))</f>
        <v/>
      </c>
      <c r="C176">
        <f>INDEX(resultados!$A$2:$ZZ$193, 170, MATCH($B$3, resultados!$A$1:$ZZ$1, 0))</f>
        <v/>
      </c>
    </row>
    <row r="177">
      <c r="A177">
        <f>INDEX(resultados!$A$2:$ZZ$193, 171, MATCH($B$1, resultados!$A$1:$ZZ$1, 0))</f>
        <v/>
      </c>
      <c r="B177">
        <f>INDEX(resultados!$A$2:$ZZ$193, 171, MATCH($B$2, resultados!$A$1:$ZZ$1, 0))</f>
        <v/>
      </c>
      <c r="C177">
        <f>INDEX(resultados!$A$2:$ZZ$193, 171, MATCH($B$3, resultados!$A$1:$ZZ$1, 0))</f>
        <v/>
      </c>
    </row>
    <row r="178">
      <c r="A178">
        <f>INDEX(resultados!$A$2:$ZZ$193, 172, MATCH($B$1, resultados!$A$1:$ZZ$1, 0))</f>
        <v/>
      </c>
      <c r="B178">
        <f>INDEX(resultados!$A$2:$ZZ$193, 172, MATCH($B$2, resultados!$A$1:$ZZ$1, 0))</f>
        <v/>
      </c>
      <c r="C178">
        <f>INDEX(resultados!$A$2:$ZZ$193, 172, MATCH($B$3, resultados!$A$1:$ZZ$1, 0))</f>
        <v/>
      </c>
    </row>
    <row r="179">
      <c r="A179">
        <f>INDEX(resultados!$A$2:$ZZ$193, 173, MATCH($B$1, resultados!$A$1:$ZZ$1, 0))</f>
        <v/>
      </c>
      <c r="B179">
        <f>INDEX(resultados!$A$2:$ZZ$193, 173, MATCH($B$2, resultados!$A$1:$ZZ$1, 0))</f>
        <v/>
      </c>
      <c r="C179">
        <f>INDEX(resultados!$A$2:$ZZ$193, 173, MATCH($B$3, resultados!$A$1:$ZZ$1, 0))</f>
        <v/>
      </c>
    </row>
    <row r="180">
      <c r="A180">
        <f>INDEX(resultados!$A$2:$ZZ$193, 174, MATCH($B$1, resultados!$A$1:$ZZ$1, 0))</f>
        <v/>
      </c>
      <c r="B180">
        <f>INDEX(resultados!$A$2:$ZZ$193, 174, MATCH($B$2, resultados!$A$1:$ZZ$1, 0))</f>
        <v/>
      </c>
      <c r="C180">
        <f>INDEX(resultados!$A$2:$ZZ$193, 174, MATCH($B$3, resultados!$A$1:$ZZ$1, 0))</f>
        <v/>
      </c>
    </row>
    <row r="181">
      <c r="A181">
        <f>INDEX(resultados!$A$2:$ZZ$193, 175, MATCH($B$1, resultados!$A$1:$ZZ$1, 0))</f>
        <v/>
      </c>
      <c r="B181">
        <f>INDEX(resultados!$A$2:$ZZ$193, 175, MATCH($B$2, resultados!$A$1:$ZZ$1, 0))</f>
        <v/>
      </c>
      <c r="C181">
        <f>INDEX(resultados!$A$2:$ZZ$193, 175, MATCH($B$3, resultados!$A$1:$ZZ$1, 0))</f>
        <v/>
      </c>
    </row>
    <row r="182">
      <c r="A182">
        <f>INDEX(resultados!$A$2:$ZZ$193, 176, MATCH($B$1, resultados!$A$1:$ZZ$1, 0))</f>
        <v/>
      </c>
      <c r="B182">
        <f>INDEX(resultados!$A$2:$ZZ$193, 176, MATCH($B$2, resultados!$A$1:$ZZ$1, 0))</f>
        <v/>
      </c>
      <c r="C182">
        <f>INDEX(resultados!$A$2:$ZZ$193, 176, MATCH($B$3, resultados!$A$1:$ZZ$1, 0))</f>
        <v/>
      </c>
    </row>
    <row r="183">
      <c r="A183">
        <f>INDEX(resultados!$A$2:$ZZ$193, 177, MATCH($B$1, resultados!$A$1:$ZZ$1, 0))</f>
        <v/>
      </c>
      <c r="B183">
        <f>INDEX(resultados!$A$2:$ZZ$193, 177, MATCH($B$2, resultados!$A$1:$ZZ$1, 0))</f>
        <v/>
      </c>
      <c r="C183">
        <f>INDEX(resultados!$A$2:$ZZ$193, 177, MATCH($B$3, resultados!$A$1:$ZZ$1, 0))</f>
        <v/>
      </c>
    </row>
    <row r="184">
      <c r="A184">
        <f>INDEX(resultados!$A$2:$ZZ$193, 178, MATCH($B$1, resultados!$A$1:$ZZ$1, 0))</f>
        <v/>
      </c>
      <c r="B184">
        <f>INDEX(resultados!$A$2:$ZZ$193, 178, MATCH($B$2, resultados!$A$1:$ZZ$1, 0))</f>
        <v/>
      </c>
      <c r="C184">
        <f>INDEX(resultados!$A$2:$ZZ$193, 178, MATCH($B$3, resultados!$A$1:$ZZ$1, 0))</f>
        <v/>
      </c>
    </row>
    <row r="185">
      <c r="A185">
        <f>INDEX(resultados!$A$2:$ZZ$193, 179, MATCH($B$1, resultados!$A$1:$ZZ$1, 0))</f>
        <v/>
      </c>
      <c r="B185">
        <f>INDEX(resultados!$A$2:$ZZ$193, 179, MATCH($B$2, resultados!$A$1:$ZZ$1, 0))</f>
        <v/>
      </c>
      <c r="C185">
        <f>INDEX(resultados!$A$2:$ZZ$193, 179, MATCH($B$3, resultados!$A$1:$ZZ$1, 0))</f>
        <v/>
      </c>
    </row>
    <row r="186">
      <c r="A186">
        <f>INDEX(resultados!$A$2:$ZZ$193, 180, MATCH($B$1, resultados!$A$1:$ZZ$1, 0))</f>
        <v/>
      </c>
      <c r="B186">
        <f>INDEX(resultados!$A$2:$ZZ$193, 180, MATCH($B$2, resultados!$A$1:$ZZ$1, 0))</f>
        <v/>
      </c>
      <c r="C186">
        <f>INDEX(resultados!$A$2:$ZZ$193, 180, MATCH($B$3, resultados!$A$1:$ZZ$1, 0))</f>
        <v/>
      </c>
    </row>
    <row r="187">
      <c r="A187">
        <f>INDEX(resultados!$A$2:$ZZ$193, 181, MATCH($B$1, resultados!$A$1:$ZZ$1, 0))</f>
        <v/>
      </c>
      <c r="B187">
        <f>INDEX(resultados!$A$2:$ZZ$193, 181, MATCH($B$2, resultados!$A$1:$ZZ$1, 0))</f>
        <v/>
      </c>
      <c r="C187">
        <f>INDEX(resultados!$A$2:$ZZ$193, 181, MATCH($B$3, resultados!$A$1:$ZZ$1, 0))</f>
        <v/>
      </c>
    </row>
    <row r="188">
      <c r="A188">
        <f>INDEX(resultados!$A$2:$ZZ$193, 182, MATCH($B$1, resultados!$A$1:$ZZ$1, 0))</f>
        <v/>
      </c>
      <c r="B188">
        <f>INDEX(resultados!$A$2:$ZZ$193, 182, MATCH($B$2, resultados!$A$1:$ZZ$1, 0))</f>
        <v/>
      </c>
      <c r="C188">
        <f>INDEX(resultados!$A$2:$ZZ$193, 182, MATCH($B$3, resultados!$A$1:$ZZ$1, 0))</f>
        <v/>
      </c>
    </row>
    <row r="189">
      <c r="A189">
        <f>INDEX(resultados!$A$2:$ZZ$193, 183, MATCH($B$1, resultados!$A$1:$ZZ$1, 0))</f>
        <v/>
      </c>
      <c r="B189">
        <f>INDEX(resultados!$A$2:$ZZ$193, 183, MATCH($B$2, resultados!$A$1:$ZZ$1, 0))</f>
        <v/>
      </c>
      <c r="C189">
        <f>INDEX(resultados!$A$2:$ZZ$193, 183, MATCH($B$3, resultados!$A$1:$ZZ$1, 0))</f>
        <v/>
      </c>
    </row>
    <row r="190">
      <c r="A190">
        <f>INDEX(resultados!$A$2:$ZZ$193, 184, MATCH($B$1, resultados!$A$1:$ZZ$1, 0))</f>
        <v/>
      </c>
      <c r="B190">
        <f>INDEX(resultados!$A$2:$ZZ$193, 184, MATCH($B$2, resultados!$A$1:$ZZ$1, 0))</f>
        <v/>
      </c>
      <c r="C190">
        <f>INDEX(resultados!$A$2:$ZZ$193, 184, MATCH($B$3, resultados!$A$1:$ZZ$1, 0))</f>
        <v/>
      </c>
    </row>
    <row r="191">
      <c r="A191">
        <f>INDEX(resultados!$A$2:$ZZ$193, 185, MATCH($B$1, resultados!$A$1:$ZZ$1, 0))</f>
        <v/>
      </c>
      <c r="B191">
        <f>INDEX(resultados!$A$2:$ZZ$193, 185, MATCH($B$2, resultados!$A$1:$ZZ$1, 0))</f>
        <v/>
      </c>
      <c r="C191">
        <f>INDEX(resultados!$A$2:$ZZ$193, 185, MATCH($B$3, resultados!$A$1:$ZZ$1, 0))</f>
        <v/>
      </c>
    </row>
    <row r="192">
      <c r="A192">
        <f>INDEX(resultados!$A$2:$ZZ$193, 186, MATCH($B$1, resultados!$A$1:$ZZ$1, 0))</f>
        <v/>
      </c>
      <c r="B192">
        <f>INDEX(resultados!$A$2:$ZZ$193, 186, MATCH($B$2, resultados!$A$1:$ZZ$1, 0))</f>
        <v/>
      </c>
      <c r="C192">
        <f>INDEX(resultados!$A$2:$ZZ$193, 186, MATCH($B$3, resultados!$A$1:$ZZ$1, 0))</f>
        <v/>
      </c>
    </row>
    <row r="193">
      <c r="A193">
        <f>INDEX(resultados!$A$2:$ZZ$193, 187, MATCH($B$1, resultados!$A$1:$ZZ$1, 0))</f>
        <v/>
      </c>
      <c r="B193">
        <f>INDEX(resultados!$A$2:$ZZ$193, 187, MATCH($B$2, resultados!$A$1:$ZZ$1, 0))</f>
        <v/>
      </c>
      <c r="C193">
        <f>INDEX(resultados!$A$2:$ZZ$193, 187, MATCH($B$3, resultados!$A$1:$ZZ$1, 0))</f>
        <v/>
      </c>
    </row>
    <row r="194">
      <c r="A194">
        <f>INDEX(resultados!$A$2:$ZZ$193, 188, MATCH($B$1, resultados!$A$1:$ZZ$1, 0))</f>
        <v/>
      </c>
      <c r="B194">
        <f>INDEX(resultados!$A$2:$ZZ$193, 188, MATCH($B$2, resultados!$A$1:$ZZ$1, 0))</f>
        <v/>
      </c>
      <c r="C194">
        <f>INDEX(resultados!$A$2:$ZZ$193, 188, MATCH($B$3, resultados!$A$1:$ZZ$1, 0))</f>
        <v/>
      </c>
    </row>
    <row r="195">
      <c r="A195">
        <f>INDEX(resultados!$A$2:$ZZ$193, 189, MATCH($B$1, resultados!$A$1:$ZZ$1, 0))</f>
        <v/>
      </c>
      <c r="B195">
        <f>INDEX(resultados!$A$2:$ZZ$193, 189, MATCH($B$2, resultados!$A$1:$ZZ$1, 0))</f>
        <v/>
      </c>
      <c r="C195">
        <f>INDEX(resultados!$A$2:$ZZ$193, 189, MATCH($B$3, resultados!$A$1:$ZZ$1, 0))</f>
        <v/>
      </c>
    </row>
    <row r="196">
      <c r="A196">
        <f>INDEX(resultados!$A$2:$ZZ$193, 190, MATCH($B$1, resultados!$A$1:$ZZ$1, 0))</f>
        <v/>
      </c>
      <c r="B196">
        <f>INDEX(resultados!$A$2:$ZZ$193, 190, MATCH($B$2, resultados!$A$1:$ZZ$1, 0))</f>
        <v/>
      </c>
      <c r="C196">
        <f>INDEX(resultados!$A$2:$ZZ$193, 190, MATCH($B$3, resultados!$A$1:$ZZ$1, 0))</f>
        <v/>
      </c>
    </row>
    <row r="197">
      <c r="A197">
        <f>INDEX(resultados!$A$2:$ZZ$193, 191, MATCH($B$1, resultados!$A$1:$ZZ$1, 0))</f>
        <v/>
      </c>
      <c r="B197">
        <f>INDEX(resultados!$A$2:$ZZ$193, 191, MATCH($B$2, resultados!$A$1:$ZZ$1, 0))</f>
        <v/>
      </c>
      <c r="C197">
        <f>INDEX(resultados!$A$2:$ZZ$193, 191, MATCH($B$3, resultados!$A$1:$ZZ$1, 0))</f>
        <v/>
      </c>
    </row>
    <row r="198">
      <c r="A198">
        <f>INDEX(resultados!$A$2:$ZZ$193, 192, MATCH($B$1, resultados!$A$1:$ZZ$1, 0))</f>
        <v/>
      </c>
      <c r="B198">
        <f>INDEX(resultados!$A$2:$ZZ$193, 192, MATCH($B$2, resultados!$A$1:$ZZ$1, 0))</f>
        <v/>
      </c>
      <c r="C198">
        <f>INDEX(resultados!$A$2:$ZZ$193, 192,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4.8789</v>
      </c>
      <c r="E2" t="n">
        <v>20.5</v>
      </c>
      <c r="F2" t="n">
        <v>17.31</v>
      </c>
      <c r="G2" t="n">
        <v>12.08</v>
      </c>
      <c r="H2" t="n">
        <v>0.24</v>
      </c>
      <c r="I2" t="n">
        <v>86</v>
      </c>
      <c r="J2" t="n">
        <v>71.52</v>
      </c>
      <c r="K2" t="n">
        <v>32.27</v>
      </c>
      <c r="L2" t="n">
        <v>1</v>
      </c>
      <c r="M2" t="n">
        <v>84</v>
      </c>
      <c r="N2" t="n">
        <v>8.25</v>
      </c>
      <c r="O2" t="n">
        <v>9054.6</v>
      </c>
      <c r="P2" t="n">
        <v>118.71</v>
      </c>
      <c r="Q2" t="n">
        <v>596.67</v>
      </c>
      <c r="R2" t="n">
        <v>80.77</v>
      </c>
      <c r="S2" t="n">
        <v>26.8</v>
      </c>
      <c r="T2" t="n">
        <v>26640.77</v>
      </c>
      <c r="U2" t="n">
        <v>0.33</v>
      </c>
      <c r="V2" t="n">
        <v>0.88</v>
      </c>
      <c r="W2" t="n">
        <v>0.25</v>
      </c>
      <c r="X2" t="n">
        <v>1.72</v>
      </c>
      <c r="Y2" t="n">
        <v>0.5</v>
      </c>
      <c r="Z2" t="n">
        <v>10</v>
      </c>
      <c r="AA2" t="n">
        <v>329.1655138746132</v>
      </c>
      <c r="AB2" t="n">
        <v>450.3787778408247</v>
      </c>
      <c r="AC2" t="n">
        <v>407.3952593942803</v>
      </c>
      <c r="AD2" t="n">
        <v>329165.5138746132</v>
      </c>
      <c r="AE2" t="n">
        <v>450378.7778408247</v>
      </c>
      <c r="AF2" t="n">
        <v>1.688886934446418e-06</v>
      </c>
      <c r="AG2" t="n">
        <v>27</v>
      </c>
      <c r="AH2" t="n">
        <v>407395.2593942803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5.3219</v>
      </c>
      <c r="E3" t="n">
        <v>18.79</v>
      </c>
      <c r="F3" t="n">
        <v>16.34</v>
      </c>
      <c r="G3" t="n">
        <v>25.14</v>
      </c>
      <c r="H3" t="n">
        <v>0.48</v>
      </c>
      <c r="I3" t="n">
        <v>39</v>
      </c>
      <c r="J3" t="n">
        <v>72.7</v>
      </c>
      <c r="K3" t="n">
        <v>32.27</v>
      </c>
      <c r="L3" t="n">
        <v>2</v>
      </c>
      <c r="M3" t="n">
        <v>37</v>
      </c>
      <c r="N3" t="n">
        <v>8.43</v>
      </c>
      <c r="O3" t="n">
        <v>9200.25</v>
      </c>
      <c r="P3" t="n">
        <v>104.73</v>
      </c>
      <c r="Q3" t="n">
        <v>596.61</v>
      </c>
      <c r="R3" t="n">
        <v>50.3</v>
      </c>
      <c r="S3" t="n">
        <v>26.8</v>
      </c>
      <c r="T3" t="n">
        <v>11644.91</v>
      </c>
      <c r="U3" t="n">
        <v>0.53</v>
      </c>
      <c r="V3" t="n">
        <v>0.9399999999999999</v>
      </c>
      <c r="W3" t="n">
        <v>0.17</v>
      </c>
      <c r="X3" t="n">
        <v>0.75</v>
      </c>
      <c r="Y3" t="n">
        <v>0.5</v>
      </c>
      <c r="Z3" t="n">
        <v>10</v>
      </c>
      <c r="AA3" t="n">
        <v>288.3614352442923</v>
      </c>
      <c r="AB3" t="n">
        <v>394.5488373099186</v>
      </c>
      <c r="AC3" t="n">
        <v>356.8936500298303</v>
      </c>
      <c r="AD3" t="n">
        <v>288361.4352442923</v>
      </c>
      <c r="AE3" t="n">
        <v>394548.8373099186</v>
      </c>
      <c r="AF3" t="n">
        <v>1.842236441909117e-06</v>
      </c>
      <c r="AG3" t="n">
        <v>25</v>
      </c>
      <c r="AH3" t="n">
        <v>356893.6500298303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5.4684</v>
      </c>
      <c r="E4" t="n">
        <v>18.29</v>
      </c>
      <c r="F4" t="n">
        <v>16.07</v>
      </c>
      <c r="G4" t="n">
        <v>40.17</v>
      </c>
      <c r="H4" t="n">
        <v>0.71</v>
      </c>
      <c r="I4" t="n">
        <v>24</v>
      </c>
      <c r="J4" t="n">
        <v>73.88</v>
      </c>
      <c r="K4" t="n">
        <v>32.27</v>
      </c>
      <c r="L4" t="n">
        <v>3</v>
      </c>
      <c r="M4" t="n">
        <v>20</v>
      </c>
      <c r="N4" t="n">
        <v>8.609999999999999</v>
      </c>
      <c r="O4" t="n">
        <v>9346.23</v>
      </c>
      <c r="P4" t="n">
        <v>95.12</v>
      </c>
      <c r="Q4" t="n">
        <v>596.61</v>
      </c>
      <c r="R4" t="n">
        <v>41.94</v>
      </c>
      <c r="S4" t="n">
        <v>26.8</v>
      </c>
      <c r="T4" t="n">
        <v>7536.04</v>
      </c>
      <c r="U4" t="n">
        <v>0.64</v>
      </c>
      <c r="V4" t="n">
        <v>0.95</v>
      </c>
      <c r="W4" t="n">
        <v>0.15</v>
      </c>
      <c r="X4" t="n">
        <v>0.48</v>
      </c>
      <c r="Y4" t="n">
        <v>0.5</v>
      </c>
      <c r="Z4" t="n">
        <v>10</v>
      </c>
      <c r="AA4" t="n">
        <v>268.6947050518806</v>
      </c>
      <c r="AB4" t="n">
        <v>367.6399494257595</v>
      </c>
      <c r="AC4" t="n">
        <v>332.5529086384739</v>
      </c>
      <c r="AD4" t="n">
        <v>268694.7050518806</v>
      </c>
      <c r="AE4" t="n">
        <v>367639.9494257595</v>
      </c>
      <c r="AF4" t="n">
        <v>1.89294908941089e-06</v>
      </c>
      <c r="AG4" t="n">
        <v>24</v>
      </c>
      <c r="AH4" t="n">
        <v>332552.9086384739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5.4977</v>
      </c>
      <c r="E5" t="n">
        <v>18.19</v>
      </c>
      <c r="F5" t="n">
        <v>16.02</v>
      </c>
      <c r="G5" t="n">
        <v>45.77</v>
      </c>
      <c r="H5" t="n">
        <v>0.93</v>
      </c>
      <c r="I5" t="n">
        <v>21</v>
      </c>
      <c r="J5" t="n">
        <v>75.06999999999999</v>
      </c>
      <c r="K5" t="n">
        <v>32.27</v>
      </c>
      <c r="L5" t="n">
        <v>4</v>
      </c>
      <c r="M5" t="n">
        <v>0</v>
      </c>
      <c r="N5" t="n">
        <v>8.800000000000001</v>
      </c>
      <c r="O5" t="n">
        <v>9492.549999999999</v>
      </c>
      <c r="P5" t="n">
        <v>93.15000000000001</v>
      </c>
      <c r="Q5" t="n">
        <v>596.63</v>
      </c>
      <c r="R5" t="n">
        <v>39.7</v>
      </c>
      <c r="S5" t="n">
        <v>26.8</v>
      </c>
      <c r="T5" t="n">
        <v>6435.41</v>
      </c>
      <c r="U5" t="n">
        <v>0.67</v>
      </c>
      <c r="V5" t="n">
        <v>0.96</v>
      </c>
      <c r="W5" t="n">
        <v>0.17</v>
      </c>
      <c r="X5" t="n">
        <v>0.42</v>
      </c>
      <c r="Y5" t="n">
        <v>0.5</v>
      </c>
      <c r="Z5" t="n">
        <v>10</v>
      </c>
      <c r="AA5" t="n">
        <v>266.122554500059</v>
      </c>
      <c r="AB5" t="n">
        <v>364.1206195654835</v>
      </c>
      <c r="AC5" t="n">
        <v>329.3694586806523</v>
      </c>
      <c r="AD5" t="n">
        <v>266122.554500059</v>
      </c>
      <c r="AE5" t="n">
        <v>364120.6195654835</v>
      </c>
      <c r="AF5" t="n">
        <v>1.903091618911245e-06</v>
      </c>
      <c r="AG5" t="n">
        <v>24</v>
      </c>
      <c r="AH5" t="n">
        <v>329369.4586806523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5.3184</v>
      </c>
      <c r="E2" t="n">
        <v>18.8</v>
      </c>
      <c r="F2" t="n">
        <v>16.56</v>
      </c>
      <c r="G2" t="n">
        <v>20.28</v>
      </c>
      <c r="H2" t="n">
        <v>0.43</v>
      </c>
      <c r="I2" t="n">
        <v>49</v>
      </c>
      <c r="J2" t="n">
        <v>39.78</v>
      </c>
      <c r="K2" t="n">
        <v>19.54</v>
      </c>
      <c r="L2" t="n">
        <v>1</v>
      </c>
      <c r="M2" t="n">
        <v>44</v>
      </c>
      <c r="N2" t="n">
        <v>4.24</v>
      </c>
      <c r="O2" t="n">
        <v>5140</v>
      </c>
      <c r="P2" t="n">
        <v>66.7</v>
      </c>
      <c r="Q2" t="n">
        <v>596.63</v>
      </c>
      <c r="R2" t="n">
        <v>57.23</v>
      </c>
      <c r="S2" t="n">
        <v>26.8</v>
      </c>
      <c r="T2" t="n">
        <v>15057.29</v>
      </c>
      <c r="U2" t="n">
        <v>0.47</v>
      </c>
      <c r="V2" t="n">
        <v>0.92</v>
      </c>
      <c r="W2" t="n">
        <v>0.19</v>
      </c>
      <c r="X2" t="n">
        <v>0.96</v>
      </c>
      <c r="Y2" t="n">
        <v>0.5</v>
      </c>
      <c r="Z2" t="n">
        <v>10</v>
      </c>
      <c r="AA2" t="n">
        <v>243.6830382326592</v>
      </c>
      <c r="AB2" t="n">
        <v>333.4178834466803</v>
      </c>
      <c r="AC2" t="n">
        <v>301.5969486055668</v>
      </c>
      <c r="AD2" t="n">
        <v>243683.0382326592</v>
      </c>
      <c r="AE2" t="n">
        <v>333417.8834466803</v>
      </c>
      <c r="AF2" t="n">
        <v>1.882971500707037e-06</v>
      </c>
      <c r="AG2" t="n">
        <v>25</v>
      </c>
      <c r="AH2" t="n">
        <v>301596.9486055668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5.3759</v>
      </c>
      <c r="E3" t="n">
        <v>18.6</v>
      </c>
      <c r="F3" t="n">
        <v>16.45</v>
      </c>
      <c r="G3" t="n">
        <v>24.07</v>
      </c>
      <c r="H3" t="n">
        <v>0.84</v>
      </c>
      <c r="I3" t="n">
        <v>41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65.47</v>
      </c>
      <c r="Q3" t="n">
        <v>596.62</v>
      </c>
      <c r="R3" t="n">
        <v>52.14</v>
      </c>
      <c r="S3" t="n">
        <v>26.8</v>
      </c>
      <c r="T3" t="n">
        <v>12551.82</v>
      </c>
      <c r="U3" t="n">
        <v>0.51</v>
      </c>
      <c r="V3" t="n">
        <v>0.93</v>
      </c>
      <c r="W3" t="n">
        <v>0.23</v>
      </c>
      <c r="X3" t="n">
        <v>0.85</v>
      </c>
      <c r="Y3" t="n">
        <v>0.5</v>
      </c>
      <c r="Z3" t="n">
        <v>10</v>
      </c>
      <c r="AA3" t="n">
        <v>241.5147772588053</v>
      </c>
      <c r="AB3" t="n">
        <v>330.4511731253319</v>
      </c>
      <c r="AC3" t="n">
        <v>298.9133769534828</v>
      </c>
      <c r="AD3" t="n">
        <v>241514.7772588053</v>
      </c>
      <c r="AE3" t="n">
        <v>330451.1731253319</v>
      </c>
      <c r="AF3" t="n">
        <v>1.903329289006273e-06</v>
      </c>
      <c r="AG3" t="n">
        <v>25</v>
      </c>
      <c r="AH3" t="n">
        <v>298913.3769534829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3.9606</v>
      </c>
      <c r="E2" t="n">
        <v>25.25</v>
      </c>
      <c r="F2" t="n">
        <v>18.66</v>
      </c>
      <c r="G2" t="n">
        <v>7.41</v>
      </c>
      <c r="H2" t="n">
        <v>0.12</v>
      </c>
      <c r="I2" t="n">
        <v>151</v>
      </c>
      <c r="J2" t="n">
        <v>141.81</v>
      </c>
      <c r="K2" t="n">
        <v>47.83</v>
      </c>
      <c r="L2" t="n">
        <v>1</v>
      </c>
      <c r="M2" t="n">
        <v>149</v>
      </c>
      <c r="N2" t="n">
        <v>22.98</v>
      </c>
      <c r="O2" t="n">
        <v>17723.39</v>
      </c>
      <c r="P2" t="n">
        <v>209.31</v>
      </c>
      <c r="Q2" t="n">
        <v>596.66</v>
      </c>
      <c r="R2" t="n">
        <v>122.97</v>
      </c>
      <c r="S2" t="n">
        <v>26.8</v>
      </c>
      <c r="T2" t="n">
        <v>47419.92</v>
      </c>
      <c r="U2" t="n">
        <v>0.22</v>
      </c>
      <c r="V2" t="n">
        <v>0.82</v>
      </c>
      <c r="W2" t="n">
        <v>0.35</v>
      </c>
      <c r="X2" t="n">
        <v>3.06</v>
      </c>
      <c r="Y2" t="n">
        <v>0.5</v>
      </c>
      <c r="Z2" t="n">
        <v>10</v>
      </c>
      <c r="AA2" t="n">
        <v>544.0192199793556</v>
      </c>
      <c r="AB2" t="n">
        <v>744.3510972098752</v>
      </c>
      <c r="AC2" t="n">
        <v>673.3112731954902</v>
      </c>
      <c r="AD2" t="n">
        <v>544019.2199793556</v>
      </c>
      <c r="AE2" t="n">
        <v>744351.0972098752</v>
      </c>
      <c r="AF2" t="n">
        <v>1.321817431846325e-06</v>
      </c>
      <c r="AG2" t="n">
        <v>33</v>
      </c>
      <c r="AH2" t="n">
        <v>673311.2731954902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4.7356</v>
      </c>
      <c r="E3" t="n">
        <v>21.12</v>
      </c>
      <c r="F3" t="n">
        <v>16.92</v>
      </c>
      <c r="G3" t="n">
        <v>14.93</v>
      </c>
      <c r="H3" t="n">
        <v>0.25</v>
      </c>
      <c r="I3" t="n">
        <v>68</v>
      </c>
      <c r="J3" t="n">
        <v>143.17</v>
      </c>
      <c r="K3" t="n">
        <v>47.83</v>
      </c>
      <c r="L3" t="n">
        <v>2</v>
      </c>
      <c r="M3" t="n">
        <v>66</v>
      </c>
      <c r="N3" t="n">
        <v>23.34</v>
      </c>
      <c r="O3" t="n">
        <v>17891.86</v>
      </c>
      <c r="P3" t="n">
        <v>186.55</v>
      </c>
      <c r="Q3" t="n">
        <v>596.63</v>
      </c>
      <c r="R3" t="n">
        <v>68.62</v>
      </c>
      <c r="S3" t="n">
        <v>26.8</v>
      </c>
      <c r="T3" t="n">
        <v>20658.8</v>
      </c>
      <c r="U3" t="n">
        <v>0.39</v>
      </c>
      <c r="V3" t="n">
        <v>0.9</v>
      </c>
      <c r="W3" t="n">
        <v>0.21</v>
      </c>
      <c r="X3" t="n">
        <v>1.33</v>
      </c>
      <c r="Y3" t="n">
        <v>0.5</v>
      </c>
      <c r="Z3" t="n">
        <v>10</v>
      </c>
      <c r="AA3" t="n">
        <v>429.3278680404551</v>
      </c>
      <c r="AB3" t="n">
        <v>587.4253296617286</v>
      </c>
      <c r="AC3" t="n">
        <v>531.3622806554406</v>
      </c>
      <c r="AD3" t="n">
        <v>429327.8680404552</v>
      </c>
      <c r="AE3" t="n">
        <v>587425.3296617286</v>
      </c>
      <c r="AF3" t="n">
        <v>1.580467260074599e-06</v>
      </c>
      <c r="AG3" t="n">
        <v>28</v>
      </c>
      <c r="AH3" t="n">
        <v>531362.2806554406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5.0121</v>
      </c>
      <c r="E4" t="n">
        <v>19.95</v>
      </c>
      <c r="F4" t="n">
        <v>16.45</v>
      </c>
      <c r="G4" t="n">
        <v>22.43</v>
      </c>
      <c r="H4" t="n">
        <v>0.37</v>
      </c>
      <c r="I4" t="n">
        <v>44</v>
      </c>
      <c r="J4" t="n">
        <v>144.54</v>
      </c>
      <c r="K4" t="n">
        <v>47.83</v>
      </c>
      <c r="L4" t="n">
        <v>3</v>
      </c>
      <c r="M4" t="n">
        <v>42</v>
      </c>
      <c r="N4" t="n">
        <v>23.71</v>
      </c>
      <c r="O4" t="n">
        <v>18060.85</v>
      </c>
      <c r="P4" t="n">
        <v>178.16</v>
      </c>
      <c r="Q4" t="n">
        <v>596.61</v>
      </c>
      <c r="R4" t="n">
        <v>54</v>
      </c>
      <c r="S4" t="n">
        <v>26.8</v>
      </c>
      <c r="T4" t="n">
        <v>13467.55</v>
      </c>
      <c r="U4" t="n">
        <v>0.5</v>
      </c>
      <c r="V4" t="n">
        <v>0.93</v>
      </c>
      <c r="W4" t="n">
        <v>0.18</v>
      </c>
      <c r="X4" t="n">
        <v>0.86</v>
      </c>
      <c r="Y4" t="n">
        <v>0.5</v>
      </c>
      <c r="Z4" t="n">
        <v>10</v>
      </c>
      <c r="AA4" t="n">
        <v>392.9041157521473</v>
      </c>
      <c r="AB4" t="n">
        <v>537.5887448783243</v>
      </c>
      <c r="AC4" t="n">
        <v>486.2820295776785</v>
      </c>
      <c r="AD4" t="n">
        <v>392904.1157521473</v>
      </c>
      <c r="AE4" t="n">
        <v>537588.7448783243</v>
      </c>
      <c r="AF4" t="n">
        <v>1.672746843952171e-06</v>
      </c>
      <c r="AG4" t="n">
        <v>26</v>
      </c>
      <c r="AH4" t="n">
        <v>486282.0295776785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5.1553</v>
      </c>
      <c r="E5" t="n">
        <v>19.4</v>
      </c>
      <c r="F5" t="n">
        <v>16.24</v>
      </c>
      <c r="G5" t="n">
        <v>30.46</v>
      </c>
      <c r="H5" t="n">
        <v>0.49</v>
      </c>
      <c r="I5" t="n">
        <v>32</v>
      </c>
      <c r="J5" t="n">
        <v>145.92</v>
      </c>
      <c r="K5" t="n">
        <v>47.83</v>
      </c>
      <c r="L5" t="n">
        <v>4</v>
      </c>
      <c r="M5" t="n">
        <v>30</v>
      </c>
      <c r="N5" t="n">
        <v>24.09</v>
      </c>
      <c r="O5" t="n">
        <v>18230.35</v>
      </c>
      <c r="P5" t="n">
        <v>172.93</v>
      </c>
      <c r="Q5" t="n">
        <v>596.61</v>
      </c>
      <c r="R5" t="n">
        <v>47.73</v>
      </c>
      <c r="S5" t="n">
        <v>26.8</v>
      </c>
      <c r="T5" t="n">
        <v>10391.64</v>
      </c>
      <c r="U5" t="n">
        <v>0.5600000000000001</v>
      </c>
      <c r="V5" t="n">
        <v>0.9399999999999999</v>
      </c>
      <c r="W5" t="n">
        <v>0.16</v>
      </c>
      <c r="X5" t="n">
        <v>0.65</v>
      </c>
      <c r="Y5" t="n">
        <v>0.5</v>
      </c>
      <c r="Z5" t="n">
        <v>10</v>
      </c>
      <c r="AA5" t="n">
        <v>381.1279524824236</v>
      </c>
      <c r="AB5" t="n">
        <v>521.4760787650314</v>
      </c>
      <c r="AC5" t="n">
        <v>471.7071337039694</v>
      </c>
      <c r="AD5" t="n">
        <v>381127.9524824236</v>
      </c>
      <c r="AE5" t="n">
        <v>521476.0787650314</v>
      </c>
      <c r="AF5" t="n">
        <v>1.720538657374479e-06</v>
      </c>
      <c r="AG5" t="n">
        <v>26</v>
      </c>
      <c r="AH5" t="n">
        <v>471707.1337039694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5.2553</v>
      </c>
      <c r="E6" t="n">
        <v>19.03</v>
      </c>
      <c r="F6" t="n">
        <v>16.08</v>
      </c>
      <c r="G6" t="n">
        <v>38.59</v>
      </c>
      <c r="H6" t="n">
        <v>0.6</v>
      </c>
      <c r="I6" t="n">
        <v>25</v>
      </c>
      <c r="J6" t="n">
        <v>147.3</v>
      </c>
      <c r="K6" t="n">
        <v>47.83</v>
      </c>
      <c r="L6" t="n">
        <v>5</v>
      </c>
      <c r="M6" t="n">
        <v>23</v>
      </c>
      <c r="N6" t="n">
        <v>24.47</v>
      </c>
      <c r="O6" t="n">
        <v>18400.38</v>
      </c>
      <c r="P6" t="n">
        <v>167.54</v>
      </c>
      <c r="Q6" t="n">
        <v>596.61</v>
      </c>
      <c r="R6" t="n">
        <v>42.34</v>
      </c>
      <c r="S6" t="n">
        <v>26.8</v>
      </c>
      <c r="T6" t="n">
        <v>7734.17</v>
      </c>
      <c r="U6" t="n">
        <v>0.63</v>
      </c>
      <c r="V6" t="n">
        <v>0.95</v>
      </c>
      <c r="W6" t="n">
        <v>0.15</v>
      </c>
      <c r="X6" t="n">
        <v>0.48</v>
      </c>
      <c r="Y6" t="n">
        <v>0.5</v>
      </c>
      <c r="Z6" t="n">
        <v>10</v>
      </c>
      <c r="AA6" t="n">
        <v>364.6972122204378</v>
      </c>
      <c r="AB6" t="n">
        <v>498.994815065481</v>
      </c>
      <c r="AC6" t="n">
        <v>451.3714502592522</v>
      </c>
      <c r="AD6" t="n">
        <v>364697.2122204378</v>
      </c>
      <c r="AE6" t="n">
        <v>498994.8150654809</v>
      </c>
      <c r="AF6" t="n">
        <v>1.753912828758772e-06</v>
      </c>
      <c r="AG6" t="n">
        <v>25</v>
      </c>
      <c r="AH6" t="n">
        <v>451371.4502592522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5.31</v>
      </c>
      <c r="E7" t="n">
        <v>18.83</v>
      </c>
      <c r="F7" t="n">
        <v>16</v>
      </c>
      <c r="G7" t="n">
        <v>45.71</v>
      </c>
      <c r="H7" t="n">
        <v>0.71</v>
      </c>
      <c r="I7" t="n">
        <v>21</v>
      </c>
      <c r="J7" t="n">
        <v>148.68</v>
      </c>
      <c r="K7" t="n">
        <v>47.83</v>
      </c>
      <c r="L7" t="n">
        <v>6</v>
      </c>
      <c r="M7" t="n">
        <v>19</v>
      </c>
      <c r="N7" t="n">
        <v>24.85</v>
      </c>
      <c r="O7" t="n">
        <v>18570.94</v>
      </c>
      <c r="P7" t="n">
        <v>163.6</v>
      </c>
      <c r="Q7" t="n">
        <v>596.62</v>
      </c>
      <c r="R7" t="n">
        <v>39.8</v>
      </c>
      <c r="S7" t="n">
        <v>26.8</v>
      </c>
      <c r="T7" t="n">
        <v>6481.77</v>
      </c>
      <c r="U7" t="n">
        <v>0.67</v>
      </c>
      <c r="V7" t="n">
        <v>0.96</v>
      </c>
      <c r="W7" t="n">
        <v>0.14</v>
      </c>
      <c r="X7" t="n">
        <v>0.4</v>
      </c>
      <c r="Y7" t="n">
        <v>0.5</v>
      </c>
      <c r="Z7" t="n">
        <v>10</v>
      </c>
      <c r="AA7" t="n">
        <v>358.5605616069966</v>
      </c>
      <c r="AB7" t="n">
        <v>490.5983789662527</v>
      </c>
      <c r="AC7" t="n">
        <v>443.7763582368623</v>
      </c>
      <c r="AD7" t="n">
        <v>358560.5616069966</v>
      </c>
      <c r="AE7" t="n">
        <v>490598.3789662527</v>
      </c>
      <c r="AF7" t="n">
        <v>1.77216850050598e-06</v>
      </c>
      <c r="AG7" t="n">
        <v>25</v>
      </c>
      <c r="AH7" t="n">
        <v>443776.3582368623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5.3448</v>
      </c>
      <c r="E8" t="n">
        <v>18.71</v>
      </c>
      <c r="F8" t="n">
        <v>15.96</v>
      </c>
      <c r="G8" t="n">
        <v>53.2</v>
      </c>
      <c r="H8" t="n">
        <v>0.83</v>
      </c>
      <c r="I8" t="n">
        <v>18</v>
      </c>
      <c r="J8" t="n">
        <v>150.07</v>
      </c>
      <c r="K8" t="n">
        <v>47.83</v>
      </c>
      <c r="L8" t="n">
        <v>7</v>
      </c>
      <c r="M8" t="n">
        <v>16</v>
      </c>
      <c r="N8" t="n">
        <v>25.24</v>
      </c>
      <c r="O8" t="n">
        <v>18742.03</v>
      </c>
      <c r="P8" t="n">
        <v>159.61</v>
      </c>
      <c r="Q8" t="n">
        <v>596.66</v>
      </c>
      <c r="R8" t="n">
        <v>38.77</v>
      </c>
      <c r="S8" t="n">
        <v>26.8</v>
      </c>
      <c r="T8" t="n">
        <v>5980.65</v>
      </c>
      <c r="U8" t="n">
        <v>0.6899999999999999</v>
      </c>
      <c r="V8" t="n">
        <v>0.96</v>
      </c>
      <c r="W8" t="n">
        <v>0.14</v>
      </c>
      <c r="X8" t="n">
        <v>0.37</v>
      </c>
      <c r="Y8" t="n">
        <v>0.5</v>
      </c>
      <c r="Z8" t="n">
        <v>10</v>
      </c>
      <c r="AA8" t="n">
        <v>353.2251020519093</v>
      </c>
      <c r="AB8" t="n">
        <v>483.2981678191194</v>
      </c>
      <c r="AC8" t="n">
        <v>437.1728689957007</v>
      </c>
      <c r="AD8" t="n">
        <v>353225.1020519094</v>
      </c>
      <c r="AE8" t="n">
        <v>483298.1678191194</v>
      </c>
      <c r="AF8" t="n">
        <v>1.783782712147715e-06</v>
      </c>
      <c r="AG8" t="n">
        <v>25</v>
      </c>
      <c r="AH8" t="n">
        <v>437172.8689957007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5.3927</v>
      </c>
      <c r="E9" t="n">
        <v>18.54</v>
      </c>
      <c r="F9" t="n">
        <v>15.88</v>
      </c>
      <c r="G9" t="n">
        <v>63.53</v>
      </c>
      <c r="H9" t="n">
        <v>0.9399999999999999</v>
      </c>
      <c r="I9" t="n">
        <v>15</v>
      </c>
      <c r="J9" t="n">
        <v>151.46</v>
      </c>
      <c r="K9" t="n">
        <v>47.83</v>
      </c>
      <c r="L9" t="n">
        <v>8</v>
      </c>
      <c r="M9" t="n">
        <v>13</v>
      </c>
      <c r="N9" t="n">
        <v>25.63</v>
      </c>
      <c r="O9" t="n">
        <v>18913.66</v>
      </c>
      <c r="P9" t="n">
        <v>155.13</v>
      </c>
      <c r="Q9" t="n">
        <v>596.62</v>
      </c>
      <c r="R9" t="n">
        <v>36.18</v>
      </c>
      <c r="S9" t="n">
        <v>26.8</v>
      </c>
      <c r="T9" t="n">
        <v>4702.91</v>
      </c>
      <c r="U9" t="n">
        <v>0.74</v>
      </c>
      <c r="V9" t="n">
        <v>0.96</v>
      </c>
      <c r="W9" t="n">
        <v>0.13</v>
      </c>
      <c r="X9" t="n">
        <v>0.29</v>
      </c>
      <c r="Y9" t="n">
        <v>0.5</v>
      </c>
      <c r="Z9" t="n">
        <v>10</v>
      </c>
      <c r="AA9" t="n">
        <v>346.9840961913009</v>
      </c>
      <c r="AB9" t="n">
        <v>474.7589482668884</v>
      </c>
      <c r="AC9" t="n">
        <v>429.4486205726646</v>
      </c>
      <c r="AD9" t="n">
        <v>346984.0961913008</v>
      </c>
      <c r="AE9" t="n">
        <v>474758.9482668883</v>
      </c>
      <c r="AF9" t="n">
        <v>1.799768940240791e-06</v>
      </c>
      <c r="AG9" t="n">
        <v>25</v>
      </c>
      <c r="AH9" t="n">
        <v>429448.6205726646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5.4234</v>
      </c>
      <c r="E10" t="n">
        <v>18.44</v>
      </c>
      <c r="F10" t="n">
        <v>15.83</v>
      </c>
      <c r="G10" t="n">
        <v>73.08</v>
      </c>
      <c r="H10" t="n">
        <v>1.04</v>
      </c>
      <c r="I10" t="n">
        <v>13</v>
      </c>
      <c r="J10" t="n">
        <v>152.85</v>
      </c>
      <c r="K10" t="n">
        <v>47.83</v>
      </c>
      <c r="L10" t="n">
        <v>9</v>
      </c>
      <c r="M10" t="n">
        <v>11</v>
      </c>
      <c r="N10" t="n">
        <v>26.03</v>
      </c>
      <c r="O10" t="n">
        <v>19085.83</v>
      </c>
      <c r="P10" t="n">
        <v>150.01</v>
      </c>
      <c r="Q10" t="n">
        <v>596.61</v>
      </c>
      <c r="R10" t="n">
        <v>34.77</v>
      </c>
      <c r="S10" t="n">
        <v>26.8</v>
      </c>
      <c r="T10" t="n">
        <v>4006.59</v>
      </c>
      <c r="U10" t="n">
        <v>0.77</v>
      </c>
      <c r="V10" t="n">
        <v>0.97</v>
      </c>
      <c r="W10" t="n">
        <v>0.13</v>
      </c>
      <c r="X10" t="n">
        <v>0.24</v>
      </c>
      <c r="Y10" t="n">
        <v>0.5</v>
      </c>
      <c r="Z10" t="n">
        <v>10</v>
      </c>
      <c r="AA10" t="n">
        <v>340.7872810029697</v>
      </c>
      <c r="AB10" t="n">
        <v>466.2801923420221</v>
      </c>
      <c r="AC10" t="n">
        <v>421.7790652132589</v>
      </c>
      <c r="AD10" t="n">
        <v>340787.2810029697</v>
      </c>
      <c r="AE10" t="n">
        <v>466280.1923420221</v>
      </c>
      <c r="AF10" t="n">
        <v>1.810014810855769e-06</v>
      </c>
      <c r="AG10" t="n">
        <v>25</v>
      </c>
      <c r="AH10" t="n">
        <v>421779.065213259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5.4377</v>
      </c>
      <c r="E11" t="n">
        <v>18.39</v>
      </c>
      <c r="F11" t="n">
        <v>15.82</v>
      </c>
      <c r="G11" t="n">
        <v>79.08</v>
      </c>
      <c r="H11" t="n">
        <v>1.15</v>
      </c>
      <c r="I11" t="n">
        <v>12</v>
      </c>
      <c r="J11" t="n">
        <v>154.25</v>
      </c>
      <c r="K11" t="n">
        <v>47.83</v>
      </c>
      <c r="L11" t="n">
        <v>10</v>
      </c>
      <c r="M11" t="n">
        <v>9</v>
      </c>
      <c r="N11" t="n">
        <v>26.43</v>
      </c>
      <c r="O11" t="n">
        <v>19258.55</v>
      </c>
      <c r="P11" t="n">
        <v>146.35</v>
      </c>
      <c r="Q11" t="n">
        <v>596.61</v>
      </c>
      <c r="R11" t="n">
        <v>34.12</v>
      </c>
      <c r="S11" t="n">
        <v>26.8</v>
      </c>
      <c r="T11" t="n">
        <v>3688.86</v>
      </c>
      <c r="U11" t="n">
        <v>0.79</v>
      </c>
      <c r="V11" t="n">
        <v>0.97</v>
      </c>
      <c r="W11" t="n">
        <v>0.13</v>
      </c>
      <c r="X11" t="n">
        <v>0.22</v>
      </c>
      <c r="Y11" t="n">
        <v>0.5</v>
      </c>
      <c r="Z11" t="n">
        <v>10</v>
      </c>
      <c r="AA11" t="n">
        <v>329.8936894800922</v>
      </c>
      <c r="AB11" t="n">
        <v>451.3750998290817</v>
      </c>
      <c r="AC11" t="n">
        <v>408.2964938103248</v>
      </c>
      <c r="AD11" t="n">
        <v>329893.6894800923</v>
      </c>
      <c r="AE11" t="n">
        <v>451375.0998290817</v>
      </c>
      <c r="AF11" t="n">
        <v>1.814787317363724e-06</v>
      </c>
      <c r="AG11" t="n">
        <v>24</v>
      </c>
      <c r="AH11" t="n">
        <v>408296.4938103248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5.4493</v>
      </c>
      <c r="E12" t="n">
        <v>18.35</v>
      </c>
      <c r="F12" t="n">
        <v>15.8</v>
      </c>
      <c r="G12" t="n">
        <v>86.20999999999999</v>
      </c>
      <c r="H12" t="n">
        <v>1.25</v>
      </c>
      <c r="I12" t="n">
        <v>11</v>
      </c>
      <c r="J12" t="n">
        <v>155.66</v>
      </c>
      <c r="K12" t="n">
        <v>47.83</v>
      </c>
      <c r="L12" t="n">
        <v>11</v>
      </c>
      <c r="M12" t="n">
        <v>8</v>
      </c>
      <c r="N12" t="n">
        <v>26.83</v>
      </c>
      <c r="O12" t="n">
        <v>19431.82</v>
      </c>
      <c r="P12" t="n">
        <v>142.49</v>
      </c>
      <c r="Q12" t="n">
        <v>596.61</v>
      </c>
      <c r="R12" t="n">
        <v>33.83</v>
      </c>
      <c r="S12" t="n">
        <v>26.8</v>
      </c>
      <c r="T12" t="n">
        <v>3545.94</v>
      </c>
      <c r="U12" t="n">
        <v>0.79</v>
      </c>
      <c r="V12" t="n">
        <v>0.97</v>
      </c>
      <c r="W12" t="n">
        <v>0.13</v>
      </c>
      <c r="X12" t="n">
        <v>0.21</v>
      </c>
      <c r="Y12" t="n">
        <v>0.5</v>
      </c>
      <c r="Z12" t="n">
        <v>10</v>
      </c>
      <c r="AA12" t="n">
        <v>325.6611447525477</v>
      </c>
      <c r="AB12" t="n">
        <v>445.5839454061604</v>
      </c>
      <c r="AC12" t="n">
        <v>403.0580390375908</v>
      </c>
      <c r="AD12" t="n">
        <v>325661.1447525477</v>
      </c>
      <c r="AE12" t="n">
        <v>445583.9454061604</v>
      </c>
      <c r="AF12" t="n">
        <v>1.818658721244301e-06</v>
      </c>
      <c r="AG12" t="n">
        <v>24</v>
      </c>
      <c r="AH12" t="n">
        <v>403058.0390375908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5.4713</v>
      </c>
      <c r="E13" t="n">
        <v>18.28</v>
      </c>
      <c r="F13" t="n">
        <v>15.76</v>
      </c>
      <c r="G13" t="n">
        <v>94.56</v>
      </c>
      <c r="H13" t="n">
        <v>1.35</v>
      </c>
      <c r="I13" t="n">
        <v>10</v>
      </c>
      <c r="J13" t="n">
        <v>157.07</v>
      </c>
      <c r="K13" t="n">
        <v>47.83</v>
      </c>
      <c r="L13" t="n">
        <v>12</v>
      </c>
      <c r="M13" t="n">
        <v>1</v>
      </c>
      <c r="N13" t="n">
        <v>27.24</v>
      </c>
      <c r="O13" t="n">
        <v>19605.66</v>
      </c>
      <c r="P13" t="n">
        <v>139.65</v>
      </c>
      <c r="Q13" t="n">
        <v>596.64</v>
      </c>
      <c r="R13" t="n">
        <v>32.01</v>
      </c>
      <c r="S13" t="n">
        <v>26.8</v>
      </c>
      <c r="T13" t="n">
        <v>2640.59</v>
      </c>
      <c r="U13" t="n">
        <v>0.84</v>
      </c>
      <c r="V13" t="n">
        <v>0.97</v>
      </c>
      <c r="W13" t="n">
        <v>0.13</v>
      </c>
      <c r="X13" t="n">
        <v>0.17</v>
      </c>
      <c r="Y13" t="n">
        <v>0.5</v>
      </c>
      <c r="Z13" t="n">
        <v>10</v>
      </c>
      <c r="AA13" t="n">
        <v>322.137332803025</v>
      </c>
      <c r="AB13" t="n">
        <v>440.762510437212</v>
      </c>
      <c r="AC13" t="n">
        <v>398.6967550551524</v>
      </c>
      <c r="AD13" t="n">
        <v>322137.332803025</v>
      </c>
      <c r="AE13" t="n">
        <v>440762.510437212</v>
      </c>
      <c r="AF13" t="n">
        <v>1.826001038948846e-06</v>
      </c>
      <c r="AG13" t="n">
        <v>24</v>
      </c>
      <c r="AH13" t="n">
        <v>398696.7550551525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5.4701</v>
      </c>
      <c r="E14" t="n">
        <v>18.28</v>
      </c>
      <c r="F14" t="n">
        <v>15.76</v>
      </c>
      <c r="G14" t="n">
        <v>94.58</v>
      </c>
      <c r="H14" t="n">
        <v>1.45</v>
      </c>
      <c r="I14" t="n">
        <v>10</v>
      </c>
      <c r="J14" t="n">
        <v>158.48</v>
      </c>
      <c r="K14" t="n">
        <v>47.83</v>
      </c>
      <c r="L14" t="n">
        <v>13</v>
      </c>
      <c r="M14" t="n">
        <v>0</v>
      </c>
      <c r="N14" t="n">
        <v>27.65</v>
      </c>
      <c r="O14" t="n">
        <v>19780.06</v>
      </c>
      <c r="P14" t="n">
        <v>140.67</v>
      </c>
      <c r="Q14" t="n">
        <v>596.61</v>
      </c>
      <c r="R14" t="n">
        <v>32.07</v>
      </c>
      <c r="S14" t="n">
        <v>26.8</v>
      </c>
      <c r="T14" t="n">
        <v>2673.62</v>
      </c>
      <c r="U14" t="n">
        <v>0.84</v>
      </c>
      <c r="V14" t="n">
        <v>0.97</v>
      </c>
      <c r="W14" t="n">
        <v>0.14</v>
      </c>
      <c r="X14" t="n">
        <v>0.17</v>
      </c>
      <c r="Y14" t="n">
        <v>0.5</v>
      </c>
      <c r="Z14" t="n">
        <v>10</v>
      </c>
      <c r="AA14" t="n">
        <v>323.1867827157716</v>
      </c>
      <c r="AB14" t="n">
        <v>442.1984141062944</v>
      </c>
      <c r="AC14" t="n">
        <v>399.995618093361</v>
      </c>
      <c r="AD14" t="n">
        <v>323186.7827157716</v>
      </c>
      <c r="AE14" t="n">
        <v>442198.4141062944</v>
      </c>
      <c r="AF14" t="n">
        <v>1.825600548892235e-06</v>
      </c>
      <c r="AG14" t="n">
        <v>24</v>
      </c>
      <c r="AH14" t="n">
        <v>399995.618093361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3.5535</v>
      </c>
      <c r="E2" t="n">
        <v>28.14</v>
      </c>
      <c r="F2" t="n">
        <v>19.29</v>
      </c>
      <c r="G2" t="n">
        <v>6.39</v>
      </c>
      <c r="H2" t="n">
        <v>0.1</v>
      </c>
      <c r="I2" t="n">
        <v>181</v>
      </c>
      <c r="J2" t="n">
        <v>176.73</v>
      </c>
      <c r="K2" t="n">
        <v>52.44</v>
      </c>
      <c r="L2" t="n">
        <v>1</v>
      </c>
      <c r="M2" t="n">
        <v>179</v>
      </c>
      <c r="N2" t="n">
        <v>33.29</v>
      </c>
      <c r="O2" t="n">
        <v>22031.19</v>
      </c>
      <c r="P2" t="n">
        <v>250.55</v>
      </c>
      <c r="Q2" t="n">
        <v>596.72</v>
      </c>
      <c r="R2" t="n">
        <v>142.69</v>
      </c>
      <c r="S2" t="n">
        <v>26.8</v>
      </c>
      <c r="T2" t="n">
        <v>57126.69</v>
      </c>
      <c r="U2" t="n">
        <v>0.19</v>
      </c>
      <c r="V2" t="n">
        <v>0.79</v>
      </c>
      <c r="W2" t="n">
        <v>0.39</v>
      </c>
      <c r="X2" t="n">
        <v>3.69</v>
      </c>
      <c r="Y2" t="n">
        <v>0.5</v>
      </c>
      <c r="Z2" t="n">
        <v>10</v>
      </c>
      <c r="AA2" t="n">
        <v>678.0941510330772</v>
      </c>
      <c r="AB2" t="n">
        <v>927.7983328460774</v>
      </c>
      <c r="AC2" t="n">
        <v>839.2505621323855</v>
      </c>
      <c r="AD2" t="n">
        <v>678094.1510330772</v>
      </c>
      <c r="AE2" t="n">
        <v>927798.3328460774</v>
      </c>
      <c r="AF2" t="n">
        <v>1.17047424252832e-06</v>
      </c>
      <c r="AG2" t="n">
        <v>37</v>
      </c>
      <c r="AH2" t="n">
        <v>839250.5621323856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4.4537</v>
      </c>
      <c r="E3" t="n">
        <v>22.45</v>
      </c>
      <c r="F3" t="n">
        <v>17.19</v>
      </c>
      <c r="G3" t="n">
        <v>12.89</v>
      </c>
      <c r="H3" t="n">
        <v>0.2</v>
      </c>
      <c r="I3" t="n">
        <v>80</v>
      </c>
      <c r="J3" t="n">
        <v>178.21</v>
      </c>
      <c r="K3" t="n">
        <v>52.44</v>
      </c>
      <c r="L3" t="n">
        <v>2</v>
      </c>
      <c r="M3" t="n">
        <v>78</v>
      </c>
      <c r="N3" t="n">
        <v>33.77</v>
      </c>
      <c r="O3" t="n">
        <v>22213.89</v>
      </c>
      <c r="P3" t="n">
        <v>220.56</v>
      </c>
      <c r="Q3" t="n">
        <v>596.61</v>
      </c>
      <c r="R3" t="n">
        <v>77.06999999999999</v>
      </c>
      <c r="S3" t="n">
        <v>26.8</v>
      </c>
      <c r="T3" t="n">
        <v>24820.97</v>
      </c>
      <c r="U3" t="n">
        <v>0.35</v>
      </c>
      <c r="V3" t="n">
        <v>0.89</v>
      </c>
      <c r="W3" t="n">
        <v>0.23</v>
      </c>
      <c r="X3" t="n">
        <v>1.59</v>
      </c>
      <c r="Y3" t="n">
        <v>0.5</v>
      </c>
      <c r="Z3" t="n">
        <v>10</v>
      </c>
      <c r="AA3" t="n">
        <v>504.4653309453073</v>
      </c>
      <c r="AB3" t="n">
        <v>690.2317212390616</v>
      </c>
      <c r="AC3" t="n">
        <v>624.3569745103098</v>
      </c>
      <c r="AD3" t="n">
        <v>504465.3309453073</v>
      </c>
      <c r="AE3" t="n">
        <v>690231.7212390616</v>
      </c>
      <c r="AF3" t="n">
        <v>1.466987796242685e-06</v>
      </c>
      <c r="AG3" t="n">
        <v>30</v>
      </c>
      <c r="AH3" t="n">
        <v>624356.9745103098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4.7842</v>
      </c>
      <c r="E4" t="n">
        <v>20.9</v>
      </c>
      <c r="F4" t="n">
        <v>16.63</v>
      </c>
      <c r="G4" t="n">
        <v>19.19</v>
      </c>
      <c r="H4" t="n">
        <v>0.3</v>
      </c>
      <c r="I4" t="n">
        <v>52</v>
      </c>
      <c r="J4" t="n">
        <v>179.7</v>
      </c>
      <c r="K4" t="n">
        <v>52.44</v>
      </c>
      <c r="L4" t="n">
        <v>3</v>
      </c>
      <c r="M4" t="n">
        <v>50</v>
      </c>
      <c r="N4" t="n">
        <v>34.26</v>
      </c>
      <c r="O4" t="n">
        <v>22397.24</v>
      </c>
      <c r="P4" t="n">
        <v>211.13</v>
      </c>
      <c r="Q4" t="n">
        <v>596.63</v>
      </c>
      <c r="R4" t="n">
        <v>59.6</v>
      </c>
      <c r="S4" t="n">
        <v>26.8</v>
      </c>
      <c r="T4" t="n">
        <v>16229.65</v>
      </c>
      <c r="U4" t="n">
        <v>0.45</v>
      </c>
      <c r="V4" t="n">
        <v>0.92</v>
      </c>
      <c r="W4" t="n">
        <v>0.19</v>
      </c>
      <c r="X4" t="n">
        <v>1.04</v>
      </c>
      <c r="Y4" t="n">
        <v>0.5</v>
      </c>
      <c r="Z4" t="n">
        <v>10</v>
      </c>
      <c r="AA4" t="n">
        <v>458.6191525063771</v>
      </c>
      <c r="AB4" t="n">
        <v>627.5029573082718</v>
      </c>
      <c r="AC4" t="n">
        <v>567.6149557687015</v>
      </c>
      <c r="AD4" t="n">
        <v>458619.1525063771</v>
      </c>
      <c r="AE4" t="n">
        <v>627502.9573082718</v>
      </c>
      <c r="AF4" t="n">
        <v>1.575849970762344e-06</v>
      </c>
      <c r="AG4" t="n">
        <v>28</v>
      </c>
      <c r="AH4" t="n">
        <v>567614.9557687015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4.978</v>
      </c>
      <c r="E5" t="n">
        <v>20.09</v>
      </c>
      <c r="F5" t="n">
        <v>16.32</v>
      </c>
      <c r="G5" t="n">
        <v>25.76</v>
      </c>
      <c r="H5" t="n">
        <v>0.39</v>
      </c>
      <c r="I5" t="n">
        <v>38</v>
      </c>
      <c r="J5" t="n">
        <v>181.19</v>
      </c>
      <c r="K5" t="n">
        <v>52.44</v>
      </c>
      <c r="L5" t="n">
        <v>4</v>
      </c>
      <c r="M5" t="n">
        <v>36</v>
      </c>
      <c r="N5" t="n">
        <v>34.75</v>
      </c>
      <c r="O5" t="n">
        <v>22581.25</v>
      </c>
      <c r="P5" t="n">
        <v>204.76</v>
      </c>
      <c r="Q5" t="n">
        <v>596.63</v>
      </c>
      <c r="R5" t="n">
        <v>49.6</v>
      </c>
      <c r="S5" t="n">
        <v>26.8</v>
      </c>
      <c r="T5" t="n">
        <v>11299.54</v>
      </c>
      <c r="U5" t="n">
        <v>0.54</v>
      </c>
      <c r="V5" t="n">
        <v>0.9399999999999999</v>
      </c>
      <c r="W5" t="n">
        <v>0.17</v>
      </c>
      <c r="X5" t="n">
        <v>0.72</v>
      </c>
      <c r="Y5" t="n">
        <v>0.5</v>
      </c>
      <c r="Z5" t="n">
        <v>10</v>
      </c>
      <c r="AA5" t="n">
        <v>434.0121566304132</v>
      </c>
      <c r="AB5" t="n">
        <v>593.8345799667367</v>
      </c>
      <c r="AC5" t="n">
        <v>537.1598411067782</v>
      </c>
      <c r="AD5" t="n">
        <v>434012.1566304132</v>
      </c>
      <c r="AE5" t="n">
        <v>593834.5799667367</v>
      </c>
      <c r="AF5" t="n">
        <v>1.639685037091875e-06</v>
      </c>
      <c r="AG5" t="n">
        <v>27</v>
      </c>
      <c r="AH5" t="n">
        <v>537159.8411067782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5.0803</v>
      </c>
      <c r="E6" t="n">
        <v>19.68</v>
      </c>
      <c r="F6" t="n">
        <v>16.2</v>
      </c>
      <c r="G6" t="n">
        <v>32.39</v>
      </c>
      <c r="H6" t="n">
        <v>0.49</v>
      </c>
      <c r="I6" t="n">
        <v>30</v>
      </c>
      <c r="J6" t="n">
        <v>182.69</v>
      </c>
      <c r="K6" t="n">
        <v>52.44</v>
      </c>
      <c r="L6" t="n">
        <v>5</v>
      </c>
      <c r="M6" t="n">
        <v>28</v>
      </c>
      <c r="N6" t="n">
        <v>35.25</v>
      </c>
      <c r="O6" t="n">
        <v>22766.06</v>
      </c>
      <c r="P6" t="n">
        <v>200.79</v>
      </c>
      <c r="Q6" t="n">
        <v>596.63</v>
      </c>
      <c r="R6" t="n">
        <v>46.02</v>
      </c>
      <c r="S6" t="n">
        <v>26.8</v>
      </c>
      <c r="T6" t="n">
        <v>9548.58</v>
      </c>
      <c r="U6" t="n">
        <v>0.58</v>
      </c>
      <c r="V6" t="n">
        <v>0.9399999999999999</v>
      </c>
      <c r="W6" t="n">
        <v>0.16</v>
      </c>
      <c r="X6" t="n">
        <v>0.6</v>
      </c>
      <c r="Y6" t="n">
        <v>0.5</v>
      </c>
      <c r="Z6" t="n">
        <v>10</v>
      </c>
      <c r="AA6" t="n">
        <v>417.7574915498035</v>
      </c>
      <c r="AB6" t="n">
        <v>571.5942300982339</v>
      </c>
      <c r="AC6" t="n">
        <v>517.0420790151982</v>
      </c>
      <c r="AD6" t="n">
        <v>417757.4915498035</v>
      </c>
      <c r="AE6" t="n">
        <v>571594.2300982339</v>
      </c>
      <c r="AF6" t="n">
        <v>1.673381256315358e-06</v>
      </c>
      <c r="AG6" t="n">
        <v>26</v>
      </c>
      <c r="AH6" t="n">
        <v>517042.0790151982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5.1569</v>
      </c>
      <c r="E7" t="n">
        <v>19.39</v>
      </c>
      <c r="F7" t="n">
        <v>16.08</v>
      </c>
      <c r="G7" t="n">
        <v>38.6</v>
      </c>
      <c r="H7" t="n">
        <v>0.58</v>
      </c>
      <c r="I7" t="n">
        <v>25</v>
      </c>
      <c r="J7" t="n">
        <v>184.19</v>
      </c>
      <c r="K7" t="n">
        <v>52.44</v>
      </c>
      <c r="L7" t="n">
        <v>6</v>
      </c>
      <c r="M7" t="n">
        <v>23</v>
      </c>
      <c r="N7" t="n">
        <v>35.75</v>
      </c>
      <c r="O7" t="n">
        <v>22951.43</v>
      </c>
      <c r="P7" t="n">
        <v>197.09</v>
      </c>
      <c r="Q7" t="n">
        <v>596.62</v>
      </c>
      <c r="R7" t="n">
        <v>42.45</v>
      </c>
      <c r="S7" t="n">
        <v>26.8</v>
      </c>
      <c r="T7" t="n">
        <v>7786.22</v>
      </c>
      <c r="U7" t="n">
        <v>0.63</v>
      </c>
      <c r="V7" t="n">
        <v>0.95</v>
      </c>
      <c r="W7" t="n">
        <v>0.15</v>
      </c>
      <c r="X7" t="n">
        <v>0.49</v>
      </c>
      <c r="Y7" t="n">
        <v>0.5</v>
      </c>
      <c r="Z7" t="n">
        <v>10</v>
      </c>
      <c r="AA7" t="n">
        <v>410.1353335842766</v>
      </c>
      <c r="AB7" t="n">
        <v>561.1652573039229</v>
      </c>
      <c r="AC7" t="n">
        <v>507.6084327472209</v>
      </c>
      <c r="AD7" t="n">
        <v>410135.3335842766</v>
      </c>
      <c r="AE7" t="n">
        <v>561165.2573039229</v>
      </c>
      <c r="AF7" t="n">
        <v>1.698612247444574e-06</v>
      </c>
      <c r="AG7" t="n">
        <v>26</v>
      </c>
      <c r="AH7" t="n">
        <v>507608.432747221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5.2181</v>
      </c>
      <c r="E8" t="n">
        <v>19.16</v>
      </c>
      <c r="F8" t="n">
        <v>16</v>
      </c>
      <c r="G8" t="n">
        <v>45.71</v>
      </c>
      <c r="H8" t="n">
        <v>0.67</v>
      </c>
      <c r="I8" t="n">
        <v>21</v>
      </c>
      <c r="J8" t="n">
        <v>185.7</v>
      </c>
      <c r="K8" t="n">
        <v>52.44</v>
      </c>
      <c r="L8" t="n">
        <v>7</v>
      </c>
      <c r="M8" t="n">
        <v>19</v>
      </c>
      <c r="N8" t="n">
        <v>36.26</v>
      </c>
      <c r="O8" t="n">
        <v>23137.49</v>
      </c>
      <c r="P8" t="n">
        <v>193.87</v>
      </c>
      <c r="Q8" t="n">
        <v>596.61</v>
      </c>
      <c r="R8" t="n">
        <v>39.82</v>
      </c>
      <c r="S8" t="n">
        <v>26.8</v>
      </c>
      <c r="T8" t="n">
        <v>6493.84</v>
      </c>
      <c r="U8" t="n">
        <v>0.67</v>
      </c>
      <c r="V8" t="n">
        <v>0.96</v>
      </c>
      <c r="W8" t="n">
        <v>0.14</v>
      </c>
      <c r="X8" t="n">
        <v>0.4</v>
      </c>
      <c r="Y8" t="n">
        <v>0.5</v>
      </c>
      <c r="Z8" t="n">
        <v>10</v>
      </c>
      <c r="AA8" t="n">
        <v>397.1225672518962</v>
      </c>
      <c r="AB8" t="n">
        <v>543.3606163252261</v>
      </c>
      <c r="AC8" t="n">
        <v>491.5030417145606</v>
      </c>
      <c r="AD8" t="n">
        <v>397122.5672518961</v>
      </c>
      <c r="AE8" t="n">
        <v>543360.6163252261</v>
      </c>
      <c r="AF8" t="n">
        <v>1.718770689443374e-06</v>
      </c>
      <c r="AG8" t="n">
        <v>25</v>
      </c>
      <c r="AH8" t="n">
        <v>491503.0417145606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5.2917</v>
      </c>
      <c r="E9" t="n">
        <v>18.9</v>
      </c>
      <c r="F9" t="n">
        <v>15.84</v>
      </c>
      <c r="G9" t="n">
        <v>52.79</v>
      </c>
      <c r="H9" t="n">
        <v>0.76</v>
      </c>
      <c r="I9" t="n">
        <v>18</v>
      </c>
      <c r="J9" t="n">
        <v>187.22</v>
      </c>
      <c r="K9" t="n">
        <v>52.44</v>
      </c>
      <c r="L9" t="n">
        <v>8</v>
      </c>
      <c r="M9" t="n">
        <v>16</v>
      </c>
      <c r="N9" t="n">
        <v>36.78</v>
      </c>
      <c r="O9" t="n">
        <v>23324.24</v>
      </c>
      <c r="P9" t="n">
        <v>188.54</v>
      </c>
      <c r="Q9" t="n">
        <v>596.61</v>
      </c>
      <c r="R9" t="n">
        <v>34.64</v>
      </c>
      <c r="S9" t="n">
        <v>26.8</v>
      </c>
      <c r="T9" t="n">
        <v>3917.49</v>
      </c>
      <c r="U9" t="n">
        <v>0.77</v>
      </c>
      <c r="V9" t="n">
        <v>0.97</v>
      </c>
      <c r="W9" t="n">
        <v>0.13</v>
      </c>
      <c r="X9" t="n">
        <v>0.24</v>
      </c>
      <c r="Y9" t="n">
        <v>0.5</v>
      </c>
      <c r="Z9" t="n">
        <v>10</v>
      </c>
      <c r="AA9" t="n">
        <v>388.289651550312</v>
      </c>
      <c r="AB9" t="n">
        <v>531.2750313815803</v>
      </c>
      <c r="AC9" t="n">
        <v>480.5708880357113</v>
      </c>
      <c r="AD9" t="n">
        <v>388289.6515503121</v>
      </c>
      <c r="AE9" t="n">
        <v>531275.0313815803</v>
      </c>
      <c r="AF9" t="n">
        <v>1.74301352165108e-06</v>
      </c>
      <c r="AG9" t="n">
        <v>25</v>
      </c>
      <c r="AH9" t="n">
        <v>480570.8880357113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5.2933</v>
      </c>
      <c r="E10" t="n">
        <v>18.89</v>
      </c>
      <c r="F10" t="n">
        <v>15.9</v>
      </c>
      <c r="G10" t="n">
        <v>59.63</v>
      </c>
      <c r="H10" t="n">
        <v>0.85</v>
      </c>
      <c r="I10" t="n">
        <v>16</v>
      </c>
      <c r="J10" t="n">
        <v>188.74</v>
      </c>
      <c r="K10" t="n">
        <v>52.44</v>
      </c>
      <c r="L10" t="n">
        <v>9</v>
      </c>
      <c r="M10" t="n">
        <v>14</v>
      </c>
      <c r="N10" t="n">
        <v>37.3</v>
      </c>
      <c r="O10" t="n">
        <v>23511.69</v>
      </c>
      <c r="P10" t="n">
        <v>187.24</v>
      </c>
      <c r="Q10" t="n">
        <v>596.62</v>
      </c>
      <c r="R10" t="n">
        <v>36.86</v>
      </c>
      <c r="S10" t="n">
        <v>26.8</v>
      </c>
      <c r="T10" t="n">
        <v>5038.36</v>
      </c>
      <c r="U10" t="n">
        <v>0.73</v>
      </c>
      <c r="V10" t="n">
        <v>0.96</v>
      </c>
      <c r="W10" t="n">
        <v>0.13</v>
      </c>
      <c r="X10" t="n">
        <v>0.31</v>
      </c>
      <c r="Y10" t="n">
        <v>0.5</v>
      </c>
      <c r="Z10" t="n">
        <v>10</v>
      </c>
      <c r="AA10" t="n">
        <v>386.9717323243569</v>
      </c>
      <c r="AB10" t="n">
        <v>529.4717961541359</v>
      </c>
      <c r="AC10" t="n">
        <v>478.9397510475175</v>
      </c>
      <c r="AD10" t="n">
        <v>386971.7323243569</v>
      </c>
      <c r="AE10" t="n">
        <v>529471.7961541358</v>
      </c>
      <c r="AF10" t="n">
        <v>1.743540539742552e-06</v>
      </c>
      <c r="AG10" t="n">
        <v>25</v>
      </c>
      <c r="AH10" t="n">
        <v>478939.7510475175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5.3095</v>
      </c>
      <c r="E11" t="n">
        <v>18.83</v>
      </c>
      <c r="F11" t="n">
        <v>15.88</v>
      </c>
      <c r="G11" t="n">
        <v>63.52</v>
      </c>
      <c r="H11" t="n">
        <v>0.93</v>
      </c>
      <c r="I11" t="n">
        <v>15</v>
      </c>
      <c r="J11" t="n">
        <v>190.26</v>
      </c>
      <c r="K11" t="n">
        <v>52.44</v>
      </c>
      <c r="L11" t="n">
        <v>10</v>
      </c>
      <c r="M11" t="n">
        <v>13</v>
      </c>
      <c r="N11" t="n">
        <v>37.82</v>
      </c>
      <c r="O11" t="n">
        <v>23699.85</v>
      </c>
      <c r="P11" t="n">
        <v>184.87</v>
      </c>
      <c r="Q11" t="n">
        <v>596.61</v>
      </c>
      <c r="R11" t="n">
        <v>36.18</v>
      </c>
      <c r="S11" t="n">
        <v>26.8</v>
      </c>
      <c r="T11" t="n">
        <v>4704.96</v>
      </c>
      <c r="U11" t="n">
        <v>0.74</v>
      </c>
      <c r="V11" t="n">
        <v>0.96</v>
      </c>
      <c r="W11" t="n">
        <v>0.13</v>
      </c>
      <c r="X11" t="n">
        <v>0.29</v>
      </c>
      <c r="Y11" t="n">
        <v>0.5</v>
      </c>
      <c r="Z11" t="n">
        <v>10</v>
      </c>
      <c r="AA11" t="n">
        <v>383.8595547713664</v>
      </c>
      <c r="AB11" t="n">
        <v>525.2135775265507</v>
      </c>
      <c r="AC11" t="n">
        <v>475.0879308293017</v>
      </c>
      <c r="AD11" t="n">
        <v>383859.5547713664</v>
      </c>
      <c r="AE11" t="n">
        <v>525213.5775265507</v>
      </c>
      <c r="AF11" t="n">
        <v>1.748876597918705e-06</v>
      </c>
      <c r="AG11" t="n">
        <v>25</v>
      </c>
      <c r="AH11" t="n">
        <v>475087.9308293017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5.3438</v>
      </c>
      <c r="E12" t="n">
        <v>18.71</v>
      </c>
      <c r="F12" t="n">
        <v>15.83</v>
      </c>
      <c r="G12" t="n">
        <v>73.06</v>
      </c>
      <c r="H12" t="n">
        <v>1.02</v>
      </c>
      <c r="I12" t="n">
        <v>13</v>
      </c>
      <c r="J12" t="n">
        <v>191.79</v>
      </c>
      <c r="K12" t="n">
        <v>52.44</v>
      </c>
      <c r="L12" t="n">
        <v>11</v>
      </c>
      <c r="M12" t="n">
        <v>11</v>
      </c>
      <c r="N12" t="n">
        <v>38.35</v>
      </c>
      <c r="O12" t="n">
        <v>23888.73</v>
      </c>
      <c r="P12" t="n">
        <v>181.04</v>
      </c>
      <c r="Q12" t="n">
        <v>596.61</v>
      </c>
      <c r="R12" t="n">
        <v>34.62</v>
      </c>
      <c r="S12" t="n">
        <v>26.8</v>
      </c>
      <c r="T12" t="n">
        <v>3935.11</v>
      </c>
      <c r="U12" t="n">
        <v>0.77</v>
      </c>
      <c r="V12" t="n">
        <v>0.97</v>
      </c>
      <c r="W12" t="n">
        <v>0.13</v>
      </c>
      <c r="X12" t="n">
        <v>0.24</v>
      </c>
      <c r="Y12" t="n">
        <v>0.5</v>
      </c>
      <c r="Z12" t="n">
        <v>10</v>
      </c>
      <c r="AA12" t="n">
        <v>378.5316447657483</v>
      </c>
      <c r="AB12" t="n">
        <v>517.9236960060636</v>
      </c>
      <c r="AC12" t="n">
        <v>468.4937853697169</v>
      </c>
      <c r="AD12" t="n">
        <v>378531.6447657483</v>
      </c>
      <c r="AE12" t="n">
        <v>517923.6960060636</v>
      </c>
      <c r="AF12" t="n">
        <v>1.760174548254633e-06</v>
      </c>
      <c r="AG12" t="n">
        <v>25</v>
      </c>
      <c r="AH12" t="n">
        <v>468493.7853697169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5.3543</v>
      </c>
      <c r="E13" t="n">
        <v>18.68</v>
      </c>
      <c r="F13" t="n">
        <v>15.83</v>
      </c>
      <c r="G13" t="n">
        <v>79.15000000000001</v>
      </c>
      <c r="H13" t="n">
        <v>1.1</v>
      </c>
      <c r="I13" t="n">
        <v>12</v>
      </c>
      <c r="J13" t="n">
        <v>193.33</v>
      </c>
      <c r="K13" t="n">
        <v>52.44</v>
      </c>
      <c r="L13" t="n">
        <v>12</v>
      </c>
      <c r="M13" t="n">
        <v>10</v>
      </c>
      <c r="N13" t="n">
        <v>38.89</v>
      </c>
      <c r="O13" t="n">
        <v>24078.33</v>
      </c>
      <c r="P13" t="n">
        <v>178.69</v>
      </c>
      <c r="Q13" t="n">
        <v>596.61</v>
      </c>
      <c r="R13" t="n">
        <v>34.57</v>
      </c>
      <c r="S13" t="n">
        <v>26.8</v>
      </c>
      <c r="T13" t="n">
        <v>3915.05</v>
      </c>
      <c r="U13" t="n">
        <v>0.78</v>
      </c>
      <c r="V13" t="n">
        <v>0.97</v>
      </c>
      <c r="W13" t="n">
        <v>0.13</v>
      </c>
      <c r="X13" t="n">
        <v>0.24</v>
      </c>
      <c r="Y13" t="n">
        <v>0.5</v>
      </c>
      <c r="Z13" t="n">
        <v>10</v>
      </c>
      <c r="AA13" t="n">
        <v>375.7386271546097</v>
      </c>
      <c r="AB13" t="n">
        <v>514.1021660912631</v>
      </c>
      <c r="AC13" t="n">
        <v>465.0369769064341</v>
      </c>
      <c r="AD13" t="n">
        <v>375738.6271546097</v>
      </c>
      <c r="AE13" t="n">
        <v>514102.1660912632</v>
      </c>
      <c r="AF13" t="n">
        <v>1.763633104479917e-06</v>
      </c>
      <c r="AG13" t="n">
        <v>25</v>
      </c>
      <c r="AH13" t="n">
        <v>465036.9769064341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5.3704</v>
      </c>
      <c r="E14" t="n">
        <v>18.62</v>
      </c>
      <c r="F14" t="n">
        <v>15.81</v>
      </c>
      <c r="G14" t="n">
        <v>86.23</v>
      </c>
      <c r="H14" t="n">
        <v>1.18</v>
      </c>
      <c r="I14" t="n">
        <v>11</v>
      </c>
      <c r="J14" t="n">
        <v>194.88</v>
      </c>
      <c r="K14" t="n">
        <v>52.44</v>
      </c>
      <c r="L14" t="n">
        <v>13</v>
      </c>
      <c r="M14" t="n">
        <v>9</v>
      </c>
      <c r="N14" t="n">
        <v>39.43</v>
      </c>
      <c r="O14" t="n">
        <v>24268.67</v>
      </c>
      <c r="P14" t="n">
        <v>175.45</v>
      </c>
      <c r="Q14" t="n">
        <v>596.61</v>
      </c>
      <c r="R14" t="n">
        <v>34</v>
      </c>
      <c r="S14" t="n">
        <v>26.8</v>
      </c>
      <c r="T14" t="n">
        <v>3631.52</v>
      </c>
      <c r="U14" t="n">
        <v>0.79</v>
      </c>
      <c r="V14" t="n">
        <v>0.97</v>
      </c>
      <c r="W14" t="n">
        <v>0.13</v>
      </c>
      <c r="X14" t="n">
        <v>0.21</v>
      </c>
      <c r="Y14" t="n">
        <v>0.5</v>
      </c>
      <c r="Z14" t="n">
        <v>10</v>
      </c>
      <c r="AA14" t="n">
        <v>371.8178233771698</v>
      </c>
      <c r="AB14" t="n">
        <v>508.7375493893151</v>
      </c>
      <c r="AC14" t="n">
        <v>460.184351693233</v>
      </c>
      <c r="AD14" t="n">
        <v>371817.8233771698</v>
      </c>
      <c r="AE14" t="n">
        <v>508737.5493893151</v>
      </c>
      <c r="AF14" t="n">
        <v>1.768936224025353e-06</v>
      </c>
      <c r="AG14" t="n">
        <v>25</v>
      </c>
      <c r="AH14" t="n">
        <v>460184.351693233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5.3946</v>
      </c>
      <c r="E15" t="n">
        <v>18.54</v>
      </c>
      <c r="F15" t="n">
        <v>15.76</v>
      </c>
      <c r="G15" t="n">
        <v>94.56</v>
      </c>
      <c r="H15" t="n">
        <v>1.27</v>
      </c>
      <c r="I15" t="n">
        <v>10</v>
      </c>
      <c r="J15" t="n">
        <v>196.42</v>
      </c>
      <c r="K15" t="n">
        <v>52.44</v>
      </c>
      <c r="L15" t="n">
        <v>14</v>
      </c>
      <c r="M15" t="n">
        <v>8</v>
      </c>
      <c r="N15" t="n">
        <v>39.98</v>
      </c>
      <c r="O15" t="n">
        <v>24459.75</v>
      </c>
      <c r="P15" t="n">
        <v>171.57</v>
      </c>
      <c r="Q15" t="n">
        <v>596.63</v>
      </c>
      <c r="R15" t="n">
        <v>32.37</v>
      </c>
      <c r="S15" t="n">
        <v>26.8</v>
      </c>
      <c r="T15" t="n">
        <v>2824.43</v>
      </c>
      <c r="U15" t="n">
        <v>0.83</v>
      </c>
      <c r="V15" t="n">
        <v>0.97</v>
      </c>
      <c r="W15" t="n">
        <v>0.12</v>
      </c>
      <c r="X15" t="n">
        <v>0.17</v>
      </c>
      <c r="Y15" t="n">
        <v>0.5</v>
      </c>
      <c r="Z15" t="n">
        <v>10</v>
      </c>
      <c r="AA15" t="n">
        <v>366.9398664734837</v>
      </c>
      <c r="AB15" t="n">
        <v>502.0633135534212</v>
      </c>
      <c r="AC15" t="n">
        <v>454.1470955581681</v>
      </c>
      <c r="AD15" t="n">
        <v>366939.8664734837</v>
      </c>
      <c r="AE15" t="n">
        <v>502063.3135534212</v>
      </c>
      <c r="AF15" t="n">
        <v>1.776907372658865e-06</v>
      </c>
      <c r="AG15" t="n">
        <v>25</v>
      </c>
      <c r="AH15" t="n">
        <v>454147.0955581681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5.3858</v>
      </c>
      <c r="E16" t="n">
        <v>18.57</v>
      </c>
      <c r="F16" t="n">
        <v>15.79</v>
      </c>
      <c r="G16" t="n">
        <v>94.75</v>
      </c>
      <c r="H16" t="n">
        <v>1.35</v>
      </c>
      <c r="I16" t="n">
        <v>10</v>
      </c>
      <c r="J16" t="n">
        <v>197.98</v>
      </c>
      <c r="K16" t="n">
        <v>52.44</v>
      </c>
      <c r="L16" t="n">
        <v>15</v>
      </c>
      <c r="M16" t="n">
        <v>8</v>
      </c>
      <c r="N16" t="n">
        <v>40.54</v>
      </c>
      <c r="O16" t="n">
        <v>24651.58</v>
      </c>
      <c r="P16" t="n">
        <v>168.35</v>
      </c>
      <c r="Q16" t="n">
        <v>596.62</v>
      </c>
      <c r="R16" t="n">
        <v>33.52</v>
      </c>
      <c r="S16" t="n">
        <v>26.8</v>
      </c>
      <c r="T16" t="n">
        <v>3399.28</v>
      </c>
      <c r="U16" t="n">
        <v>0.8</v>
      </c>
      <c r="V16" t="n">
        <v>0.97</v>
      </c>
      <c r="W16" t="n">
        <v>0.12</v>
      </c>
      <c r="X16" t="n">
        <v>0.2</v>
      </c>
      <c r="Y16" t="n">
        <v>0.5</v>
      </c>
      <c r="Z16" t="n">
        <v>10</v>
      </c>
      <c r="AA16" t="n">
        <v>364.0456417195799</v>
      </c>
      <c r="AB16" t="n">
        <v>498.1033075609454</v>
      </c>
      <c r="AC16" t="n">
        <v>450.5650269797109</v>
      </c>
      <c r="AD16" t="n">
        <v>364045.6417195799</v>
      </c>
      <c r="AE16" t="n">
        <v>498103.3075609454</v>
      </c>
      <c r="AF16" t="n">
        <v>1.774008773155769e-06</v>
      </c>
      <c r="AG16" t="n">
        <v>25</v>
      </c>
      <c r="AH16" t="n">
        <v>450565.0269797109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5.4062</v>
      </c>
      <c r="E17" t="n">
        <v>18.5</v>
      </c>
      <c r="F17" t="n">
        <v>15.76</v>
      </c>
      <c r="G17" t="n">
        <v>105.04</v>
      </c>
      <c r="H17" t="n">
        <v>1.42</v>
      </c>
      <c r="I17" t="n">
        <v>9</v>
      </c>
      <c r="J17" t="n">
        <v>199.54</v>
      </c>
      <c r="K17" t="n">
        <v>52.44</v>
      </c>
      <c r="L17" t="n">
        <v>16</v>
      </c>
      <c r="M17" t="n">
        <v>6</v>
      </c>
      <c r="N17" t="n">
        <v>41.1</v>
      </c>
      <c r="O17" t="n">
        <v>24844.17</v>
      </c>
      <c r="P17" t="n">
        <v>166.41</v>
      </c>
      <c r="Q17" t="n">
        <v>596.61</v>
      </c>
      <c r="R17" t="n">
        <v>32.24</v>
      </c>
      <c r="S17" t="n">
        <v>26.8</v>
      </c>
      <c r="T17" t="n">
        <v>2765.16</v>
      </c>
      <c r="U17" t="n">
        <v>0.83</v>
      </c>
      <c r="V17" t="n">
        <v>0.97</v>
      </c>
      <c r="W17" t="n">
        <v>0.13</v>
      </c>
      <c r="X17" t="n">
        <v>0.16</v>
      </c>
      <c r="Y17" t="n">
        <v>0.5</v>
      </c>
      <c r="Z17" t="n">
        <v>10</v>
      </c>
      <c r="AA17" t="n">
        <v>361.3279740485213</v>
      </c>
      <c r="AB17" t="n">
        <v>494.3848747583672</v>
      </c>
      <c r="AC17" t="n">
        <v>447.2014761849575</v>
      </c>
      <c r="AD17" t="n">
        <v>361327.9740485213</v>
      </c>
      <c r="AE17" t="n">
        <v>494384.8747583672</v>
      </c>
      <c r="AF17" t="n">
        <v>1.780728253822036e-06</v>
      </c>
      <c r="AG17" t="n">
        <v>25</v>
      </c>
      <c r="AH17" t="n">
        <v>447201.4761849575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5.4276</v>
      </c>
      <c r="E18" t="n">
        <v>18.42</v>
      </c>
      <c r="F18" t="n">
        <v>15.72</v>
      </c>
      <c r="G18" t="n">
        <v>117.9</v>
      </c>
      <c r="H18" t="n">
        <v>1.5</v>
      </c>
      <c r="I18" t="n">
        <v>8</v>
      </c>
      <c r="J18" t="n">
        <v>201.11</v>
      </c>
      <c r="K18" t="n">
        <v>52.44</v>
      </c>
      <c r="L18" t="n">
        <v>17</v>
      </c>
      <c r="M18" t="n">
        <v>3</v>
      </c>
      <c r="N18" t="n">
        <v>41.67</v>
      </c>
      <c r="O18" t="n">
        <v>25037.53</v>
      </c>
      <c r="P18" t="n">
        <v>162.18</v>
      </c>
      <c r="Q18" t="n">
        <v>596.65</v>
      </c>
      <c r="R18" t="n">
        <v>30.93</v>
      </c>
      <c r="S18" t="n">
        <v>26.8</v>
      </c>
      <c r="T18" t="n">
        <v>2111.29</v>
      </c>
      <c r="U18" t="n">
        <v>0.87</v>
      </c>
      <c r="V18" t="n">
        <v>0.97</v>
      </c>
      <c r="W18" t="n">
        <v>0.13</v>
      </c>
      <c r="X18" t="n">
        <v>0.12</v>
      </c>
      <c r="Y18" t="n">
        <v>0.5</v>
      </c>
      <c r="Z18" t="n">
        <v>10</v>
      </c>
      <c r="AA18" t="n">
        <v>349.4555514156763</v>
      </c>
      <c r="AB18" t="n">
        <v>478.1405023377882</v>
      </c>
      <c r="AC18" t="n">
        <v>432.5074438690787</v>
      </c>
      <c r="AD18" t="n">
        <v>349455.5514156763</v>
      </c>
      <c r="AE18" t="n">
        <v>478140.5023377882</v>
      </c>
      <c r="AF18" t="n">
        <v>1.787777120795472e-06</v>
      </c>
      <c r="AG18" t="n">
        <v>24</v>
      </c>
      <c r="AH18" t="n">
        <v>432507.4438690787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5.4281</v>
      </c>
      <c r="E19" t="n">
        <v>18.42</v>
      </c>
      <c r="F19" t="n">
        <v>15.72</v>
      </c>
      <c r="G19" t="n">
        <v>117.88</v>
      </c>
      <c r="H19" t="n">
        <v>1.58</v>
      </c>
      <c r="I19" t="n">
        <v>8</v>
      </c>
      <c r="J19" t="n">
        <v>202.68</v>
      </c>
      <c r="K19" t="n">
        <v>52.44</v>
      </c>
      <c r="L19" t="n">
        <v>18</v>
      </c>
      <c r="M19" t="n">
        <v>1</v>
      </c>
      <c r="N19" t="n">
        <v>42.24</v>
      </c>
      <c r="O19" t="n">
        <v>25231.66</v>
      </c>
      <c r="P19" t="n">
        <v>163.18</v>
      </c>
      <c r="Q19" t="n">
        <v>596.61</v>
      </c>
      <c r="R19" t="n">
        <v>30.8</v>
      </c>
      <c r="S19" t="n">
        <v>26.8</v>
      </c>
      <c r="T19" t="n">
        <v>2049.87</v>
      </c>
      <c r="U19" t="n">
        <v>0.87</v>
      </c>
      <c r="V19" t="n">
        <v>0.97</v>
      </c>
      <c r="W19" t="n">
        <v>0.13</v>
      </c>
      <c r="X19" t="n">
        <v>0.12</v>
      </c>
      <c r="Y19" t="n">
        <v>0.5</v>
      </c>
      <c r="Z19" t="n">
        <v>10</v>
      </c>
      <c r="AA19" t="n">
        <v>350.4411514829364</v>
      </c>
      <c r="AB19" t="n">
        <v>479.4890438314197</v>
      </c>
      <c r="AC19" t="n">
        <v>433.7272824552478</v>
      </c>
      <c r="AD19" t="n">
        <v>350441.1514829364</v>
      </c>
      <c r="AE19" t="n">
        <v>479489.0438314197</v>
      </c>
      <c r="AF19" t="n">
        <v>1.787941813949057e-06</v>
      </c>
      <c r="AG19" t="n">
        <v>24</v>
      </c>
      <c r="AH19" t="n">
        <v>433727.2824552478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5.4274</v>
      </c>
      <c r="E20" t="n">
        <v>18.42</v>
      </c>
      <c r="F20" t="n">
        <v>15.72</v>
      </c>
      <c r="G20" t="n">
        <v>117.9</v>
      </c>
      <c r="H20" t="n">
        <v>1.65</v>
      </c>
      <c r="I20" t="n">
        <v>8</v>
      </c>
      <c r="J20" t="n">
        <v>204.26</v>
      </c>
      <c r="K20" t="n">
        <v>52.44</v>
      </c>
      <c r="L20" t="n">
        <v>19</v>
      </c>
      <c r="M20" t="n">
        <v>0</v>
      </c>
      <c r="N20" t="n">
        <v>42.82</v>
      </c>
      <c r="O20" t="n">
        <v>25426.72</v>
      </c>
      <c r="P20" t="n">
        <v>164.33</v>
      </c>
      <c r="Q20" t="n">
        <v>596.61</v>
      </c>
      <c r="R20" t="n">
        <v>30.91</v>
      </c>
      <c r="S20" t="n">
        <v>26.8</v>
      </c>
      <c r="T20" t="n">
        <v>2105.12</v>
      </c>
      <c r="U20" t="n">
        <v>0.87</v>
      </c>
      <c r="V20" t="n">
        <v>0.97</v>
      </c>
      <c r="W20" t="n">
        <v>0.13</v>
      </c>
      <c r="X20" t="n">
        <v>0.13</v>
      </c>
      <c r="Y20" t="n">
        <v>0.5</v>
      </c>
      <c r="Z20" t="n">
        <v>10</v>
      </c>
      <c r="AA20" t="n">
        <v>351.6181007128916</v>
      </c>
      <c r="AB20" t="n">
        <v>481.0993976911799</v>
      </c>
      <c r="AC20" t="n">
        <v>435.1839464027785</v>
      </c>
      <c r="AD20" t="n">
        <v>351618.1007128917</v>
      </c>
      <c r="AE20" t="n">
        <v>481099.3976911799</v>
      </c>
      <c r="AF20" t="n">
        <v>1.787711243534038e-06</v>
      </c>
      <c r="AG20" t="n">
        <v>24</v>
      </c>
      <c r="AH20" t="n">
        <v>435183.9464027785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5.2072</v>
      </c>
      <c r="E2" t="n">
        <v>19.2</v>
      </c>
      <c r="F2" t="n">
        <v>16.88</v>
      </c>
      <c r="G2" t="n">
        <v>16.6</v>
      </c>
      <c r="H2" t="n">
        <v>0.64</v>
      </c>
      <c r="I2" t="n">
        <v>61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48.92</v>
      </c>
      <c r="Q2" t="n">
        <v>596.64</v>
      </c>
      <c r="R2" t="n">
        <v>64.56</v>
      </c>
      <c r="S2" t="n">
        <v>26.8</v>
      </c>
      <c r="T2" t="n">
        <v>18664.67</v>
      </c>
      <c r="U2" t="n">
        <v>0.42</v>
      </c>
      <c r="V2" t="n">
        <v>0.91</v>
      </c>
      <c r="W2" t="n">
        <v>0.29</v>
      </c>
      <c r="X2" t="n">
        <v>1.28</v>
      </c>
      <c r="Y2" t="n">
        <v>0.5</v>
      </c>
      <c r="Z2" t="n">
        <v>10</v>
      </c>
      <c r="AA2" t="n">
        <v>224.1236470689024</v>
      </c>
      <c r="AB2" t="n">
        <v>306.655861557004</v>
      </c>
      <c r="AC2" t="n">
        <v>277.389056524299</v>
      </c>
      <c r="AD2" t="n">
        <v>224123.6470689024</v>
      </c>
      <c r="AE2" t="n">
        <v>306655.861557004</v>
      </c>
      <c r="AF2" t="n">
        <v>1.863458594764473e-06</v>
      </c>
      <c r="AG2" t="n">
        <v>25</v>
      </c>
      <c r="AH2" t="n">
        <v>277389.056524299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4.5077</v>
      </c>
      <c r="E2" t="n">
        <v>22.18</v>
      </c>
      <c r="F2" t="n">
        <v>17.87</v>
      </c>
      <c r="G2" t="n">
        <v>9.49</v>
      </c>
      <c r="H2" t="n">
        <v>0.18</v>
      </c>
      <c r="I2" t="n">
        <v>113</v>
      </c>
      <c r="J2" t="n">
        <v>98.70999999999999</v>
      </c>
      <c r="K2" t="n">
        <v>39.72</v>
      </c>
      <c r="L2" t="n">
        <v>1</v>
      </c>
      <c r="M2" t="n">
        <v>111</v>
      </c>
      <c r="N2" t="n">
        <v>12.99</v>
      </c>
      <c r="O2" t="n">
        <v>12407.75</v>
      </c>
      <c r="P2" t="n">
        <v>156</v>
      </c>
      <c r="Q2" t="n">
        <v>596.7</v>
      </c>
      <c r="R2" t="n">
        <v>98.34999999999999</v>
      </c>
      <c r="S2" t="n">
        <v>26.8</v>
      </c>
      <c r="T2" t="n">
        <v>35296.58</v>
      </c>
      <c r="U2" t="n">
        <v>0.27</v>
      </c>
      <c r="V2" t="n">
        <v>0.86</v>
      </c>
      <c r="W2" t="n">
        <v>0.29</v>
      </c>
      <c r="X2" t="n">
        <v>2.28</v>
      </c>
      <c r="Y2" t="n">
        <v>0.5</v>
      </c>
      <c r="Z2" t="n">
        <v>10</v>
      </c>
      <c r="AA2" t="n">
        <v>405.6868805730464</v>
      </c>
      <c r="AB2" t="n">
        <v>555.0786876420616</v>
      </c>
      <c r="AC2" t="n">
        <v>502.1027567513336</v>
      </c>
      <c r="AD2" t="n">
        <v>405686.8805730464</v>
      </c>
      <c r="AE2" t="n">
        <v>555078.6876420616</v>
      </c>
      <c r="AF2" t="n">
        <v>1.535472912756074e-06</v>
      </c>
      <c r="AG2" t="n">
        <v>29</v>
      </c>
      <c r="AH2" t="n">
        <v>502102.7567513336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5.0805</v>
      </c>
      <c r="E3" t="n">
        <v>19.68</v>
      </c>
      <c r="F3" t="n">
        <v>16.63</v>
      </c>
      <c r="G3" t="n">
        <v>19.18</v>
      </c>
      <c r="H3" t="n">
        <v>0.35</v>
      </c>
      <c r="I3" t="n">
        <v>52</v>
      </c>
      <c r="J3" t="n">
        <v>99.95</v>
      </c>
      <c r="K3" t="n">
        <v>39.72</v>
      </c>
      <c r="L3" t="n">
        <v>2</v>
      </c>
      <c r="M3" t="n">
        <v>50</v>
      </c>
      <c r="N3" t="n">
        <v>13.24</v>
      </c>
      <c r="O3" t="n">
        <v>12561.45</v>
      </c>
      <c r="P3" t="n">
        <v>140.15</v>
      </c>
      <c r="Q3" t="n">
        <v>596.62</v>
      </c>
      <c r="R3" t="n">
        <v>59.26</v>
      </c>
      <c r="S3" t="n">
        <v>26.8</v>
      </c>
      <c r="T3" t="n">
        <v>16059.86</v>
      </c>
      <c r="U3" t="n">
        <v>0.45</v>
      </c>
      <c r="V3" t="n">
        <v>0.92</v>
      </c>
      <c r="W3" t="n">
        <v>0.2</v>
      </c>
      <c r="X3" t="n">
        <v>1.03</v>
      </c>
      <c r="Y3" t="n">
        <v>0.5</v>
      </c>
      <c r="Z3" t="n">
        <v>10</v>
      </c>
      <c r="AA3" t="n">
        <v>343.5699787622338</v>
      </c>
      <c r="AB3" t="n">
        <v>470.0876021802081</v>
      </c>
      <c r="AC3" t="n">
        <v>425.2231012002217</v>
      </c>
      <c r="AD3" t="n">
        <v>343569.9787622338</v>
      </c>
      <c r="AE3" t="n">
        <v>470087.6021802081</v>
      </c>
      <c r="AF3" t="n">
        <v>1.730587690675341e-06</v>
      </c>
      <c r="AG3" t="n">
        <v>26</v>
      </c>
      <c r="AH3" t="n">
        <v>425223.1012002217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5.2861</v>
      </c>
      <c r="E4" t="n">
        <v>18.92</v>
      </c>
      <c r="F4" t="n">
        <v>16.25</v>
      </c>
      <c r="G4" t="n">
        <v>29.55</v>
      </c>
      <c r="H4" t="n">
        <v>0.52</v>
      </c>
      <c r="I4" t="n">
        <v>33</v>
      </c>
      <c r="J4" t="n">
        <v>101.2</v>
      </c>
      <c r="K4" t="n">
        <v>39.72</v>
      </c>
      <c r="L4" t="n">
        <v>3</v>
      </c>
      <c r="M4" t="n">
        <v>31</v>
      </c>
      <c r="N4" t="n">
        <v>13.49</v>
      </c>
      <c r="O4" t="n">
        <v>12715.54</v>
      </c>
      <c r="P4" t="n">
        <v>131.85</v>
      </c>
      <c r="Q4" t="n">
        <v>596.61</v>
      </c>
      <c r="R4" t="n">
        <v>47.81</v>
      </c>
      <c r="S4" t="n">
        <v>26.8</v>
      </c>
      <c r="T4" t="n">
        <v>10430.05</v>
      </c>
      <c r="U4" t="n">
        <v>0.5600000000000001</v>
      </c>
      <c r="V4" t="n">
        <v>0.9399999999999999</v>
      </c>
      <c r="W4" t="n">
        <v>0.16</v>
      </c>
      <c r="X4" t="n">
        <v>0.66</v>
      </c>
      <c r="Y4" t="n">
        <v>0.5</v>
      </c>
      <c r="Z4" t="n">
        <v>10</v>
      </c>
      <c r="AA4" t="n">
        <v>321.3920687133789</v>
      </c>
      <c r="AB4" t="n">
        <v>439.742807231027</v>
      </c>
      <c r="AC4" t="n">
        <v>397.7743708918032</v>
      </c>
      <c r="AD4" t="n">
        <v>321392.0687133789</v>
      </c>
      <c r="AE4" t="n">
        <v>439742.807231027</v>
      </c>
      <c r="AF4" t="n">
        <v>1.800621905654743e-06</v>
      </c>
      <c r="AG4" t="n">
        <v>25</v>
      </c>
      <c r="AH4" t="n">
        <v>397774.3708918032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5.3937</v>
      </c>
      <c r="E5" t="n">
        <v>18.54</v>
      </c>
      <c r="F5" t="n">
        <v>16.06</v>
      </c>
      <c r="G5" t="n">
        <v>40.15</v>
      </c>
      <c r="H5" t="n">
        <v>0.6899999999999999</v>
      </c>
      <c r="I5" t="n">
        <v>24</v>
      </c>
      <c r="J5" t="n">
        <v>102.45</v>
      </c>
      <c r="K5" t="n">
        <v>39.72</v>
      </c>
      <c r="L5" t="n">
        <v>4</v>
      </c>
      <c r="M5" t="n">
        <v>22</v>
      </c>
      <c r="N5" t="n">
        <v>13.74</v>
      </c>
      <c r="O5" t="n">
        <v>12870.03</v>
      </c>
      <c r="P5" t="n">
        <v>124.87</v>
      </c>
      <c r="Q5" t="n">
        <v>596.61</v>
      </c>
      <c r="R5" t="n">
        <v>41.77</v>
      </c>
      <c r="S5" t="n">
        <v>26.8</v>
      </c>
      <c r="T5" t="n">
        <v>7453.44</v>
      </c>
      <c r="U5" t="n">
        <v>0.64</v>
      </c>
      <c r="V5" t="n">
        <v>0.95</v>
      </c>
      <c r="W5" t="n">
        <v>0.15</v>
      </c>
      <c r="X5" t="n">
        <v>0.46</v>
      </c>
      <c r="Y5" t="n">
        <v>0.5</v>
      </c>
      <c r="Z5" t="n">
        <v>10</v>
      </c>
      <c r="AA5" t="n">
        <v>311.1014575677311</v>
      </c>
      <c r="AB5" t="n">
        <v>425.6627390718289</v>
      </c>
      <c r="AC5" t="n">
        <v>385.0380846762193</v>
      </c>
      <c r="AD5" t="n">
        <v>311101.4575677312</v>
      </c>
      <c r="AE5" t="n">
        <v>425662.7390718289</v>
      </c>
      <c r="AF5" t="n">
        <v>1.837274053182873e-06</v>
      </c>
      <c r="AG5" t="n">
        <v>25</v>
      </c>
      <c r="AH5" t="n">
        <v>385038.0846762193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5.4785</v>
      </c>
      <c r="E6" t="n">
        <v>18.25</v>
      </c>
      <c r="F6" t="n">
        <v>15.89</v>
      </c>
      <c r="G6" t="n">
        <v>52.98</v>
      </c>
      <c r="H6" t="n">
        <v>0.85</v>
      </c>
      <c r="I6" t="n">
        <v>18</v>
      </c>
      <c r="J6" t="n">
        <v>103.71</v>
      </c>
      <c r="K6" t="n">
        <v>39.72</v>
      </c>
      <c r="L6" t="n">
        <v>5</v>
      </c>
      <c r="M6" t="n">
        <v>16</v>
      </c>
      <c r="N6" t="n">
        <v>14</v>
      </c>
      <c r="O6" t="n">
        <v>13024.91</v>
      </c>
      <c r="P6" t="n">
        <v>117.02</v>
      </c>
      <c r="Q6" t="n">
        <v>596.64</v>
      </c>
      <c r="R6" t="n">
        <v>36.71</v>
      </c>
      <c r="S6" t="n">
        <v>26.8</v>
      </c>
      <c r="T6" t="n">
        <v>4951.67</v>
      </c>
      <c r="U6" t="n">
        <v>0.73</v>
      </c>
      <c r="V6" t="n">
        <v>0.96</v>
      </c>
      <c r="W6" t="n">
        <v>0.13</v>
      </c>
      <c r="X6" t="n">
        <v>0.3</v>
      </c>
      <c r="Y6" t="n">
        <v>0.5</v>
      </c>
      <c r="Z6" t="n">
        <v>10</v>
      </c>
      <c r="AA6" t="n">
        <v>294.2425556271507</v>
      </c>
      <c r="AB6" t="n">
        <v>402.5956456744653</v>
      </c>
      <c r="AC6" t="n">
        <v>364.1724822978311</v>
      </c>
      <c r="AD6" t="n">
        <v>294242.5556271507</v>
      </c>
      <c r="AE6" t="n">
        <v>402595.6456744653</v>
      </c>
      <c r="AF6" t="n">
        <v>1.866159760528463e-06</v>
      </c>
      <c r="AG6" t="n">
        <v>24</v>
      </c>
      <c r="AH6" t="n">
        <v>364172.4822978311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5.4999</v>
      </c>
      <c r="E7" t="n">
        <v>18.18</v>
      </c>
      <c r="F7" t="n">
        <v>15.89</v>
      </c>
      <c r="G7" t="n">
        <v>63.54</v>
      </c>
      <c r="H7" t="n">
        <v>1.01</v>
      </c>
      <c r="I7" t="n">
        <v>15</v>
      </c>
      <c r="J7" t="n">
        <v>104.97</v>
      </c>
      <c r="K7" t="n">
        <v>39.72</v>
      </c>
      <c r="L7" t="n">
        <v>6</v>
      </c>
      <c r="M7" t="n">
        <v>7</v>
      </c>
      <c r="N7" t="n">
        <v>14.25</v>
      </c>
      <c r="O7" t="n">
        <v>13180.19</v>
      </c>
      <c r="P7" t="n">
        <v>112.74</v>
      </c>
      <c r="Q7" t="n">
        <v>596.62</v>
      </c>
      <c r="R7" t="n">
        <v>36.04</v>
      </c>
      <c r="S7" t="n">
        <v>26.8</v>
      </c>
      <c r="T7" t="n">
        <v>4631.36</v>
      </c>
      <c r="U7" t="n">
        <v>0.74</v>
      </c>
      <c r="V7" t="n">
        <v>0.96</v>
      </c>
      <c r="W7" t="n">
        <v>0.14</v>
      </c>
      <c r="X7" t="n">
        <v>0.29</v>
      </c>
      <c r="Y7" t="n">
        <v>0.5</v>
      </c>
      <c r="Z7" t="n">
        <v>10</v>
      </c>
      <c r="AA7" t="n">
        <v>289.4922063980375</v>
      </c>
      <c r="AB7" t="n">
        <v>396.0960082885753</v>
      </c>
      <c r="AC7" t="n">
        <v>358.2931611817521</v>
      </c>
      <c r="AD7" t="n">
        <v>289492.2063980375</v>
      </c>
      <c r="AE7" t="n">
        <v>396096.0082885753</v>
      </c>
      <c r="AF7" t="n">
        <v>1.873449314033129e-06</v>
      </c>
      <c r="AG7" t="n">
        <v>24</v>
      </c>
      <c r="AH7" t="n">
        <v>358293.1611817521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5.4953</v>
      </c>
      <c r="E8" t="n">
        <v>18.2</v>
      </c>
      <c r="F8" t="n">
        <v>15.9</v>
      </c>
      <c r="G8" t="n">
        <v>63.6</v>
      </c>
      <c r="H8" t="n">
        <v>1.16</v>
      </c>
      <c r="I8" t="n">
        <v>15</v>
      </c>
      <c r="J8" t="n">
        <v>106.23</v>
      </c>
      <c r="K8" t="n">
        <v>39.72</v>
      </c>
      <c r="L8" t="n">
        <v>7</v>
      </c>
      <c r="M8" t="n">
        <v>0</v>
      </c>
      <c r="N8" t="n">
        <v>14.52</v>
      </c>
      <c r="O8" t="n">
        <v>13335.87</v>
      </c>
      <c r="P8" t="n">
        <v>113.07</v>
      </c>
      <c r="Q8" t="n">
        <v>596.61</v>
      </c>
      <c r="R8" t="n">
        <v>36.28</v>
      </c>
      <c r="S8" t="n">
        <v>26.8</v>
      </c>
      <c r="T8" t="n">
        <v>4750.7</v>
      </c>
      <c r="U8" t="n">
        <v>0.74</v>
      </c>
      <c r="V8" t="n">
        <v>0.96</v>
      </c>
      <c r="W8" t="n">
        <v>0.15</v>
      </c>
      <c r="X8" t="n">
        <v>0.31</v>
      </c>
      <c r="Y8" t="n">
        <v>0.5</v>
      </c>
      <c r="Z8" t="n">
        <v>10</v>
      </c>
      <c r="AA8" t="n">
        <v>289.9360980247077</v>
      </c>
      <c r="AB8" t="n">
        <v>396.7033603953022</v>
      </c>
      <c r="AC8" t="n">
        <v>358.8425484558369</v>
      </c>
      <c r="AD8" t="n">
        <v>289936.0980247078</v>
      </c>
      <c r="AE8" t="n">
        <v>396703.3603953022</v>
      </c>
      <c r="AF8" t="n">
        <v>1.871882400662967e-06</v>
      </c>
      <c r="AG8" t="n">
        <v>24</v>
      </c>
      <c r="AH8" t="n">
        <v>358842.5484558369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4.1641</v>
      </c>
      <c r="E2" t="n">
        <v>24.01</v>
      </c>
      <c r="F2" t="n">
        <v>18.38</v>
      </c>
      <c r="G2" t="n">
        <v>8.050000000000001</v>
      </c>
      <c r="H2" t="n">
        <v>0.14</v>
      </c>
      <c r="I2" t="n">
        <v>137</v>
      </c>
      <c r="J2" t="n">
        <v>124.63</v>
      </c>
      <c r="K2" t="n">
        <v>45</v>
      </c>
      <c r="L2" t="n">
        <v>1</v>
      </c>
      <c r="M2" t="n">
        <v>135</v>
      </c>
      <c r="N2" t="n">
        <v>18.64</v>
      </c>
      <c r="O2" t="n">
        <v>15605.44</v>
      </c>
      <c r="P2" t="n">
        <v>188.92</v>
      </c>
      <c r="Q2" t="n">
        <v>596.7</v>
      </c>
      <c r="R2" t="n">
        <v>114.36</v>
      </c>
      <c r="S2" t="n">
        <v>26.8</v>
      </c>
      <c r="T2" t="n">
        <v>43181.77</v>
      </c>
      <c r="U2" t="n">
        <v>0.23</v>
      </c>
      <c r="V2" t="n">
        <v>0.83</v>
      </c>
      <c r="W2" t="n">
        <v>0.33</v>
      </c>
      <c r="X2" t="n">
        <v>2.78</v>
      </c>
      <c r="Y2" t="n">
        <v>0.5</v>
      </c>
      <c r="Z2" t="n">
        <v>10</v>
      </c>
      <c r="AA2" t="n">
        <v>491.6934187530691</v>
      </c>
      <c r="AB2" t="n">
        <v>672.7566275206423</v>
      </c>
      <c r="AC2" t="n">
        <v>608.5496792099283</v>
      </c>
      <c r="AD2" t="n">
        <v>491693.4187530691</v>
      </c>
      <c r="AE2" t="n">
        <v>672756.6275206422</v>
      </c>
      <c r="AF2" t="n">
        <v>1.400195668297259e-06</v>
      </c>
      <c r="AG2" t="n">
        <v>32</v>
      </c>
      <c r="AH2" t="n">
        <v>608549.6792099283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4.8675</v>
      </c>
      <c r="E3" t="n">
        <v>20.54</v>
      </c>
      <c r="F3" t="n">
        <v>16.83</v>
      </c>
      <c r="G3" t="n">
        <v>16.28</v>
      </c>
      <c r="H3" t="n">
        <v>0.28</v>
      </c>
      <c r="I3" t="n">
        <v>62</v>
      </c>
      <c r="J3" t="n">
        <v>125.95</v>
      </c>
      <c r="K3" t="n">
        <v>45</v>
      </c>
      <c r="L3" t="n">
        <v>2</v>
      </c>
      <c r="M3" t="n">
        <v>60</v>
      </c>
      <c r="N3" t="n">
        <v>18.95</v>
      </c>
      <c r="O3" t="n">
        <v>15767.7</v>
      </c>
      <c r="P3" t="n">
        <v>169</v>
      </c>
      <c r="Q3" t="n">
        <v>596.63</v>
      </c>
      <c r="R3" t="n">
        <v>65.69</v>
      </c>
      <c r="S3" t="n">
        <v>26.8</v>
      </c>
      <c r="T3" t="n">
        <v>19221.91</v>
      </c>
      <c r="U3" t="n">
        <v>0.41</v>
      </c>
      <c r="V3" t="n">
        <v>0.91</v>
      </c>
      <c r="W3" t="n">
        <v>0.21</v>
      </c>
      <c r="X3" t="n">
        <v>1.23</v>
      </c>
      <c r="Y3" t="n">
        <v>0.5</v>
      </c>
      <c r="Z3" t="n">
        <v>10</v>
      </c>
      <c r="AA3" t="n">
        <v>394.0469412018215</v>
      </c>
      <c r="AB3" t="n">
        <v>539.1524090764691</v>
      </c>
      <c r="AC3" t="n">
        <v>487.6964598593688</v>
      </c>
      <c r="AD3" t="n">
        <v>394046.9412018216</v>
      </c>
      <c r="AE3" t="n">
        <v>539152.4090764691</v>
      </c>
      <c r="AF3" t="n">
        <v>1.636716797251965e-06</v>
      </c>
      <c r="AG3" t="n">
        <v>27</v>
      </c>
      <c r="AH3" t="n">
        <v>487696.4598593687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5.1219</v>
      </c>
      <c r="E4" t="n">
        <v>19.52</v>
      </c>
      <c r="F4" t="n">
        <v>16.37</v>
      </c>
      <c r="G4" t="n">
        <v>24.55</v>
      </c>
      <c r="H4" t="n">
        <v>0.42</v>
      </c>
      <c r="I4" t="n">
        <v>40</v>
      </c>
      <c r="J4" t="n">
        <v>127.27</v>
      </c>
      <c r="K4" t="n">
        <v>45</v>
      </c>
      <c r="L4" t="n">
        <v>3</v>
      </c>
      <c r="M4" t="n">
        <v>38</v>
      </c>
      <c r="N4" t="n">
        <v>19.27</v>
      </c>
      <c r="O4" t="n">
        <v>15930.42</v>
      </c>
      <c r="P4" t="n">
        <v>160.8</v>
      </c>
      <c r="Q4" t="n">
        <v>596.64</v>
      </c>
      <c r="R4" t="n">
        <v>51.33</v>
      </c>
      <c r="S4" t="n">
        <v>26.8</v>
      </c>
      <c r="T4" t="n">
        <v>12150.57</v>
      </c>
      <c r="U4" t="n">
        <v>0.52</v>
      </c>
      <c r="V4" t="n">
        <v>0.93</v>
      </c>
      <c r="W4" t="n">
        <v>0.17</v>
      </c>
      <c r="X4" t="n">
        <v>0.77</v>
      </c>
      <c r="Y4" t="n">
        <v>0.5</v>
      </c>
      <c r="Z4" t="n">
        <v>10</v>
      </c>
      <c r="AA4" t="n">
        <v>367.5686878683005</v>
      </c>
      <c r="AB4" t="n">
        <v>502.9236947274517</v>
      </c>
      <c r="AC4" t="n">
        <v>454.9253631605017</v>
      </c>
      <c r="AD4" t="n">
        <v>367568.6878683005</v>
      </c>
      <c r="AE4" t="n">
        <v>502923.6947274517</v>
      </c>
      <c r="AF4" t="n">
        <v>1.722259838488925e-06</v>
      </c>
      <c r="AG4" t="n">
        <v>26</v>
      </c>
      <c r="AH4" t="n">
        <v>454925.3631605017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5.2508</v>
      </c>
      <c r="E5" t="n">
        <v>19.04</v>
      </c>
      <c r="F5" t="n">
        <v>16.17</v>
      </c>
      <c r="G5" t="n">
        <v>33.46</v>
      </c>
      <c r="H5" t="n">
        <v>0.55</v>
      </c>
      <c r="I5" t="n">
        <v>29</v>
      </c>
      <c r="J5" t="n">
        <v>128.59</v>
      </c>
      <c r="K5" t="n">
        <v>45</v>
      </c>
      <c r="L5" t="n">
        <v>4</v>
      </c>
      <c r="M5" t="n">
        <v>27</v>
      </c>
      <c r="N5" t="n">
        <v>19.59</v>
      </c>
      <c r="O5" t="n">
        <v>16093.6</v>
      </c>
      <c r="P5" t="n">
        <v>155.22</v>
      </c>
      <c r="Q5" t="n">
        <v>596.61</v>
      </c>
      <c r="R5" t="n">
        <v>45.31</v>
      </c>
      <c r="S5" t="n">
        <v>26.8</v>
      </c>
      <c r="T5" t="n">
        <v>9199.530000000001</v>
      </c>
      <c r="U5" t="n">
        <v>0.59</v>
      </c>
      <c r="V5" t="n">
        <v>0.95</v>
      </c>
      <c r="W5" t="n">
        <v>0.15</v>
      </c>
      <c r="X5" t="n">
        <v>0.58</v>
      </c>
      <c r="Y5" t="n">
        <v>0.5</v>
      </c>
      <c r="Z5" t="n">
        <v>10</v>
      </c>
      <c r="AA5" t="n">
        <v>350.1215975939763</v>
      </c>
      <c r="AB5" t="n">
        <v>479.0518161028219</v>
      </c>
      <c r="AC5" t="n">
        <v>433.3317831274146</v>
      </c>
      <c r="AD5" t="n">
        <v>350121.5975939763</v>
      </c>
      <c r="AE5" t="n">
        <v>479051.8161028219</v>
      </c>
      <c r="AF5" t="n">
        <v>1.765602991065356e-06</v>
      </c>
      <c r="AG5" t="n">
        <v>25</v>
      </c>
      <c r="AH5" t="n">
        <v>433331.7831274145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5.3316</v>
      </c>
      <c r="E6" t="n">
        <v>18.76</v>
      </c>
      <c r="F6" t="n">
        <v>16.04</v>
      </c>
      <c r="G6" t="n">
        <v>41.83</v>
      </c>
      <c r="H6" t="n">
        <v>0.68</v>
      </c>
      <c r="I6" t="n">
        <v>23</v>
      </c>
      <c r="J6" t="n">
        <v>129.92</v>
      </c>
      <c r="K6" t="n">
        <v>45</v>
      </c>
      <c r="L6" t="n">
        <v>5</v>
      </c>
      <c r="M6" t="n">
        <v>21</v>
      </c>
      <c r="N6" t="n">
        <v>19.92</v>
      </c>
      <c r="O6" t="n">
        <v>16257.24</v>
      </c>
      <c r="P6" t="n">
        <v>149.89</v>
      </c>
      <c r="Q6" t="n">
        <v>596.62</v>
      </c>
      <c r="R6" t="n">
        <v>41.01</v>
      </c>
      <c r="S6" t="n">
        <v>26.8</v>
      </c>
      <c r="T6" t="n">
        <v>7076.03</v>
      </c>
      <c r="U6" t="n">
        <v>0.65</v>
      </c>
      <c r="V6" t="n">
        <v>0.95</v>
      </c>
      <c r="W6" t="n">
        <v>0.14</v>
      </c>
      <c r="X6" t="n">
        <v>0.44</v>
      </c>
      <c r="Y6" t="n">
        <v>0.5</v>
      </c>
      <c r="Z6" t="n">
        <v>10</v>
      </c>
      <c r="AA6" t="n">
        <v>341.7967472660659</v>
      </c>
      <c r="AB6" t="n">
        <v>467.6613886176988</v>
      </c>
      <c r="AC6" t="n">
        <v>423.0284420549062</v>
      </c>
      <c r="AD6" t="n">
        <v>341796.747266066</v>
      </c>
      <c r="AE6" t="n">
        <v>467661.3886176988</v>
      </c>
      <c r="AF6" t="n">
        <v>1.792772321772692e-06</v>
      </c>
      <c r="AG6" t="n">
        <v>25</v>
      </c>
      <c r="AH6" t="n">
        <v>423028.4420549062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5.3926</v>
      </c>
      <c r="E7" t="n">
        <v>18.54</v>
      </c>
      <c r="F7" t="n">
        <v>15.93</v>
      </c>
      <c r="G7" t="n">
        <v>50.29</v>
      </c>
      <c r="H7" t="n">
        <v>0.8100000000000001</v>
      </c>
      <c r="I7" t="n">
        <v>19</v>
      </c>
      <c r="J7" t="n">
        <v>131.25</v>
      </c>
      <c r="K7" t="n">
        <v>45</v>
      </c>
      <c r="L7" t="n">
        <v>6</v>
      </c>
      <c r="M7" t="n">
        <v>17</v>
      </c>
      <c r="N7" t="n">
        <v>20.25</v>
      </c>
      <c r="O7" t="n">
        <v>16421.36</v>
      </c>
      <c r="P7" t="n">
        <v>144.28</v>
      </c>
      <c r="Q7" t="n">
        <v>596.61</v>
      </c>
      <c r="R7" t="n">
        <v>37.25</v>
      </c>
      <c r="S7" t="n">
        <v>26.8</v>
      </c>
      <c r="T7" t="n">
        <v>5219.13</v>
      </c>
      <c r="U7" t="n">
        <v>0.72</v>
      </c>
      <c r="V7" t="n">
        <v>0.96</v>
      </c>
      <c r="W7" t="n">
        <v>0.15</v>
      </c>
      <c r="X7" t="n">
        <v>0.33</v>
      </c>
      <c r="Y7" t="n">
        <v>0.5</v>
      </c>
      <c r="Z7" t="n">
        <v>10</v>
      </c>
      <c r="AA7" t="n">
        <v>334.062710167118</v>
      </c>
      <c r="AB7" t="n">
        <v>457.0793378572823</v>
      </c>
      <c r="AC7" t="n">
        <v>413.4563273670622</v>
      </c>
      <c r="AD7" t="n">
        <v>334062.710167118</v>
      </c>
      <c r="AE7" t="n">
        <v>457079.3378572823</v>
      </c>
      <c r="AF7" t="n">
        <v>1.813283821440359e-06</v>
      </c>
      <c r="AG7" t="n">
        <v>25</v>
      </c>
      <c r="AH7" t="n">
        <v>413456.3273670622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5.4218</v>
      </c>
      <c r="E8" t="n">
        <v>18.44</v>
      </c>
      <c r="F8" t="n">
        <v>15.9</v>
      </c>
      <c r="G8" t="n">
        <v>59.64</v>
      </c>
      <c r="H8" t="n">
        <v>0.93</v>
      </c>
      <c r="I8" t="n">
        <v>16</v>
      </c>
      <c r="J8" t="n">
        <v>132.58</v>
      </c>
      <c r="K8" t="n">
        <v>45</v>
      </c>
      <c r="L8" t="n">
        <v>7</v>
      </c>
      <c r="M8" t="n">
        <v>14</v>
      </c>
      <c r="N8" t="n">
        <v>20.59</v>
      </c>
      <c r="O8" t="n">
        <v>16585.95</v>
      </c>
      <c r="P8" t="n">
        <v>139.72</v>
      </c>
      <c r="Q8" t="n">
        <v>596.64</v>
      </c>
      <c r="R8" t="n">
        <v>36.98</v>
      </c>
      <c r="S8" t="n">
        <v>26.8</v>
      </c>
      <c r="T8" t="n">
        <v>5096.88</v>
      </c>
      <c r="U8" t="n">
        <v>0.72</v>
      </c>
      <c r="V8" t="n">
        <v>0.96</v>
      </c>
      <c r="W8" t="n">
        <v>0.13</v>
      </c>
      <c r="X8" t="n">
        <v>0.31</v>
      </c>
      <c r="Y8" t="n">
        <v>0.5</v>
      </c>
      <c r="Z8" t="n">
        <v>10</v>
      </c>
      <c r="AA8" t="n">
        <v>328.566841002245</v>
      </c>
      <c r="AB8" t="n">
        <v>449.5596472052673</v>
      </c>
      <c r="AC8" t="n">
        <v>406.6543054369236</v>
      </c>
      <c r="AD8" t="n">
        <v>328566.841002245</v>
      </c>
      <c r="AE8" t="n">
        <v>449559.6472052673</v>
      </c>
      <c r="AF8" t="n">
        <v>1.823102440953406e-06</v>
      </c>
      <c r="AG8" t="n">
        <v>25</v>
      </c>
      <c r="AH8" t="n">
        <v>406654.3054369236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5.4649</v>
      </c>
      <c r="E9" t="n">
        <v>18.3</v>
      </c>
      <c r="F9" t="n">
        <v>15.83</v>
      </c>
      <c r="G9" t="n">
        <v>73.08</v>
      </c>
      <c r="H9" t="n">
        <v>1.06</v>
      </c>
      <c r="I9" t="n">
        <v>13</v>
      </c>
      <c r="J9" t="n">
        <v>133.92</v>
      </c>
      <c r="K9" t="n">
        <v>45</v>
      </c>
      <c r="L9" t="n">
        <v>8</v>
      </c>
      <c r="M9" t="n">
        <v>10</v>
      </c>
      <c r="N9" t="n">
        <v>20.93</v>
      </c>
      <c r="O9" t="n">
        <v>16751.02</v>
      </c>
      <c r="P9" t="n">
        <v>133.5</v>
      </c>
      <c r="Q9" t="n">
        <v>596.61</v>
      </c>
      <c r="R9" t="n">
        <v>34.68</v>
      </c>
      <c r="S9" t="n">
        <v>26.8</v>
      </c>
      <c r="T9" t="n">
        <v>3963.02</v>
      </c>
      <c r="U9" t="n">
        <v>0.77</v>
      </c>
      <c r="V9" t="n">
        <v>0.97</v>
      </c>
      <c r="W9" t="n">
        <v>0.13</v>
      </c>
      <c r="X9" t="n">
        <v>0.24</v>
      </c>
      <c r="Y9" t="n">
        <v>0.5</v>
      </c>
      <c r="Z9" t="n">
        <v>10</v>
      </c>
      <c r="AA9" t="n">
        <v>314.303676611326</v>
      </c>
      <c r="AB9" t="n">
        <v>430.0441564392091</v>
      </c>
      <c r="AC9" t="n">
        <v>389.0013457194146</v>
      </c>
      <c r="AD9" t="n">
        <v>314303.6766113259</v>
      </c>
      <c r="AE9" t="n">
        <v>430044.1564392091</v>
      </c>
      <c r="AF9" t="n">
        <v>1.837594992357939e-06</v>
      </c>
      <c r="AG9" t="n">
        <v>24</v>
      </c>
      <c r="AH9" t="n">
        <v>389001.3457194146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5.4742</v>
      </c>
      <c r="E10" t="n">
        <v>18.27</v>
      </c>
      <c r="F10" t="n">
        <v>15.83</v>
      </c>
      <c r="G10" t="n">
        <v>79.14</v>
      </c>
      <c r="H10" t="n">
        <v>1.18</v>
      </c>
      <c r="I10" t="n">
        <v>12</v>
      </c>
      <c r="J10" t="n">
        <v>135.27</v>
      </c>
      <c r="K10" t="n">
        <v>45</v>
      </c>
      <c r="L10" t="n">
        <v>9</v>
      </c>
      <c r="M10" t="n">
        <v>6</v>
      </c>
      <c r="N10" t="n">
        <v>21.27</v>
      </c>
      <c r="O10" t="n">
        <v>16916.71</v>
      </c>
      <c r="P10" t="n">
        <v>130.04</v>
      </c>
      <c r="Q10" t="n">
        <v>596.61</v>
      </c>
      <c r="R10" t="n">
        <v>34.47</v>
      </c>
      <c r="S10" t="n">
        <v>26.8</v>
      </c>
      <c r="T10" t="n">
        <v>3860.79</v>
      </c>
      <c r="U10" t="n">
        <v>0.78</v>
      </c>
      <c r="V10" t="n">
        <v>0.97</v>
      </c>
      <c r="W10" t="n">
        <v>0.13</v>
      </c>
      <c r="X10" t="n">
        <v>0.23</v>
      </c>
      <c r="Y10" t="n">
        <v>0.5</v>
      </c>
      <c r="Z10" t="n">
        <v>10</v>
      </c>
      <c r="AA10" t="n">
        <v>310.6072798321892</v>
      </c>
      <c r="AB10" t="n">
        <v>424.9865832924775</v>
      </c>
      <c r="AC10" t="n">
        <v>384.4264602554585</v>
      </c>
      <c r="AD10" t="n">
        <v>310607.2798321892</v>
      </c>
      <c r="AE10" t="n">
        <v>424986.5832924775</v>
      </c>
      <c r="AF10" t="n">
        <v>1.840722155422025e-06</v>
      </c>
      <c r="AG10" t="n">
        <v>24</v>
      </c>
      <c r="AH10" t="n">
        <v>384426.4602554585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5.4901</v>
      </c>
      <c r="E11" t="n">
        <v>18.21</v>
      </c>
      <c r="F11" t="n">
        <v>15.8</v>
      </c>
      <c r="G11" t="n">
        <v>86.19</v>
      </c>
      <c r="H11" t="n">
        <v>1.29</v>
      </c>
      <c r="I11" t="n">
        <v>11</v>
      </c>
      <c r="J11" t="n">
        <v>136.61</v>
      </c>
      <c r="K11" t="n">
        <v>45</v>
      </c>
      <c r="L11" t="n">
        <v>10</v>
      </c>
      <c r="M11" t="n">
        <v>0</v>
      </c>
      <c r="N11" t="n">
        <v>21.61</v>
      </c>
      <c r="O11" t="n">
        <v>17082.76</v>
      </c>
      <c r="P11" t="n">
        <v>128.75</v>
      </c>
      <c r="Q11" t="n">
        <v>596.62</v>
      </c>
      <c r="R11" t="n">
        <v>33.31</v>
      </c>
      <c r="S11" t="n">
        <v>26.8</v>
      </c>
      <c r="T11" t="n">
        <v>3289.9</v>
      </c>
      <c r="U11" t="n">
        <v>0.8</v>
      </c>
      <c r="V11" t="n">
        <v>0.97</v>
      </c>
      <c r="W11" t="n">
        <v>0.14</v>
      </c>
      <c r="X11" t="n">
        <v>0.21</v>
      </c>
      <c r="Y11" t="n">
        <v>0.5</v>
      </c>
      <c r="Z11" t="n">
        <v>10</v>
      </c>
      <c r="AA11" t="n">
        <v>308.8672240830031</v>
      </c>
      <c r="AB11" t="n">
        <v>422.6057622505994</v>
      </c>
      <c r="AC11" t="n">
        <v>382.2728614323139</v>
      </c>
      <c r="AD11" t="n">
        <v>308867.2240830031</v>
      </c>
      <c r="AE11" t="n">
        <v>422605.7622505993</v>
      </c>
      <c r="AF11" t="n">
        <v>1.846068595499335e-06</v>
      </c>
      <c r="AG11" t="n">
        <v>24</v>
      </c>
      <c r="AH11" t="n">
        <v>382272.8614323139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2024-09-25T21:08:18Z</dcterms:created>
  <dcterms:modified xmlns:dcterms="http://purl.org/dc/terms/" xmlns:xsi="http://www.w3.org/2001/XMLSchema-instance" xsi:type="dcterms:W3CDTF">2024-09-25T21:08:18Z</dcterms:modified>
</cp:coreProperties>
</file>